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xl/volatileDependencies.xml" ContentType="application/vnd.openxmlformats-officedocument.spreadsheetml.volatileDependenc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EstaPastaDeTrabalho" defaultThemeVersion="166925"/>
  <mc:AlternateContent xmlns:mc="http://schemas.openxmlformats.org/markup-compatibility/2006">
    <mc:Choice Requires="x15">
      <x15ac:absPath xmlns:x15ac="http://schemas.microsoft.com/office/spreadsheetml/2010/11/ac" url="\\xpdocs\Research\Equities\Estrategia\Comps\Tabela de multiplos\Novas\"/>
    </mc:Choice>
  </mc:AlternateContent>
  <xr:revisionPtr revIDLastSave="0" documentId="13_ncr:1_{48B8035B-8D72-4995-8B98-7300024E4CA4}" xr6:coauthVersionLast="47" xr6:coauthVersionMax="47" xr10:uidLastSave="{00000000-0000-0000-0000-000000000000}"/>
  <bookViews>
    <workbookView xWindow="47890" yWindow="720" windowWidth="19420" windowHeight="14860" xr2:uid="{319778F7-62DC-4755-AEA7-D00294268625}"/>
  </bookViews>
  <sheets>
    <sheet name="Capa" sheetId="17" r:id="rId1"/>
    <sheet name="Multiplos &gt;&gt;" sheetId="18" r:id="rId2"/>
    <sheet name="Multiplos" sheetId="4" r:id="rId3"/>
    <sheet name="Operacional &gt;&gt;" sheetId="19" r:id="rId4"/>
    <sheet name="Dados Operacionais" sheetId="1" r:id="rId5"/>
    <sheet name="Screenings" sheetId="12" state="hidden" r:id="rId6"/>
    <sheet name="Aux" sheetId="13" state="hidden" r:id="rId7"/>
    <sheet name="Valores" sheetId="14" state="hidden" r:id="rId8"/>
    <sheet name="VALORES 2" sheetId="15" state="hidden" r:id="rId9"/>
    <sheet name="Disclaimer" sheetId="16" r:id="rId10"/>
  </sheets>
  <externalReferences>
    <externalReference r:id="rId11"/>
    <externalReference r:id="rId12"/>
    <externalReference r:id="rId13"/>
    <externalReference r:id="rId14"/>
  </externalReferences>
  <definedNames>
    <definedName name="_21">OFFSET('[1]Curva 21'!$C$1,COUNTIFS('[1]Curva 21'!$C:$C,"&lt;&gt;"&amp;"",'[1]Curva 21'!$C:$C,"&lt;&gt;"&amp;"#NAME?",'[1]Curva 21'!$C:$C,"&lt;&gt;"&amp;"0")-252,0,252)</definedName>
    <definedName name="_25">OFFSET('[1]Curva 25'!$C$1,COUNTIFS('[1]Curva 25'!$C:$C,"&lt;&gt;"&amp;"",'[1]Curva 25'!$C:$C,"&lt;&gt;"&amp;"#NAME?",'[1]Curva 25'!$C:$C,"&lt;&gt;"&amp;"0")-252,0,252)</definedName>
    <definedName name="_xlnm._FilterDatabase" localSheetId="4" hidden="1">'Dados Operacionais'!#REF!</definedName>
    <definedName name="_xlnm._FilterDatabase" localSheetId="2" hidden="1">Multiplos!#REF!</definedName>
    <definedName name="_xlnm._FilterDatabase" localSheetId="5" hidden="1">Screenings!$A$6:$AF$150</definedName>
    <definedName name="_xlnm._FilterDatabase" localSheetId="7" hidden="1">Valores!#REF!</definedName>
    <definedName name="_xlnm._FilterDatabase" localSheetId="8" hidden="1">'VALORES 2'!#REF!</definedName>
    <definedName name="_Valor">OFFSET('[1]Curva 25'!$D$1,COUNTIFS('[1]Curva 25'!$D:$D,"&lt;&gt;"&amp;"",'[1]Curva 25'!$D:$D,"&lt;&gt;"&amp;"#NAME?",'[1]Curva 25'!$D:$D,"&lt;&gt;"&amp;"0")-252,0,252)</definedName>
    <definedName name="_Valor2">OFFSET('[1]Curva 21'!$D$1,COUNTIFS('[1]Curva 21'!$D:$D,"&lt;&gt;"&amp;"",'[1]Curva 21'!$D:$D,"&lt;&gt;"&amp;"#NAME?",'[1]Curva 21'!$D:$D,"&lt;&gt;"&amp;"0")-252,0,252)</definedName>
    <definedName name="AAAAAA">OFFSET([2]Weight!$A$5,1,654-1,75,1)</definedName>
    <definedName name="aaaaauuu">OFFSET([2]Weight!$A$5,1,655-1,75,1)</definedName>
    <definedName name="bb">OFFSET([2]Weight!$A$5,1,655-1,75,1)</definedName>
    <definedName name="BBBBB">OFFSET([2]Weight!$A$5,1,MATCH('[2]Comp Weight'!A$6,[2]Weight!$5:$5,0)-1,75,1)</definedName>
    <definedName name="CIQWBGuid" hidden="1">"c59802dd-e781-4c29-834f-74ea41ad1d47"</definedName>
    <definedName name="Data">OFFSET('[3]BRLUSD Hist'!$A$1,COUNTA('[3]BRLUSD Hist'!$A:$A)-1,0,-6)</definedName>
    <definedName name="Data2">OFFSET('[3]BRLUSD Hist'!$A$1,1,0,COUNTA('[3]BRLUSD Hist'!$A:$A)-1)</definedName>
    <definedName name="DDDD">OFFSET([2]Weight!$A$5,1,MATCH('[2]Comp Weight'!XFD$5,[2]Weight!$5:$5,0)-1,75,1)</definedName>
    <definedName name="High">OFFSET('[3]BRLUSD Hist'!$A$1,COUNTA('[3]BRLUSD Hist'!$A:$A)-1,1,-6)</definedName>
    <definedName name="HLPBRD_IB" localSheetId="0">#REF!</definedName>
    <definedName name="HLPBRD_IB" localSheetId="4">#REF!</definedName>
    <definedName name="HLPBRD_IB" localSheetId="9">#REF!</definedName>
    <definedName name="HLPBRD_IB" localSheetId="2">#REF!</definedName>
    <definedName name="HLPBRD_IB" localSheetId="1">#REF!</definedName>
    <definedName name="HLPBRD_IB" localSheetId="3">#REF!</definedName>
    <definedName name="HLPBRD_IB" localSheetId="5">#REF!</definedName>
    <definedName name="HLPBRD_IB" localSheetId="7">#REF!</definedName>
    <definedName name="HLPBRD_IB" localSheetId="8">#REF!</definedName>
    <definedName name="HLPBRD_IB">#REF!</definedName>
    <definedName name="HLPBRD_IR" localSheetId="0">#REF!</definedName>
    <definedName name="HLPBRD_IR" localSheetId="4">#REF!</definedName>
    <definedName name="HLPBRD_IR" localSheetId="9">#REF!</definedName>
    <definedName name="HLPBRD_IR" localSheetId="2">#REF!</definedName>
    <definedName name="HLPBRD_IR" localSheetId="1">#REF!</definedName>
    <definedName name="HLPBRD_IR" localSheetId="3">#REF!</definedName>
    <definedName name="HLPBRD_IR" localSheetId="5">#REF!</definedName>
    <definedName name="HLPBRD_IR" localSheetId="7">#REF!</definedName>
    <definedName name="HLPBRD_IR" localSheetId="8">#REF!</definedName>
    <definedName name="HLPBRD_IR">#REF!</definedName>
    <definedName name="HLPBRD_OBR" localSheetId="0">#REF!</definedName>
    <definedName name="HLPBRD_OBR" localSheetId="4">#REF!</definedName>
    <definedName name="HLPBRD_OBR" localSheetId="9">#REF!</definedName>
    <definedName name="HLPBRD_OBR" localSheetId="2">#REF!</definedName>
    <definedName name="HLPBRD_OBR" localSheetId="1">#REF!</definedName>
    <definedName name="HLPBRD_OBR" localSheetId="3">#REF!</definedName>
    <definedName name="HLPBRD_OBR" localSheetId="5">#REF!</definedName>
    <definedName name="HLPBRD_OBR" localSheetId="7">#REF!</definedName>
    <definedName name="HLPBRD_OBR" localSheetId="8">#REF!</definedName>
    <definedName name="HLPBRD_OBR">#REF!</definedName>
    <definedName name="KK">OFFSET([2]Weight!$A$5,1,MATCH('[2]Comp Weight'!XFD$5,[2]Weight!$5:$5,0)-1,75,1)</definedName>
    <definedName name="Last">OFFSET('[3]BRLUSD Hist'!$A$1,COUNTA('[3]BRLUSD Hist'!$A:$A)-1,3,-6)</definedName>
    <definedName name="Low">OFFSET('[3]BRLUSD Hist'!$A$1,COUNTA('[3]BRLUSD Hist'!$A:$A)-1,2,-6)</definedName>
    <definedName name="oebsi">OFFSET('[3]BRLUSD Hist'!$A$1,COUNTA('[3]BRLUSD Hist'!$A:$A)-1,1,-6,3)</definedName>
    <definedName name="_xlnm.Print_Area" localSheetId="0">Capa!$A$1:$L$221</definedName>
    <definedName name="_xlnm.Print_Area" localSheetId="4">'Dados Operacionais'!$B$1:$U$164</definedName>
    <definedName name="_xlnm.Print_Area" localSheetId="9">Disclaimer!$A$1:$Q$47</definedName>
    <definedName name="_xlnm.Print_Area" localSheetId="2">Multiplos!$B$1:$U$188</definedName>
    <definedName name="_xlnm.Print_Area" localSheetId="5">Screenings!$A$1:$AF$149</definedName>
    <definedName name="_xlnm.Print_Area" localSheetId="7">Valores!$A$1:$U$163</definedName>
    <definedName name="_xlnm.Print_Area" localSheetId="8">'VALORES 2'!$A$1:$V$167</definedName>
    <definedName name="_xlnm.Print_Titles" localSheetId="4">'Dados Operacionais'!$1:$2</definedName>
    <definedName name="_xlnm.Print_Titles" localSheetId="2">Multiplos!$1:$3</definedName>
    <definedName name="_xlnm.Print_Titles" localSheetId="5">Screenings!$1:$2</definedName>
    <definedName name="_xlnm.Print_Titles" localSheetId="7">Valores!$1:$3</definedName>
    <definedName name="_xlnm.Print_Titles" localSheetId="8">'VALORES 2'!$1:$2</definedName>
    <definedName name="Return">OFFSET([2]Weight!$A$5,1,MATCH('[2]Comp Weight'!XFC$5,[2]Weight!$5:$5,0)-1,75,1)</definedName>
    <definedName name="Serie">OFFSET('[3]BRLUSD Hist'!$A$1,1,3,COUNTA('[3]BRLUSD Hist'!$A:$A)-1)</definedName>
    <definedName name="SpreadsheetBuilder_1" localSheetId="4" hidden="1">[1]Chart!#REF!</definedName>
    <definedName name="SpreadsheetBuilder_1" localSheetId="2" hidden="1">[1]Chart!#REF!</definedName>
    <definedName name="SpreadsheetBuilder_1" localSheetId="5" hidden="1">[1]Chart!#REF!</definedName>
    <definedName name="SpreadsheetBuilder_1" localSheetId="7" hidden="1">[1]Chart!#REF!</definedName>
    <definedName name="SpreadsheetBuilder_1" localSheetId="8" hidden="1">[1]Chart!#REF!</definedName>
    <definedName name="SpreadsheetBuilder_1" hidden="1">[1]Chart!#REF!</definedName>
    <definedName name="SpreadsheetBuilder_2" localSheetId="4" hidden="1">'[3]Destaques Ibovespa'!#REF!</definedName>
    <definedName name="SpreadsheetBuilder_2" localSheetId="2" hidden="1">'[3]Destaques Ibovespa'!#REF!</definedName>
    <definedName name="SpreadsheetBuilder_2" localSheetId="5" hidden="1">'[3]Destaques Ibovespa'!#REF!</definedName>
    <definedName name="SpreadsheetBuilder_2" localSheetId="7" hidden="1">'[3]Destaques Ibovespa'!#REF!</definedName>
    <definedName name="SpreadsheetBuilder_2" localSheetId="8" hidden="1">'[3]Destaques Ibovespa'!#REF!</definedName>
    <definedName name="SpreadsheetBuilder_2" hidden="1">'[3]Destaques Ibovespa'!#REF!</definedName>
    <definedName name="SpreadsheetBuilder_3" localSheetId="4" hidden="1">'[3]Destaques Ibovespa'!#REF!</definedName>
    <definedName name="SpreadsheetBuilder_3" localSheetId="2" hidden="1">'[3]Destaques Ibovespa'!#REF!</definedName>
    <definedName name="SpreadsheetBuilder_3" localSheetId="5" hidden="1">'[3]Destaques Ibovespa'!#REF!</definedName>
    <definedName name="SpreadsheetBuilder_3" localSheetId="7" hidden="1">'[3]Destaques Ibovespa'!#REF!</definedName>
    <definedName name="SpreadsheetBuilder_3" localSheetId="8" hidden="1">'[3]Destaques Ibovespa'!#REF!</definedName>
    <definedName name="SpreadsheetBuilder_3" hidden="1">'[3]Destaques Ibovespa'!#REF!</definedName>
    <definedName name="SpreadsheetBuilder_4" localSheetId="0" hidden="1">#REF!</definedName>
    <definedName name="SpreadsheetBuilder_4" localSheetId="4" hidden="1">#REF!</definedName>
    <definedName name="SpreadsheetBuilder_4" localSheetId="9" hidden="1">#REF!</definedName>
    <definedName name="SpreadsheetBuilder_4" localSheetId="2" hidden="1">#REF!</definedName>
    <definedName name="SpreadsheetBuilder_4" localSheetId="1" hidden="1">#REF!</definedName>
    <definedName name="SpreadsheetBuilder_4" localSheetId="3" hidden="1">#REF!</definedName>
    <definedName name="SpreadsheetBuilder_4" localSheetId="5" hidden="1">#REF!</definedName>
    <definedName name="SpreadsheetBuilder_4" localSheetId="7" hidden="1">#REF!</definedName>
    <definedName name="SpreadsheetBuilder_4" localSheetId="8" hidden="1">#REF!</definedName>
    <definedName name="SpreadsheetBuilder_4" hidden="1">#REF!</definedName>
    <definedName name="SpreadsheetBuilder_5" localSheetId="0" hidden="1">#REF!</definedName>
    <definedName name="SpreadsheetBuilder_5" localSheetId="4" hidden="1">#REF!</definedName>
    <definedName name="SpreadsheetBuilder_5" localSheetId="9" hidden="1">#REF!</definedName>
    <definedName name="SpreadsheetBuilder_5" localSheetId="2" hidden="1">#REF!</definedName>
    <definedName name="SpreadsheetBuilder_5" localSheetId="1" hidden="1">#REF!</definedName>
    <definedName name="SpreadsheetBuilder_5" localSheetId="3" hidden="1">#REF!</definedName>
    <definedName name="SpreadsheetBuilder_5" localSheetId="5" hidden="1">#REF!</definedName>
    <definedName name="SpreadsheetBuilder_5" localSheetId="7" hidden="1">#REF!</definedName>
    <definedName name="SpreadsheetBuilder_5" localSheetId="8" hidden="1">#REF!</definedName>
    <definedName name="SpreadsheetBuilder_5" hidden="1">#REF!</definedName>
    <definedName name="TickerR1C1" localSheetId="0">#REF!</definedName>
    <definedName name="TickerR1C1" localSheetId="4">#REF!</definedName>
    <definedName name="TickerR1C1" localSheetId="9">#REF!</definedName>
    <definedName name="TickerR1C1" localSheetId="2">#REF!</definedName>
    <definedName name="TickerR1C1" localSheetId="1">#REF!</definedName>
    <definedName name="TickerR1C1" localSheetId="3">#REF!</definedName>
    <definedName name="TickerR1C1" localSheetId="5">#REF!</definedName>
    <definedName name="TickerR1C1" localSheetId="7">#REF!</definedName>
    <definedName name="TickerR1C1" localSheetId="8">#REF!</definedName>
    <definedName name="TickerR1C1">#REF!</definedName>
    <definedName name="Tudo">OFFSET('[3]BRLUSD Hist'!$A$1,MATCH(TODAY(),'[3]BRLUSD Hist'!$A:$A)-1,0,-6,4)</definedName>
    <definedName name="yyy">OFFSET([2]Weight!$A$5,1,MATCH([2]Weight!WJC$6,[2]Weight!$5:$5,0)-1,75,1)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3" i="17" l="1"/>
  <c r="A164" i="1" l="1"/>
  <c r="A163" i="1"/>
  <c r="A162" i="1"/>
  <c r="A161" i="1"/>
  <c r="A160" i="1"/>
  <c r="A159" i="1"/>
  <c r="A158" i="1"/>
  <c r="A157" i="1"/>
  <c r="A156" i="1"/>
  <c r="A155" i="1"/>
  <c r="A154" i="1"/>
  <c r="A153" i="1"/>
  <c r="A152" i="1"/>
  <c r="A151" i="1"/>
  <c r="A150" i="1"/>
  <c r="A145" i="1"/>
  <c r="A144" i="1"/>
  <c r="A143" i="1"/>
  <c r="A142" i="1"/>
  <c r="A141" i="1"/>
  <c r="A140" i="1"/>
  <c r="A139" i="1"/>
  <c r="A138" i="1"/>
  <c r="A137" i="1"/>
  <c r="A136" i="1"/>
  <c r="A135" i="1"/>
  <c r="A134" i="1"/>
  <c r="A133" i="1"/>
  <c r="A132" i="1"/>
  <c r="A131" i="1"/>
  <c r="A130" i="1"/>
  <c r="A129" i="1"/>
  <c r="A128" i="1"/>
  <c r="A127" i="1"/>
  <c r="A126" i="1"/>
  <c r="A125" i="1"/>
  <c r="A124" i="1"/>
  <c r="A123" i="1"/>
  <c r="A122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0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  <c r="A15" i="1"/>
  <c r="A14" i="1"/>
  <c r="A13" i="1"/>
  <c r="A12" i="1"/>
  <c r="A11" i="1"/>
  <c r="A10" i="1"/>
  <c r="A9" i="1"/>
  <c r="A8" i="1"/>
  <c r="A7" i="1"/>
  <c r="A9" i="4" l="1"/>
  <c r="A10" i="4"/>
  <c r="A11" i="4"/>
  <c r="A12" i="4"/>
  <c r="A13" i="4"/>
  <c r="A14" i="4"/>
  <c r="A15" i="4"/>
  <c r="A16" i="4"/>
  <c r="A17" i="4"/>
  <c r="A18" i="4"/>
  <c r="A19" i="4"/>
  <c r="A20" i="4"/>
  <c r="A21" i="4"/>
  <c r="A22" i="4"/>
  <c r="A23" i="4"/>
  <c r="A24" i="4"/>
  <c r="A25" i="4"/>
  <c r="A26" i="4"/>
  <c r="A27" i="4"/>
  <c r="A28" i="4"/>
  <c r="A29" i="4"/>
  <c r="A30" i="4"/>
  <c r="A31" i="4"/>
  <c r="A32" i="4"/>
  <c r="A33" i="4"/>
  <c r="A34" i="4"/>
  <c r="A35" i="4"/>
  <c r="A36" i="4"/>
  <c r="A37" i="4"/>
  <c r="A38" i="4"/>
  <c r="A39" i="4"/>
  <c r="A40" i="4"/>
  <c r="A41" i="4"/>
  <c r="A42" i="4"/>
  <c r="A43" i="4"/>
  <c r="A44" i="4"/>
  <c r="A45" i="4"/>
  <c r="A46" i="4"/>
  <c r="A47" i="4"/>
  <c r="A48" i="4"/>
  <c r="A49" i="4"/>
  <c r="A50" i="4"/>
  <c r="A51" i="4"/>
  <c r="A52" i="4"/>
  <c r="A53" i="4"/>
  <c r="A55" i="4"/>
  <c r="A56" i="4"/>
  <c r="A57" i="4"/>
  <c r="A58" i="4"/>
  <c r="A59" i="4"/>
  <c r="A60" i="4"/>
  <c r="A61" i="4"/>
  <c r="A62" i="4"/>
  <c r="A63" i="4"/>
  <c r="A64" i="4"/>
  <c r="A65" i="4"/>
  <c r="A68" i="4"/>
  <c r="A69" i="4"/>
  <c r="A70" i="4"/>
  <c r="A71" i="4"/>
  <c r="A72" i="4"/>
  <c r="A74" i="4"/>
  <c r="A75" i="4"/>
  <c r="A76" i="4"/>
  <c r="A77" i="4"/>
  <c r="A78" i="4"/>
  <c r="A79" i="4"/>
  <c r="A80" i="4"/>
  <c r="A81" i="4"/>
  <c r="A82" i="4"/>
  <c r="A83" i="4"/>
  <c r="A84" i="4"/>
  <c r="A85" i="4"/>
  <c r="A86" i="4"/>
  <c r="A87" i="4"/>
  <c r="A88" i="4"/>
  <c r="A89" i="4"/>
  <c r="A90" i="4"/>
  <c r="A91" i="4"/>
  <c r="A92" i="4"/>
  <c r="A93" i="4"/>
  <c r="A94" i="4"/>
  <c r="A95" i="4"/>
  <c r="A96" i="4"/>
  <c r="A97" i="4"/>
  <c r="A98" i="4"/>
  <c r="A99" i="4"/>
  <c r="A100" i="4"/>
  <c r="A101" i="4"/>
  <c r="A103" i="4"/>
  <c r="A104" i="4"/>
  <c r="A105" i="4"/>
  <c r="A106" i="4"/>
  <c r="A107" i="4"/>
  <c r="A108" i="4"/>
  <c r="A109" i="4"/>
  <c r="A110" i="4"/>
  <c r="A111" i="4"/>
  <c r="A112" i="4"/>
  <c r="A113" i="4"/>
  <c r="A114" i="4"/>
  <c r="A115" i="4"/>
  <c r="A116" i="4"/>
  <c r="A117" i="4"/>
  <c r="A118" i="4"/>
  <c r="A119" i="4"/>
  <c r="A120" i="4"/>
  <c r="A121" i="4"/>
  <c r="A122" i="4"/>
  <c r="A123" i="4"/>
  <c r="A124" i="4"/>
  <c r="A125" i="4"/>
  <c r="A128" i="4"/>
  <c r="A129" i="4"/>
  <c r="A130" i="4"/>
  <c r="A131" i="4"/>
  <c r="A132" i="4"/>
  <c r="A133" i="4"/>
  <c r="A134" i="4"/>
  <c r="A135" i="4"/>
  <c r="A136" i="4"/>
  <c r="A137" i="4"/>
  <c r="A138" i="4"/>
  <c r="A139" i="4"/>
  <c r="A140" i="4"/>
  <c r="A141" i="4"/>
  <c r="A142" i="4"/>
  <c r="A143" i="4"/>
  <c r="A144" i="4"/>
  <c r="A145" i="4"/>
  <c r="A146" i="4"/>
  <c r="A147" i="4"/>
  <c r="A148" i="4"/>
  <c r="A149" i="4"/>
  <c r="A150" i="4"/>
  <c r="A151" i="4"/>
  <c r="A152" i="4"/>
  <c r="A153" i="4"/>
  <c r="A154" i="4"/>
  <c r="A155" i="4"/>
  <c r="A156" i="4"/>
  <c r="A157" i="4"/>
  <c r="A158" i="4"/>
  <c r="A159" i="4"/>
  <c r="A160" i="4"/>
  <c r="A161" i="4"/>
  <c r="A162" i="4"/>
  <c r="A163" i="4"/>
  <c r="A164" i="4"/>
  <c r="A168" i="4"/>
  <c r="A169" i="4"/>
  <c r="A8" i="4"/>
  <c r="T6" i="15" l="1"/>
  <c r="S6" i="15"/>
  <c r="R6" i="15"/>
  <c r="Q6" i="15"/>
  <c r="P6" i="15"/>
  <c r="O6" i="15"/>
  <c r="N6" i="15"/>
  <c r="M6" i="15"/>
  <c r="L6" i="15"/>
  <c r="K5" i="15"/>
  <c r="U7" i="14"/>
  <c r="T7" i="14"/>
  <c r="S7" i="14"/>
  <c r="R7" i="14"/>
  <c r="Q7" i="14"/>
  <c r="P7" i="14"/>
  <c r="O7" i="14"/>
  <c r="N7" i="14"/>
  <c r="M7" i="14"/>
  <c r="L7" i="14"/>
  <c r="K7" i="14"/>
  <c r="J7" i="14"/>
  <c r="J5" i="1"/>
  <c r="U7" i="4" l="1"/>
  <c r="T7" i="4"/>
  <c r="S7" i="4"/>
  <c r="R7" i="4"/>
  <c r="Q7" i="4"/>
  <c r="P7" i="4"/>
  <c r="O7" i="4"/>
  <c r="N7" i="4"/>
  <c r="M7" i="4"/>
  <c r="L7" i="4"/>
  <c r="AF6" i="12"/>
  <c r="AE6" i="12"/>
  <c r="AD6" i="12"/>
  <c r="AC6" i="12"/>
  <c r="AB6" i="12"/>
  <c r="AA6" i="12"/>
  <c r="Z6" i="12"/>
  <c r="Y6" i="12"/>
  <c r="X6" i="12"/>
  <c r="W6" i="12"/>
  <c r="J7" i="4"/>
  <c r="K7" i="4"/>
  <c r="V6" i="12"/>
  <c r="U6" i="12"/>
  <c r="K6" i="1" l="1"/>
  <c r="P6" i="12" l="1"/>
  <c r="N6" i="12"/>
  <c r="N8" i="12" s="1"/>
  <c r="L6" i="12"/>
  <c r="L8" i="12" s="1"/>
  <c r="O6" i="12"/>
  <c r="O8" i="12" s="1"/>
  <c r="M6" i="12"/>
  <c r="M150" i="12" s="1"/>
  <c r="R6" i="12"/>
  <c r="R150" i="12" s="1"/>
  <c r="Q6" i="12"/>
  <c r="Q150" i="12" s="1"/>
  <c r="T6" i="12"/>
  <c r="T150" i="12" s="1"/>
  <c r="P8" i="12" l="1"/>
  <c r="P10" i="12"/>
  <c r="P61" i="12"/>
  <c r="AE150" i="12"/>
  <c r="P93" i="12"/>
  <c r="N95" i="12"/>
  <c r="P77" i="12"/>
  <c r="P37" i="12"/>
  <c r="P138" i="12"/>
  <c r="P125" i="12"/>
  <c r="P141" i="12"/>
  <c r="P122" i="12"/>
  <c r="P109" i="12"/>
  <c r="P129" i="12"/>
  <c r="N103" i="12"/>
  <c r="P142" i="12"/>
  <c r="P126" i="12"/>
  <c r="P110" i="12"/>
  <c r="P94" i="12"/>
  <c r="P78" i="12"/>
  <c r="P62" i="12"/>
  <c r="P38" i="12"/>
  <c r="P106" i="12"/>
  <c r="P90" i="12"/>
  <c r="P74" i="12"/>
  <c r="P58" i="12"/>
  <c r="P30" i="12"/>
  <c r="P137" i="12"/>
  <c r="P121" i="12"/>
  <c r="P105" i="12"/>
  <c r="P89" i="12"/>
  <c r="P73" i="12"/>
  <c r="P57" i="12"/>
  <c r="P29" i="12"/>
  <c r="P150" i="12"/>
  <c r="AB150" i="12" s="1"/>
  <c r="P149" i="12"/>
  <c r="P134" i="12"/>
  <c r="P118" i="12"/>
  <c r="P102" i="12"/>
  <c r="P86" i="12"/>
  <c r="P70" i="12"/>
  <c r="P54" i="12"/>
  <c r="P22" i="12"/>
  <c r="P147" i="12"/>
  <c r="P133" i="12"/>
  <c r="P117" i="12"/>
  <c r="P101" i="12"/>
  <c r="P85" i="12"/>
  <c r="P69" i="12"/>
  <c r="P53" i="12"/>
  <c r="P21" i="12"/>
  <c r="P130" i="12"/>
  <c r="P98" i="12"/>
  <c r="P82" i="12"/>
  <c r="P66" i="12"/>
  <c r="P46" i="12"/>
  <c r="P14" i="12"/>
  <c r="P146" i="12"/>
  <c r="P114" i="12"/>
  <c r="P145" i="12"/>
  <c r="P113" i="12"/>
  <c r="P97" i="12"/>
  <c r="P81" i="12"/>
  <c r="P65" i="12"/>
  <c r="P45" i="12"/>
  <c r="P13" i="12"/>
  <c r="P144" i="12"/>
  <c r="P128" i="12"/>
  <c r="P112" i="12"/>
  <c r="P7" i="12"/>
  <c r="P143" i="12"/>
  <c r="P135" i="12"/>
  <c r="P127" i="12"/>
  <c r="P119" i="12"/>
  <c r="P111" i="12"/>
  <c r="P103" i="12"/>
  <c r="P95" i="12"/>
  <c r="P87" i="12"/>
  <c r="P79" i="12"/>
  <c r="P71" i="12"/>
  <c r="P63" i="12"/>
  <c r="P55" i="12"/>
  <c r="P47" i="12"/>
  <c r="P39" i="12"/>
  <c r="P31" i="12"/>
  <c r="P23" i="12"/>
  <c r="P15" i="12"/>
  <c r="P148" i="12"/>
  <c r="P140" i="12"/>
  <c r="P132" i="12"/>
  <c r="P124" i="12"/>
  <c r="P116" i="12"/>
  <c r="P108" i="12"/>
  <c r="P100" i="12"/>
  <c r="P92" i="12"/>
  <c r="P84" i="12"/>
  <c r="P76" i="12"/>
  <c r="P68" i="12"/>
  <c r="P60" i="12"/>
  <c r="P52" i="12"/>
  <c r="P44" i="12"/>
  <c r="P36" i="12"/>
  <c r="P28" i="12"/>
  <c r="P20" i="12"/>
  <c r="P12" i="12"/>
  <c r="P139" i="12"/>
  <c r="P131" i="12"/>
  <c r="P123" i="12"/>
  <c r="P115" i="12"/>
  <c r="P107" i="12"/>
  <c r="P99" i="12"/>
  <c r="P91" i="12"/>
  <c r="P83" i="12"/>
  <c r="P75" i="12"/>
  <c r="P67" i="12"/>
  <c r="P59" i="12"/>
  <c r="P51" i="12"/>
  <c r="P43" i="12"/>
  <c r="P35" i="12"/>
  <c r="P27" i="12"/>
  <c r="P19" i="12"/>
  <c r="P11" i="12"/>
  <c r="P50" i="12"/>
  <c r="P42" i="12"/>
  <c r="P34" i="12"/>
  <c r="P26" i="12"/>
  <c r="P18" i="12"/>
  <c r="P49" i="12"/>
  <c r="P41" i="12"/>
  <c r="P33" i="12"/>
  <c r="P25" i="12"/>
  <c r="P17" i="12"/>
  <c r="P9" i="12"/>
  <c r="P136" i="12"/>
  <c r="P120" i="12"/>
  <c r="P104" i="12"/>
  <c r="P96" i="12"/>
  <c r="P88" i="12"/>
  <c r="P80" i="12"/>
  <c r="P72" i="12"/>
  <c r="P64" i="12"/>
  <c r="P56" i="12"/>
  <c r="P48" i="12"/>
  <c r="P40" i="12"/>
  <c r="P32" i="12"/>
  <c r="P24" i="12"/>
  <c r="P16" i="12"/>
  <c r="N39" i="12"/>
  <c r="N31" i="12"/>
  <c r="N7" i="12"/>
  <c r="N135" i="12"/>
  <c r="N71" i="12"/>
  <c r="N87" i="12"/>
  <c r="N127" i="12"/>
  <c r="O148" i="12"/>
  <c r="N55" i="12"/>
  <c r="N63" i="12"/>
  <c r="N119" i="12"/>
  <c r="O140" i="12"/>
  <c r="N111" i="12"/>
  <c r="N47" i="12"/>
  <c r="N23" i="12"/>
  <c r="N143" i="12"/>
  <c r="N79" i="12"/>
  <c r="N15" i="12"/>
  <c r="O142" i="12"/>
  <c r="N150" i="12"/>
  <c r="AF150" i="12" s="1"/>
  <c r="N142" i="12"/>
  <c r="N134" i="12"/>
  <c r="N126" i="12"/>
  <c r="N118" i="12"/>
  <c r="N110" i="12"/>
  <c r="N102" i="12"/>
  <c r="N94" i="12"/>
  <c r="N86" i="12"/>
  <c r="N78" i="12"/>
  <c r="N70" i="12"/>
  <c r="N62" i="12"/>
  <c r="N54" i="12"/>
  <c r="N46" i="12"/>
  <c r="N38" i="12"/>
  <c r="N30" i="12"/>
  <c r="N22" i="12"/>
  <c r="N14" i="12"/>
  <c r="N149" i="12"/>
  <c r="N141" i="12"/>
  <c r="N133" i="12"/>
  <c r="N125" i="12"/>
  <c r="N117" i="12"/>
  <c r="N109" i="12"/>
  <c r="N101" i="12"/>
  <c r="N93" i="12"/>
  <c r="N85" i="12"/>
  <c r="N77" i="12"/>
  <c r="N69" i="12"/>
  <c r="N61" i="12"/>
  <c r="N53" i="12"/>
  <c r="N45" i="12"/>
  <c r="N37" i="12"/>
  <c r="N29" i="12"/>
  <c r="N21" i="12"/>
  <c r="N13" i="12"/>
  <c r="O119" i="12"/>
  <c r="N148" i="12"/>
  <c r="N140" i="12"/>
  <c r="N132" i="12"/>
  <c r="N124" i="12"/>
  <c r="N116" i="12"/>
  <c r="N108" i="12"/>
  <c r="N100" i="12"/>
  <c r="N92" i="12"/>
  <c r="N84" i="12"/>
  <c r="N76" i="12"/>
  <c r="N68" i="12"/>
  <c r="N60" i="12"/>
  <c r="N52" i="12"/>
  <c r="N44" i="12"/>
  <c r="N36" i="12"/>
  <c r="N28" i="12"/>
  <c r="N20" i="12"/>
  <c r="N12" i="12"/>
  <c r="O118" i="12"/>
  <c r="N147" i="12"/>
  <c r="N139" i="12"/>
  <c r="N131" i="12"/>
  <c r="N123" i="12"/>
  <c r="N115" i="12"/>
  <c r="N107" i="12"/>
  <c r="N99" i="12"/>
  <c r="N91" i="12"/>
  <c r="N83" i="12"/>
  <c r="N75" i="12"/>
  <c r="N67" i="12"/>
  <c r="N59" i="12"/>
  <c r="N51" i="12"/>
  <c r="N43" i="12"/>
  <c r="N35" i="12"/>
  <c r="N27" i="12"/>
  <c r="N19" i="12"/>
  <c r="N11" i="12"/>
  <c r="N146" i="12"/>
  <c r="N138" i="12"/>
  <c r="N130" i="12"/>
  <c r="N122" i="12"/>
  <c r="N114" i="12"/>
  <c r="N106" i="12"/>
  <c r="N98" i="12"/>
  <c r="N90" i="12"/>
  <c r="N82" i="12"/>
  <c r="N74" i="12"/>
  <c r="N66" i="12"/>
  <c r="N58" i="12"/>
  <c r="N50" i="12"/>
  <c r="N42" i="12"/>
  <c r="N34" i="12"/>
  <c r="N26" i="12"/>
  <c r="N18" i="12"/>
  <c r="N10" i="12"/>
  <c r="L134" i="12"/>
  <c r="N145" i="12"/>
  <c r="N137" i="12"/>
  <c r="N129" i="12"/>
  <c r="N121" i="12"/>
  <c r="N113" i="12"/>
  <c r="N105" i="12"/>
  <c r="N97" i="12"/>
  <c r="N89" i="12"/>
  <c r="N81" i="12"/>
  <c r="N73" i="12"/>
  <c r="N65" i="12"/>
  <c r="N57" i="12"/>
  <c r="N49" i="12"/>
  <c r="N41" i="12"/>
  <c r="N33" i="12"/>
  <c r="N25" i="12"/>
  <c r="N17" i="12"/>
  <c r="N9" i="12"/>
  <c r="N144" i="12"/>
  <c r="N136" i="12"/>
  <c r="N128" i="12"/>
  <c r="N120" i="12"/>
  <c r="N112" i="12"/>
  <c r="N104" i="12"/>
  <c r="N96" i="12"/>
  <c r="N88" i="12"/>
  <c r="N80" i="12"/>
  <c r="N72" i="12"/>
  <c r="N64" i="12"/>
  <c r="N56" i="12"/>
  <c r="N48" i="12"/>
  <c r="N40" i="12"/>
  <c r="N32" i="12"/>
  <c r="N24" i="12"/>
  <c r="N16" i="12"/>
  <c r="L142" i="12"/>
  <c r="L130" i="12"/>
  <c r="L110" i="12"/>
  <c r="L94" i="12"/>
  <c r="L70" i="12"/>
  <c r="L46" i="12"/>
  <c r="L148" i="12"/>
  <c r="L126" i="12"/>
  <c r="L62" i="12"/>
  <c r="L150" i="12"/>
  <c r="L118" i="12"/>
  <c r="L54" i="12"/>
  <c r="L146" i="12"/>
  <c r="L102" i="12"/>
  <c r="L38" i="12"/>
  <c r="L30" i="12"/>
  <c r="O132" i="12"/>
  <c r="L138" i="12"/>
  <c r="L86" i="12"/>
  <c r="L22" i="12"/>
  <c r="L78" i="12"/>
  <c r="L14" i="12"/>
  <c r="L144" i="12"/>
  <c r="L128" i="12"/>
  <c r="L112" i="12"/>
  <c r="O143" i="12"/>
  <c r="L7" i="12"/>
  <c r="L143" i="12"/>
  <c r="L135" i="12"/>
  <c r="L127" i="12"/>
  <c r="L119" i="12"/>
  <c r="L111" i="12"/>
  <c r="L103" i="12"/>
  <c r="L95" i="12"/>
  <c r="L87" i="12"/>
  <c r="L79" i="12"/>
  <c r="L71" i="12"/>
  <c r="L63" i="12"/>
  <c r="L55" i="12"/>
  <c r="L47" i="12"/>
  <c r="L39" i="12"/>
  <c r="L31" i="12"/>
  <c r="L23" i="12"/>
  <c r="L15" i="12"/>
  <c r="L149" i="12"/>
  <c r="L141" i="12"/>
  <c r="L133" i="12"/>
  <c r="L125" i="12"/>
  <c r="L117" i="12"/>
  <c r="L109" i="12"/>
  <c r="L101" i="12"/>
  <c r="L93" i="12"/>
  <c r="L85" i="12"/>
  <c r="L77" i="12"/>
  <c r="L69" i="12"/>
  <c r="L61" i="12"/>
  <c r="L53" i="12"/>
  <c r="L45" i="12"/>
  <c r="L37" i="12"/>
  <c r="L29" i="12"/>
  <c r="L21" i="12"/>
  <c r="L13" i="12"/>
  <c r="L140" i="12"/>
  <c r="L132" i="12"/>
  <c r="L124" i="12"/>
  <c r="L116" i="12"/>
  <c r="L108" i="12"/>
  <c r="L100" i="12"/>
  <c r="L92" i="12"/>
  <c r="L84" i="12"/>
  <c r="L76" i="12"/>
  <c r="L68" i="12"/>
  <c r="L60" i="12"/>
  <c r="L52" i="12"/>
  <c r="L44" i="12"/>
  <c r="L36" i="12"/>
  <c r="L28" i="12"/>
  <c r="L20" i="12"/>
  <c r="L12" i="12"/>
  <c r="L147" i="12"/>
  <c r="L139" i="12"/>
  <c r="L131" i="12"/>
  <c r="L123" i="12"/>
  <c r="L115" i="12"/>
  <c r="L107" i="12"/>
  <c r="L99" i="12"/>
  <c r="L91" i="12"/>
  <c r="L83" i="12"/>
  <c r="L75" i="12"/>
  <c r="L67" i="12"/>
  <c r="L59" i="12"/>
  <c r="L51" i="12"/>
  <c r="L43" i="12"/>
  <c r="L35" i="12"/>
  <c r="L27" i="12"/>
  <c r="L19" i="12"/>
  <c r="L11" i="12"/>
  <c r="L122" i="12"/>
  <c r="L114" i="12"/>
  <c r="L106" i="12"/>
  <c r="L98" i="12"/>
  <c r="L90" i="12"/>
  <c r="L82" i="12"/>
  <c r="L74" i="12"/>
  <c r="L66" i="12"/>
  <c r="L58" i="12"/>
  <c r="L50" i="12"/>
  <c r="L42" i="12"/>
  <c r="L34" i="12"/>
  <c r="L26" i="12"/>
  <c r="L18" i="12"/>
  <c r="L10" i="12"/>
  <c r="O71" i="12"/>
  <c r="L145" i="12"/>
  <c r="L137" i="12"/>
  <c r="L129" i="12"/>
  <c r="L121" i="12"/>
  <c r="L113" i="12"/>
  <c r="L105" i="12"/>
  <c r="L97" i="12"/>
  <c r="L89" i="12"/>
  <c r="L81" i="12"/>
  <c r="L73" i="12"/>
  <c r="L65" i="12"/>
  <c r="L57" i="12"/>
  <c r="L49" i="12"/>
  <c r="L41" i="12"/>
  <c r="L33" i="12"/>
  <c r="L25" i="12"/>
  <c r="L17" i="12"/>
  <c r="L9" i="12"/>
  <c r="L136" i="12"/>
  <c r="L120" i="12"/>
  <c r="L104" i="12"/>
  <c r="L96" i="12"/>
  <c r="L88" i="12"/>
  <c r="L80" i="12"/>
  <c r="L72" i="12"/>
  <c r="L64" i="12"/>
  <c r="L56" i="12"/>
  <c r="L48" i="12"/>
  <c r="L40" i="12"/>
  <c r="L32" i="12"/>
  <c r="L24" i="12"/>
  <c r="L16" i="12"/>
  <c r="O63" i="12"/>
  <c r="O111" i="12"/>
  <c r="O55" i="12"/>
  <c r="O135" i="12"/>
  <c r="O110" i="12"/>
  <c r="O47" i="12"/>
  <c r="O134" i="12"/>
  <c r="O103" i="12"/>
  <c r="O39" i="12"/>
  <c r="O95" i="12"/>
  <c r="O31" i="12"/>
  <c r="O7" i="12"/>
  <c r="O150" i="12"/>
  <c r="O127" i="12"/>
  <c r="O87" i="12"/>
  <c r="O23" i="12"/>
  <c r="O126" i="12"/>
  <c r="O79" i="12"/>
  <c r="O15" i="12"/>
  <c r="O102" i="12"/>
  <c r="O94" i="12"/>
  <c r="O86" i="12"/>
  <c r="O78" i="12"/>
  <c r="O70" i="12"/>
  <c r="O62" i="12"/>
  <c r="O54" i="12"/>
  <c r="O46" i="12"/>
  <c r="O38" i="12"/>
  <c r="O30" i="12"/>
  <c r="O22" i="12"/>
  <c r="O14" i="12"/>
  <c r="O149" i="12"/>
  <c r="O141" i="12"/>
  <c r="O133" i="12"/>
  <c r="O125" i="12"/>
  <c r="O117" i="12"/>
  <c r="O109" i="12"/>
  <c r="O101" i="12"/>
  <c r="O93" i="12"/>
  <c r="O85" i="12"/>
  <c r="O77" i="12"/>
  <c r="O69" i="12"/>
  <c r="O61" i="12"/>
  <c r="O53" i="12"/>
  <c r="O45" i="12"/>
  <c r="O37" i="12"/>
  <c r="O29" i="12"/>
  <c r="O21" i="12"/>
  <c r="O13" i="12"/>
  <c r="O116" i="12"/>
  <c r="O108" i="12"/>
  <c r="O100" i="12"/>
  <c r="O92" i="12"/>
  <c r="O84" i="12"/>
  <c r="O76" i="12"/>
  <c r="O68" i="12"/>
  <c r="O60" i="12"/>
  <c r="O52" i="12"/>
  <c r="O44" i="12"/>
  <c r="O36" i="12"/>
  <c r="O28" i="12"/>
  <c r="O20" i="12"/>
  <c r="O12" i="12"/>
  <c r="M16" i="12"/>
  <c r="O147" i="12"/>
  <c r="O139" i="12"/>
  <c r="O131" i="12"/>
  <c r="O123" i="12"/>
  <c r="O115" i="12"/>
  <c r="O107" i="12"/>
  <c r="O99" i="12"/>
  <c r="O91" i="12"/>
  <c r="O83" i="12"/>
  <c r="O75" i="12"/>
  <c r="O67" i="12"/>
  <c r="O59" i="12"/>
  <c r="O51" i="12"/>
  <c r="O43" i="12"/>
  <c r="O35" i="12"/>
  <c r="O27" i="12"/>
  <c r="O19" i="12"/>
  <c r="O11" i="12"/>
  <c r="M24" i="12"/>
  <c r="O138" i="12"/>
  <c r="O122" i="12"/>
  <c r="O114" i="12"/>
  <c r="O106" i="12"/>
  <c r="O98" i="12"/>
  <c r="O90" i="12"/>
  <c r="O82" i="12"/>
  <c r="O74" i="12"/>
  <c r="O66" i="12"/>
  <c r="O58" i="12"/>
  <c r="O50" i="12"/>
  <c r="O42" i="12"/>
  <c r="O34" i="12"/>
  <c r="O26" i="12"/>
  <c r="O18" i="12"/>
  <c r="O10" i="12"/>
  <c r="O124" i="12"/>
  <c r="O146" i="12"/>
  <c r="O130" i="12"/>
  <c r="O145" i="12"/>
  <c r="O137" i="12"/>
  <c r="O129" i="12"/>
  <c r="O121" i="12"/>
  <c r="O113" i="12"/>
  <c r="O105" i="12"/>
  <c r="O97" i="12"/>
  <c r="O89" i="12"/>
  <c r="O81" i="12"/>
  <c r="O73" i="12"/>
  <c r="O65" i="12"/>
  <c r="O57" i="12"/>
  <c r="O49" i="12"/>
  <c r="O41" i="12"/>
  <c r="O33" i="12"/>
  <c r="O25" i="12"/>
  <c r="O17" i="12"/>
  <c r="O9" i="12"/>
  <c r="O144" i="12"/>
  <c r="O136" i="12"/>
  <c r="O128" i="12"/>
  <c r="O120" i="12"/>
  <c r="O112" i="12"/>
  <c r="O104" i="12"/>
  <c r="O96" i="12"/>
  <c r="O88" i="12"/>
  <c r="O80" i="12"/>
  <c r="O72" i="12"/>
  <c r="O64" i="12"/>
  <c r="O56" i="12"/>
  <c r="O48" i="12"/>
  <c r="O40" i="12"/>
  <c r="O32" i="12"/>
  <c r="O24" i="12"/>
  <c r="O16" i="12"/>
  <c r="M40" i="12"/>
  <c r="M48" i="12"/>
  <c r="M56" i="12"/>
  <c r="M72" i="12"/>
  <c r="Q19" i="12"/>
  <c r="M104" i="12"/>
  <c r="M112" i="12"/>
  <c r="M120" i="12"/>
  <c r="M80" i="12"/>
  <c r="M8" i="12"/>
  <c r="M88" i="12"/>
  <c r="M144" i="12"/>
  <c r="M32" i="12"/>
  <c r="M96" i="12"/>
  <c r="M64" i="12"/>
  <c r="M128" i="12"/>
  <c r="M136" i="12"/>
  <c r="M7" i="12"/>
  <c r="M15" i="12"/>
  <c r="M23" i="12"/>
  <c r="M31" i="12"/>
  <c r="M39" i="12"/>
  <c r="M47" i="12"/>
  <c r="M55" i="12"/>
  <c r="M63" i="12"/>
  <c r="M71" i="12"/>
  <c r="M79" i="12"/>
  <c r="M87" i="12"/>
  <c r="M95" i="12"/>
  <c r="M103" i="12"/>
  <c r="M111" i="12"/>
  <c r="M119" i="12"/>
  <c r="M127" i="12"/>
  <c r="M135" i="12"/>
  <c r="M143" i="12"/>
  <c r="M9" i="12"/>
  <c r="M17" i="12"/>
  <c r="M25" i="12"/>
  <c r="M33" i="12"/>
  <c r="M41" i="12"/>
  <c r="M49" i="12"/>
  <c r="M57" i="12"/>
  <c r="M65" i="12"/>
  <c r="M73" i="12"/>
  <c r="M81" i="12"/>
  <c r="M89" i="12"/>
  <c r="M97" i="12"/>
  <c r="M105" i="12"/>
  <c r="M113" i="12"/>
  <c r="M121" i="12"/>
  <c r="M129" i="12"/>
  <c r="M137" i="12"/>
  <c r="M145" i="12"/>
  <c r="M10" i="12"/>
  <c r="M18" i="12"/>
  <c r="M26" i="12"/>
  <c r="M34" i="12"/>
  <c r="M42" i="12"/>
  <c r="M50" i="12"/>
  <c r="M58" i="12"/>
  <c r="M66" i="12"/>
  <c r="M74" i="12"/>
  <c r="M82" i="12"/>
  <c r="M90" i="12"/>
  <c r="M98" i="12"/>
  <c r="M106" i="12"/>
  <c r="M114" i="12"/>
  <c r="M122" i="12"/>
  <c r="M130" i="12"/>
  <c r="M138" i="12"/>
  <c r="M146" i="12"/>
  <c r="M11" i="12"/>
  <c r="M19" i="12"/>
  <c r="M27" i="12"/>
  <c r="M35" i="12"/>
  <c r="M43" i="12"/>
  <c r="M51" i="12"/>
  <c r="M59" i="12"/>
  <c r="M67" i="12"/>
  <c r="M75" i="12"/>
  <c r="M83" i="12"/>
  <c r="M91" i="12"/>
  <c r="M99" i="12"/>
  <c r="M107" i="12"/>
  <c r="M115" i="12"/>
  <c r="M123" i="12"/>
  <c r="M131" i="12"/>
  <c r="M139" i="12"/>
  <c r="M147" i="12"/>
  <c r="M12" i="12"/>
  <c r="M20" i="12"/>
  <c r="M28" i="12"/>
  <c r="M36" i="12"/>
  <c r="M44" i="12"/>
  <c r="M52" i="12"/>
  <c r="M60" i="12"/>
  <c r="M68" i="12"/>
  <c r="M76" i="12"/>
  <c r="M84" i="12"/>
  <c r="M92" i="12"/>
  <c r="M100" i="12"/>
  <c r="M108" i="12"/>
  <c r="M116" i="12"/>
  <c r="M124" i="12"/>
  <c r="M132" i="12"/>
  <c r="M140" i="12"/>
  <c r="M148" i="12"/>
  <c r="M13" i="12"/>
  <c r="M21" i="12"/>
  <c r="M29" i="12"/>
  <c r="M37" i="12"/>
  <c r="M45" i="12"/>
  <c r="M53" i="12"/>
  <c r="M61" i="12"/>
  <c r="M69" i="12"/>
  <c r="M77" i="12"/>
  <c r="M85" i="12"/>
  <c r="M93" i="12"/>
  <c r="M101" i="12"/>
  <c r="M109" i="12"/>
  <c r="M117" i="12"/>
  <c r="M125" i="12"/>
  <c r="M133" i="12"/>
  <c r="M141" i="12"/>
  <c r="M149" i="12"/>
  <c r="M14" i="12"/>
  <c r="M22" i="12"/>
  <c r="M30" i="12"/>
  <c r="M38" i="12"/>
  <c r="M46" i="12"/>
  <c r="M54" i="12"/>
  <c r="M62" i="12"/>
  <c r="M70" i="12"/>
  <c r="M78" i="12"/>
  <c r="M86" i="12"/>
  <c r="M94" i="12"/>
  <c r="M102" i="12"/>
  <c r="M110" i="12"/>
  <c r="M118" i="12"/>
  <c r="M126" i="12"/>
  <c r="M134" i="12"/>
  <c r="M142" i="12"/>
  <c r="Q27" i="12"/>
  <c r="Q39" i="12"/>
  <c r="Q43" i="12"/>
  <c r="Q51" i="12"/>
  <c r="Q59" i="12"/>
  <c r="Q7" i="12"/>
  <c r="Q91" i="12"/>
  <c r="Q11" i="12"/>
  <c r="Q123" i="12"/>
  <c r="Q23" i="12"/>
  <c r="Q55" i="12"/>
  <c r="Q87" i="12"/>
  <c r="Q119" i="12"/>
  <c r="Q31" i="12"/>
  <c r="Q63" i="12"/>
  <c r="Q95" i="12"/>
  <c r="Q127" i="12"/>
  <c r="Q35" i="12"/>
  <c r="Q67" i="12"/>
  <c r="Q99" i="12"/>
  <c r="Q131" i="12"/>
  <c r="Q71" i="12"/>
  <c r="Q103" i="12"/>
  <c r="Q135" i="12"/>
  <c r="Q75" i="12"/>
  <c r="Q107" i="12"/>
  <c r="Q139" i="12"/>
  <c r="Q15" i="12"/>
  <c r="Q47" i="12"/>
  <c r="Q79" i="12"/>
  <c r="Q111" i="12"/>
  <c r="Q143" i="12"/>
  <c r="Q83" i="12"/>
  <c r="Q115" i="12"/>
  <c r="Q147" i="12"/>
  <c r="AE147" i="12" s="1"/>
  <c r="R7" i="12"/>
  <c r="R11" i="12"/>
  <c r="R15" i="12"/>
  <c r="R19" i="12"/>
  <c r="R23" i="12"/>
  <c r="R27" i="12"/>
  <c r="R31" i="12"/>
  <c r="AF31" i="12" s="1"/>
  <c r="R35" i="12"/>
  <c r="R39" i="12"/>
  <c r="R43" i="12"/>
  <c r="R47" i="12"/>
  <c r="R51" i="12"/>
  <c r="R55" i="12"/>
  <c r="R59" i="12"/>
  <c r="R63" i="12"/>
  <c r="AF63" i="12" s="1"/>
  <c r="R67" i="12"/>
  <c r="AF67" i="12" s="1"/>
  <c r="R71" i="12"/>
  <c r="R75" i="12"/>
  <c r="R79" i="12"/>
  <c r="AF79" i="12" s="1"/>
  <c r="R83" i="12"/>
  <c r="R87" i="12"/>
  <c r="R91" i="12"/>
  <c r="R95" i="12"/>
  <c r="R99" i="12"/>
  <c r="R103" i="12"/>
  <c r="R107" i="12"/>
  <c r="R111" i="12"/>
  <c r="R115" i="12"/>
  <c r="R119" i="12"/>
  <c r="AF119" i="12" s="1"/>
  <c r="R123" i="12"/>
  <c r="R127" i="12"/>
  <c r="R131" i="12"/>
  <c r="AF131" i="12" s="1"/>
  <c r="R135" i="12"/>
  <c r="R139" i="12"/>
  <c r="R143" i="12"/>
  <c r="R147" i="12"/>
  <c r="Q8" i="12"/>
  <c r="Q12" i="12"/>
  <c r="Q16" i="12"/>
  <c r="Q20" i="12"/>
  <c r="Q24" i="12"/>
  <c r="AE24" i="12" s="1"/>
  <c r="Q28" i="12"/>
  <c r="Q32" i="12"/>
  <c r="Q36" i="12"/>
  <c r="AE36" i="12" s="1"/>
  <c r="Q40" i="12"/>
  <c r="Q44" i="12"/>
  <c r="Q48" i="12"/>
  <c r="Q52" i="12"/>
  <c r="Q56" i="12"/>
  <c r="Q60" i="12"/>
  <c r="Q64" i="12"/>
  <c r="Q68" i="12"/>
  <c r="Q72" i="12"/>
  <c r="Q76" i="12"/>
  <c r="Q80" i="12"/>
  <c r="Q84" i="12"/>
  <c r="Q88" i="12"/>
  <c r="Q92" i="12"/>
  <c r="Q96" i="12"/>
  <c r="Q100" i="12"/>
  <c r="AE100" i="12" s="1"/>
  <c r="Q104" i="12"/>
  <c r="AE104" i="12" s="1"/>
  <c r="Q108" i="12"/>
  <c r="Q112" i="12"/>
  <c r="Q116" i="12"/>
  <c r="Q120" i="12"/>
  <c r="Q124" i="12"/>
  <c r="Q128" i="12"/>
  <c r="Q132" i="12"/>
  <c r="Q136" i="12"/>
  <c r="Q140" i="12"/>
  <c r="Q144" i="12"/>
  <c r="Q148" i="12"/>
  <c r="R8" i="12"/>
  <c r="AF8" i="12" s="1"/>
  <c r="R12" i="12"/>
  <c r="R16" i="12"/>
  <c r="R20" i="12"/>
  <c r="R24" i="12"/>
  <c r="R28" i="12"/>
  <c r="R32" i="12"/>
  <c r="R36" i="12"/>
  <c r="R40" i="12"/>
  <c r="R44" i="12"/>
  <c r="R48" i="12"/>
  <c r="R52" i="12"/>
  <c r="R56" i="12"/>
  <c r="R60" i="12"/>
  <c r="AF60" i="12" s="1"/>
  <c r="R64" i="12"/>
  <c r="AF64" i="12" s="1"/>
  <c r="R68" i="12"/>
  <c r="R72" i="12"/>
  <c r="R76" i="12"/>
  <c r="R80" i="12"/>
  <c r="R84" i="12"/>
  <c r="R88" i="12"/>
  <c r="R92" i="12"/>
  <c r="R96" i="12"/>
  <c r="R100" i="12"/>
  <c r="R104" i="12"/>
  <c r="R108" i="12"/>
  <c r="R112" i="12"/>
  <c r="R116" i="12"/>
  <c r="R120" i="12"/>
  <c r="R124" i="12"/>
  <c r="AF124" i="12" s="1"/>
  <c r="R128" i="12"/>
  <c r="AF128" i="12" s="1"/>
  <c r="R132" i="12"/>
  <c r="R136" i="12"/>
  <c r="R140" i="12"/>
  <c r="R144" i="12"/>
  <c r="R148" i="12"/>
  <c r="Q9" i="12"/>
  <c r="Q13" i="12"/>
  <c r="Q17" i="12"/>
  <c r="Q21" i="12"/>
  <c r="Q25" i="12"/>
  <c r="Q29" i="12"/>
  <c r="Q33" i="12"/>
  <c r="Q37" i="12"/>
  <c r="Q41" i="12"/>
  <c r="Q45" i="12"/>
  <c r="Q49" i="12"/>
  <c r="Q53" i="12"/>
  <c r="AE53" i="12" s="1"/>
  <c r="Q57" i="12"/>
  <c r="AE57" i="12" s="1"/>
  <c r="Q61" i="12"/>
  <c r="Q65" i="12"/>
  <c r="Q69" i="12"/>
  <c r="Q73" i="12"/>
  <c r="Q77" i="12"/>
  <c r="Q81" i="12"/>
  <c r="Q85" i="12"/>
  <c r="Q89" i="12"/>
  <c r="Q93" i="12"/>
  <c r="Q97" i="12"/>
  <c r="Q101" i="12"/>
  <c r="Q105" i="12"/>
  <c r="Q109" i="12"/>
  <c r="Q113" i="12"/>
  <c r="Q117" i="12"/>
  <c r="AE117" i="12" s="1"/>
  <c r="Q121" i="12"/>
  <c r="AE121" i="12" s="1"/>
  <c r="Q125" i="12"/>
  <c r="Q129" i="12"/>
  <c r="Q133" i="12"/>
  <c r="Q137" i="12"/>
  <c r="Q141" i="12"/>
  <c r="Q145" i="12"/>
  <c r="Q149" i="12"/>
  <c r="R9" i="12"/>
  <c r="R13" i="12"/>
  <c r="R17" i="12"/>
  <c r="AF17" i="12" s="1"/>
  <c r="R21" i="12"/>
  <c r="R25" i="12"/>
  <c r="R29" i="12"/>
  <c r="R33" i="12"/>
  <c r="R37" i="12"/>
  <c r="R41" i="12"/>
  <c r="R45" i="12"/>
  <c r="R49" i="12"/>
  <c r="R53" i="12"/>
  <c r="AF53" i="12" s="1"/>
  <c r="R57" i="12"/>
  <c r="R61" i="12"/>
  <c r="R65" i="12"/>
  <c r="R69" i="12"/>
  <c r="R73" i="12"/>
  <c r="R77" i="12"/>
  <c r="R81" i="12"/>
  <c r="AF81" i="12" s="1"/>
  <c r="R85" i="12"/>
  <c r="R89" i="12"/>
  <c r="R93" i="12"/>
  <c r="R97" i="12"/>
  <c r="R101" i="12"/>
  <c r="R105" i="12"/>
  <c r="R109" i="12"/>
  <c r="R113" i="12"/>
  <c r="R117" i="12"/>
  <c r="AF117" i="12" s="1"/>
  <c r="R121" i="12"/>
  <c r="R125" i="12"/>
  <c r="R129" i="12"/>
  <c r="R133" i="12"/>
  <c r="R137" i="12"/>
  <c r="R141" i="12"/>
  <c r="R145" i="12"/>
  <c r="AF145" i="12" s="1"/>
  <c r="R149" i="12"/>
  <c r="Q10" i="12"/>
  <c r="AE10" i="12" s="1"/>
  <c r="Q14" i="12"/>
  <c r="Q18" i="12"/>
  <c r="Q22" i="12"/>
  <c r="Q26" i="12"/>
  <c r="Q30" i="12"/>
  <c r="Q34" i="12"/>
  <c r="Q38" i="12"/>
  <c r="Q42" i="12"/>
  <c r="Q46" i="12"/>
  <c r="Q50" i="12"/>
  <c r="Q54" i="12"/>
  <c r="Q58" i="12"/>
  <c r="Q62" i="12"/>
  <c r="Q66" i="12"/>
  <c r="Q70" i="12"/>
  <c r="AE70" i="12" s="1"/>
  <c r="Q74" i="12"/>
  <c r="AE74" i="12" s="1"/>
  <c r="Q78" i="12"/>
  <c r="Q82" i="12"/>
  <c r="Q86" i="12"/>
  <c r="Q90" i="12"/>
  <c r="Q94" i="12"/>
  <c r="Q98" i="12"/>
  <c r="Q102" i="12"/>
  <c r="Q106" i="12"/>
  <c r="Q110" i="12"/>
  <c r="Q114" i="12"/>
  <c r="Q118" i="12"/>
  <c r="Q122" i="12"/>
  <c r="Q126" i="12"/>
  <c r="Q130" i="12"/>
  <c r="Q134" i="12"/>
  <c r="AE134" i="12" s="1"/>
  <c r="Q138" i="12"/>
  <c r="AE138" i="12" s="1"/>
  <c r="Q142" i="12"/>
  <c r="Q146" i="12"/>
  <c r="R10" i="12"/>
  <c r="R14" i="12"/>
  <c r="R18" i="12"/>
  <c r="R22" i="12"/>
  <c r="R26" i="12"/>
  <c r="R30" i="12"/>
  <c r="AF30" i="12" s="1"/>
  <c r="R34" i="12"/>
  <c r="AF34" i="12" s="1"/>
  <c r="R38" i="12"/>
  <c r="R42" i="12"/>
  <c r="R46" i="12"/>
  <c r="R50" i="12"/>
  <c r="R54" i="12"/>
  <c r="R58" i="12"/>
  <c r="R62" i="12"/>
  <c r="R66" i="12"/>
  <c r="R70" i="12"/>
  <c r="R74" i="12"/>
  <c r="R78" i="12"/>
  <c r="R82" i="12"/>
  <c r="R86" i="12"/>
  <c r="R90" i="12"/>
  <c r="R94" i="12"/>
  <c r="AF94" i="12" s="1"/>
  <c r="R98" i="12"/>
  <c r="AF98" i="12" s="1"/>
  <c r="R102" i="12"/>
  <c r="R106" i="12"/>
  <c r="R110" i="12"/>
  <c r="R114" i="12"/>
  <c r="R118" i="12"/>
  <c r="R122" i="12"/>
  <c r="R126" i="12"/>
  <c r="R130" i="12"/>
  <c r="R134" i="12"/>
  <c r="R138" i="12"/>
  <c r="R142" i="12"/>
  <c r="R146" i="12"/>
  <c r="T7" i="12"/>
  <c r="T10" i="12"/>
  <c r="T31" i="12"/>
  <c r="T87" i="12"/>
  <c r="T34" i="12"/>
  <c r="T95" i="12"/>
  <c r="T12" i="12"/>
  <c r="T39" i="12"/>
  <c r="T103" i="12"/>
  <c r="T15" i="12"/>
  <c r="T47" i="12"/>
  <c r="T111" i="12"/>
  <c r="T18" i="12"/>
  <c r="T55" i="12"/>
  <c r="T119" i="12"/>
  <c r="T20" i="12"/>
  <c r="T63" i="12"/>
  <c r="T127" i="12"/>
  <c r="T23" i="12"/>
  <c r="T71" i="12"/>
  <c r="T135" i="12"/>
  <c r="T26" i="12"/>
  <c r="T79" i="12"/>
  <c r="T143" i="12"/>
  <c r="T8" i="12"/>
  <c r="AB8" i="12" s="1"/>
  <c r="T16" i="12"/>
  <c r="T24" i="12"/>
  <c r="T32" i="12"/>
  <c r="T40" i="12"/>
  <c r="T48" i="12"/>
  <c r="T56" i="12"/>
  <c r="T64" i="12"/>
  <c r="T72" i="12"/>
  <c r="T80" i="12"/>
  <c r="T88" i="12"/>
  <c r="T96" i="12"/>
  <c r="T104" i="12"/>
  <c r="T112" i="12"/>
  <c r="T120" i="12"/>
  <c r="T128" i="12"/>
  <c r="T136" i="12"/>
  <c r="T144" i="12"/>
  <c r="T9" i="12"/>
  <c r="T17" i="12"/>
  <c r="T25" i="12"/>
  <c r="T33" i="12"/>
  <c r="T41" i="12"/>
  <c r="T49" i="12"/>
  <c r="T57" i="12"/>
  <c r="T65" i="12"/>
  <c r="T73" i="12"/>
  <c r="T81" i="12"/>
  <c r="AB81" i="12" s="1"/>
  <c r="T89" i="12"/>
  <c r="T97" i="12"/>
  <c r="T105" i="12"/>
  <c r="T113" i="12"/>
  <c r="T121" i="12"/>
  <c r="T129" i="12"/>
  <c r="T137" i="12"/>
  <c r="T145" i="12"/>
  <c r="T42" i="12"/>
  <c r="T50" i="12"/>
  <c r="T58" i="12"/>
  <c r="T66" i="12"/>
  <c r="T74" i="12"/>
  <c r="T82" i="12"/>
  <c r="T90" i="12"/>
  <c r="T98" i="12"/>
  <c r="T106" i="12"/>
  <c r="T114" i="12"/>
  <c r="T122" i="12"/>
  <c r="T130" i="12"/>
  <c r="T138" i="12"/>
  <c r="T146" i="12"/>
  <c r="T11" i="12"/>
  <c r="T19" i="12"/>
  <c r="T27" i="12"/>
  <c r="T35" i="12"/>
  <c r="T43" i="12"/>
  <c r="T51" i="12"/>
  <c r="T59" i="12"/>
  <c r="T67" i="12"/>
  <c r="T75" i="12"/>
  <c r="T83" i="12"/>
  <c r="T91" i="12"/>
  <c r="T99" i="12"/>
  <c r="T107" i="12"/>
  <c r="T115" i="12"/>
  <c r="T123" i="12"/>
  <c r="T131" i="12"/>
  <c r="T139" i="12"/>
  <c r="T147" i="12"/>
  <c r="T28" i="12"/>
  <c r="T36" i="12"/>
  <c r="T44" i="12"/>
  <c r="T52" i="12"/>
  <c r="T60" i="12"/>
  <c r="T68" i="12"/>
  <c r="T76" i="12"/>
  <c r="T84" i="12"/>
  <c r="T92" i="12"/>
  <c r="T100" i="12"/>
  <c r="T108" i="12"/>
  <c r="T116" i="12"/>
  <c r="T124" i="12"/>
  <c r="T132" i="12"/>
  <c r="T140" i="12"/>
  <c r="T148" i="12"/>
  <c r="T13" i="12"/>
  <c r="T21" i="12"/>
  <c r="T29" i="12"/>
  <c r="T37" i="12"/>
  <c r="T45" i="12"/>
  <c r="T53" i="12"/>
  <c r="T61" i="12"/>
  <c r="AB61" i="12" s="1"/>
  <c r="T69" i="12"/>
  <c r="T77" i="12"/>
  <c r="T85" i="12"/>
  <c r="T93" i="12"/>
  <c r="T101" i="12"/>
  <c r="T109" i="12"/>
  <c r="T117" i="12"/>
  <c r="T125" i="12"/>
  <c r="T133" i="12"/>
  <c r="T141" i="12"/>
  <c r="T149" i="12"/>
  <c r="T14" i="12"/>
  <c r="T22" i="12"/>
  <c r="T30" i="12"/>
  <c r="T38" i="12"/>
  <c r="T46" i="12"/>
  <c r="T54" i="12"/>
  <c r="T62" i="12"/>
  <c r="AB62" i="12" s="1"/>
  <c r="T70" i="12"/>
  <c r="T78" i="12"/>
  <c r="T86" i="12"/>
  <c r="T94" i="12"/>
  <c r="T102" i="12"/>
  <c r="T110" i="12"/>
  <c r="T118" i="12"/>
  <c r="AB118" i="12" s="1"/>
  <c r="T126" i="12"/>
  <c r="AB126" i="12" s="1"/>
  <c r="T134" i="12"/>
  <c r="T142" i="12"/>
  <c r="AF125" i="12" l="1"/>
  <c r="AF61" i="12"/>
  <c r="AF96" i="12"/>
  <c r="AF32" i="12"/>
  <c r="AF102" i="12"/>
  <c r="AF38" i="12"/>
  <c r="AE145" i="12"/>
  <c r="AE81" i="12"/>
  <c r="AE17" i="12"/>
  <c r="AF95" i="12"/>
  <c r="AB38" i="12"/>
  <c r="AB82" i="12"/>
  <c r="AB129" i="12"/>
  <c r="AB117" i="12"/>
  <c r="AB105" i="12"/>
  <c r="AF7" i="12"/>
  <c r="AB97" i="12"/>
  <c r="AF144" i="12"/>
  <c r="AF80" i="12"/>
  <c r="AF16" i="12"/>
  <c r="AF109" i="12"/>
  <c r="AF45" i="12"/>
  <c r="AF42" i="12"/>
  <c r="AF132" i="12"/>
  <c r="AF68" i="12"/>
  <c r="AF129" i="12"/>
  <c r="AF65" i="12"/>
  <c r="AF106" i="12"/>
  <c r="AF91" i="12"/>
  <c r="AF27" i="12"/>
  <c r="AB77" i="12"/>
  <c r="AB106" i="12"/>
  <c r="AB89" i="12"/>
  <c r="AB113" i="12"/>
  <c r="AB102" i="12"/>
  <c r="AB133" i="12"/>
  <c r="AB98" i="12"/>
  <c r="AF88" i="12"/>
  <c r="AF24" i="12"/>
  <c r="AB109" i="12"/>
  <c r="AB121" i="12"/>
  <c r="AF15" i="12"/>
  <c r="AF50" i="12"/>
  <c r="AF140" i="12"/>
  <c r="AF76" i="12"/>
  <c r="AB93" i="12"/>
  <c r="AF137" i="12"/>
  <c r="AF73" i="12"/>
  <c r="AF9" i="12"/>
  <c r="AF114" i="12"/>
  <c r="AF12" i="12"/>
  <c r="AB134" i="12"/>
  <c r="AF99" i="12"/>
  <c r="AF35" i="12"/>
  <c r="AB101" i="12"/>
  <c r="AB66" i="12"/>
  <c r="AF103" i="12"/>
  <c r="AE95" i="12"/>
  <c r="AE130" i="12"/>
  <c r="AE66" i="12"/>
  <c r="AE32" i="12"/>
  <c r="AE31" i="12"/>
  <c r="AE149" i="12"/>
  <c r="AE85" i="12"/>
  <c r="AE21" i="12"/>
  <c r="AE146" i="12"/>
  <c r="AE82" i="12"/>
  <c r="AE18" i="12"/>
  <c r="AE112" i="12"/>
  <c r="AE16" i="12"/>
  <c r="AE96" i="12"/>
  <c r="AE89" i="12"/>
  <c r="AE25" i="12"/>
  <c r="AE142" i="12"/>
  <c r="AE78" i="12"/>
  <c r="AE14" i="12"/>
  <c r="AE103" i="12"/>
  <c r="AE93" i="12"/>
  <c r="AE29" i="12"/>
  <c r="AE144" i="12"/>
  <c r="AE141" i="12"/>
  <c r="AE77" i="12"/>
  <c r="AE13" i="12"/>
  <c r="AE51" i="12"/>
  <c r="AE115" i="12"/>
  <c r="AE107" i="12"/>
  <c r="AE23" i="12"/>
  <c r="AE39" i="12"/>
  <c r="AE108" i="12"/>
  <c r="AE44" i="12"/>
  <c r="AB85" i="12"/>
  <c r="AF86" i="12"/>
  <c r="AF22" i="12"/>
  <c r="AB86" i="12"/>
  <c r="AB37" i="12"/>
  <c r="AE59" i="12"/>
  <c r="AE109" i="12"/>
  <c r="AB74" i="12"/>
  <c r="AB70" i="12"/>
  <c r="AE86" i="12"/>
  <c r="AE22" i="12"/>
  <c r="AF101" i="12"/>
  <c r="AF37" i="12"/>
  <c r="AE116" i="12"/>
  <c r="AE52" i="12"/>
  <c r="AE139" i="12"/>
  <c r="AE67" i="12"/>
  <c r="AE55" i="12"/>
  <c r="AE43" i="12"/>
  <c r="AE75" i="12"/>
  <c r="AB46" i="12"/>
  <c r="AB90" i="12"/>
  <c r="AB73" i="12"/>
  <c r="AF121" i="12"/>
  <c r="AF57" i="12"/>
  <c r="AE137" i="12"/>
  <c r="AE105" i="12"/>
  <c r="AE73" i="12"/>
  <c r="AE41" i="12"/>
  <c r="AE9" i="12"/>
  <c r="AE72" i="12"/>
  <c r="AF55" i="12"/>
  <c r="AE11" i="12"/>
  <c r="AB65" i="12"/>
  <c r="AF122" i="12"/>
  <c r="AF90" i="12"/>
  <c r="AF58" i="12"/>
  <c r="AF26" i="12"/>
  <c r="AE101" i="12"/>
  <c r="AE37" i="12"/>
  <c r="AF148" i="12"/>
  <c r="AF116" i="12"/>
  <c r="AF84" i="12"/>
  <c r="AF52" i="12"/>
  <c r="AF20" i="12"/>
  <c r="AF147" i="12"/>
  <c r="AF83" i="12"/>
  <c r="AF19" i="12"/>
  <c r="AE111" i="12"/>
  <c r="AB69" i="12"/>
  <c r="AF93" i="12"/>
  <c r="AB138" i="12"/>
  <c r="AB57" i="12"/>
  <c r="AF113" i="12"/>
  <c r="AF29" i="12"/>
  <c r="AB45" i="12"/>
  <c r="AE33" i="12"/>
  <c r="AE128" i="12"/>
  <c r="AF111" i="12"/>
  <c r="AE126" i="12"/>
  <c r="AE94" i="12"/>
  <c r="AE62" i="12"/>
  <c r="AE30" i="12"/>
  <c r="AE124" i="12"/>
  <c r="AE92" i="12"/>
  <c r="AE60" i="12"/>
  <c r="AE28" i="12"/>
  <c r="AF139" i="12"/>
  <c r="AF107" i="12"/>
  <c r="AF75" i="12"/>
  <c r="AF43" i="12"/>
  <c r="AF11" i="12"/>
  <c r="AE47" i="12"/>
  <c r="AE131" i="12"/>
  <c r="AE119" i="12"/>
  <c r="AE45" i="12"/>
  <c r="AF49" i="12"/>
  <c r="AE97" i="12"/>
  <c r="AE64" i="12"/>
  <c r="AB142" i="12"/>
  <c r="AB14" i="12"/>
  <c r="AF142" i="12"/>
  <c r="AF110" i="12"/>
  <c r="AF78" i="12"/>
  <c r="AF46" i="12"/>
  <c r="AF14" i="12"/>
  <c r="AE122" i="12"/>
  <c r="AE90" i="12"/>
  <c r="AE58" i="12"/>
  <c r="AE26" i="12"/>
  <c r="AF136" i="12"/>
  <c r="AF72" i="12"/>
  <c r="AE120" i="12"/>
  <c r="AF135" i="12"/>
  <c r="AF71" i="12"/>
  <c r="AF39" i="12"/>
  <c r="AE87" i="12"/>
  <c r="AE123" i="12"/>
  <c r="AB29" i="12"/>
  <c r="AB58" i="12"/>
  <c r="AF105" i="12"/>
  <c r="AF41" i="12"/>
  <c r="AF134" i="12"/>
  <c r="AF70" i="12"/>
  <c r="AE113" i="12"/>
  <c r="AE49" i="12"/>
  <c r="AE80" i="12"/>
  <c r="AB13" i="12"/>
  <c r="AB54" i="12"/>
  <c r="AE83" i="12"/>
  <c r="AE127" i="12"/>
  <c r="AB110" i="12"/>
  <c r="AB125" i="12"/>
  <c r="AF120" i="12"/>
  <c r="AF56" i="12"/>
  <c r="AE136" i="12"/>
  <c r="AE40" i="12"/>
  <c r="AF87" i="12"/>
  <c r="AB53" i="12"/>
  <c r="AB146" i="12"/>
  <c r="AE102" i="12"/>
  <c r="AE38" i="12"/>
  <c r="AF149" i="12"/>
  <c r="AF85" i="12"/>
  <c r="AF21" i="12"/>
  <c r="AE132" i="12"/>
  <c r="AE68" i="12"/>
  <c r="AE63" i="12"/>
  <c r="AE98" i="12"/>
  <c r="AE34" i="12"/>
  <c r="AF47" i="12"/>
  <c r="AF146" i="12"/>
  <c r="AF82" i="12"/>
  <c r="AF18" i="12"/>
  <c r="AF108" i="12"/>
  <c r="AF44" i="12"/>
  <c r="AF141" i="12"/>
  <c r="AF77" i="12"/>
  <c r="AF13" i="12"/>
  <c r="AE125" i="12"/>
  <c r="AE61" i="12"/>
  <c r="AF138" i="12"/>
  <c r="AF74" i="12"/>
  <c r="AF10" i="12"/>
  <c r="AF133" i="12"/>
  <c r="AF69" i="12"/>
  <c r="AF100" i="12"/>
  <c r="AF36" i="12"/>
  <c r="AB122" i="12"/>
  <c r="AF104" i="12"/>
  <c r="AF97" i="12"/>
  <c r="AF33" i="12"/>
  <c r="AF127" i="12"/>
  <c r="AE88" i="12"/>
  <c r="AF130" i="12"/>
  <c r="AF66" i="12"/>
  <c r="AF92" i="12"/>
  <c r="AF28" i="12"/>
  <c r="AF123" i="12"/>
  <c r="AF59" i="12"/>
  <c r="AE56" i="12"/>
  <c r="AF126" i="12"/>
  <c r="AF62" i="12"/>
  <c r="AF89" i="12"/>
  <c r="AF25" i="12"/>
  <c r="AF23" i="12"/>
  <c r="AF40" i="12"/>
  <c r="AF115" i="12"/>
  <c r="AF51" i="12"/>
  <c r="AF118" i="12"/>
  <c r="AF54" i="12"/>
  <c r="AF112" i="12"/>
  <c r="AF48" i="12"/>
  <c r="AF143" i="12"/>
  <c r="AE15" i="12"/>
  <c r="AE99" i="12"/>
  <c r="AE118" i="12"/>
  <c r="AE54" i="12"/>
  <c r="AE148" i="12"/>
  <c r="AE84" i="12"/>
  <c r="AE20" i="12"/>
  <c r="AE114" i="12"/>
  <c r="AE50" i="12"/>
  <c r="AE48" i="12"/>
  <c r="AE35" i="12"/>
  <c r="AE110" i="12"/>
  <c r="AE46" i="12"/>
  <c r="AE140" i="12"/>
  <c r="AE76" i="12"/>
  <c r="AE12" i="12"/>
  <c r="AE27" i="12"/>
  <c r="AE106" i="12"/>
  <c r="AE42" i="12"/>
  <c r="AE8" i="12"/>
  <c r="AE143" i="12"/>
  <c r="AE135" i="12"/>
  <c r="AE133" i="12"/>
  <c r="AE69" i="12"/>
  <c r="AE91" i="12"/>
  <c r="AE129" i="12"/>
  <c r="AE65" i="12"/>
  <c r="AE79" i="12"/>
  <c r="AE71" i="12"/>
  <c r="AE7" i="12"/>
  <c r="AE19" i="12"/>
  <c r="AB149" i="12"/>
  <c r="AB147" i="12"/>
  <c r="AB145" i="12"/>
  <c r="AB130" i="12"/>
  <c r="AB141" i="12"/>
  <c r="AB94" i="12"/>
  <c r="AB30" i="12"/>
  <c r="AB21" i="12"/>
  <c r="AB114" i="12"/>
  <c r="AB137" i="12"/>
  <c r="AB35" i="12"/>
  <c r="AB99" i="12"/>
  <c r="AB28" i="12"/>
  <c r="AB92" i="12"/>
  <c r="AB79" i="12"/>
  <c r="AB143" i="12"/>
  <c r="AB64" i="12"/>
  <c r="AB9" i="12"/>
  <c r="AB26" i="12"/>
  <c r="AB43" i="12"/>
  <c r="AB107" i="12"/>
  <c r="AB36" i="12"/>
  <c r="AB100" i="12"/>
  <c r="AB23" i="12"/>
  <c r="AB87" i="12"/>
  <c r="AB17" i="12"/>
  <c r="AB34" i="12"/>
  <c r="AB22" i="12"/>
  <c r="AB78" i="12"/>
  <c r="AB72" i="12"/>
  <c r="AB56" i="12"/>
  <c r="AB136" i="12"/>
  <c r="AB18" i="12"/>
  <c r="AB27" i="12"/>
  <c r="AB91" i="12"/>
  <c r="AB20" i="12"/>
  <c r="AB84" i="12"/>
  <c r="AB148" i="12"/>
  <c r="AB71" i="12"/>
  <c r="AB135" i="12"/>
  <c r="AB16" i="12"/>
  <c r="AB80" i="12"/>
  <c r="AB25" i="12"/>
  <c r="AB42" i="12"/>
  <c r="AB51" i="12"/>
  <c r="AB115" i="12"/>
  <c r="AB44" i="12"/>
  <c r="AB108" i="12"/>
  <c r="AB31" i="12"/>
  <c r="AB95" i="12"/>
  <c r="AB112" i="12"/>
  <c r="AB24" i="12"/>
  <c r="AB88" i="12"/>
  <c r="AB33" i="12"/>
  <c r="AB50" i="12"/>
  <c r="AB59" i="12"/>
  <c r="AB123" i="12"/>
  <c r="AB52" i="12"/>
  <c r="AB116" i="12"/>
  <c r="AB39" i="12"/>
  <c r="AB103" i="12"/>
  <c r="AB128" i="12"/>
  <c r="AB15" i="12"/>
  <c r="AB32" i="12"/>
  <c r="AB96" i="12"/>
  <c r="AB41" i="12"/>
  <c r="AB67" i="12"/>
  <c r="AB131" i="12"/>
  <c r="AB60" i="12"/>
  <c r="AB124" i="12"/>
  <c r="AB47" i="12"/>
  <c r="AB111" i="12"/>
  <c r="AB144" i="12"/>
  <c r="AB40" i="12"/>
  <c r="AB104" i="12"/>
  <c r="AB49" i="12"/>
  <c r="AB11" i="12"/>
  <c r="AB75" i="12"/>
  <c r="AB139" i="12"/>
  <c r="AB68" i="12"/>
  <c r="AB132" i="12"/>
  <c r="AB55" i="12"/>
  <c r="AB119" i="12"/>
  <c r="AB48" i="12"/>
  <c r="AB120" i="12"/>
  <c r="AB10" i="12"/>
  <c r="AB19" i="12"/>
  <c r="AB83" i="12"/>
  <c r="AB12" i="12"/>
  <c r="AB76" i="12"/>
  <c r="AB140" i="12"/>
  <c r="AB63" i="12"/>
  <c r="AB127" i="12"/>
  <c r="A80" i="12"/>
  <c r="C150" i="12"/>
  <c r="C149" i="12"/>
  <c r="C111" i="12"/>
  <c r="C86" i="12"/>
  <c r="C60" i="12"/>
  <c r="C45" i="12"/>
  <c r="C35" i="12"/>
  <c r="C18" i="12"/>
  <c r="C15" i="12"/>
  <c r="C7" i="12"/>
  <c r="C148" i="12"/>
  <c r="C122" i="12"/>
  <c r="C105" i="12"/>
  <c r="C113" i="12"/>
  <c r="C114" i="12"/>
  <c r="C112" i="12"/>
  <c r="C147" i="12"/>
  <c r="C74" i="12"/>
  <c r="C103" i="12"/>
  <c r="C118" i="12"/>
  <c r="C91" i="12"/>
  <c r="C37" i="12"/>
  <c r="C79" i="12"/>
  <c r="C54" i="12"/>
  <c r="C104" i="12"/>
  <c r="C121" i="12"/>
  <c r="C146" i="12"/>
  <c r="C107" i="12"/>
  <c r="C88" i="12"/>
  <c r="C32" i="12"/>
  <c r="C19" i="12"/>
  <c r="C92" i="12"/>
  <c r="C53" i="12"/>
  <c r="C99" i="12"/>
  <c r="C106" i="12"/>
  <c r="C116" i="12"/>
  <c r="C145" i="12"/>
  <c r="C66" i="12"/>
  <c r="C87" i="12"/>
  <c r="C144" i="12"/>
  <c r="C143" i="12"/>
  <c r="C142" i="12"/>
  <c r="C73" i="12"/>
  <c r="C97" i="12"/>
  <c r="C120" i="12"/>
  <c r="C94" i="12"/>
  <c r="C29" i="12"/>
  <c r="C49" i="12"/>
  <c r="C59" i="12"/>
  <c r="C71" i="12"/>
  <c r="C141" i="12"/>
  <c r="C140" i="12"/>
  <c r="C102" i="12"/>
  <c r="C75" i="12"/>
  <c r="C100" i="12"/>
  <c r="C139" i="12"/>
  <c r="C22" i="12"/>
  <c r="C12" i="12"/>
  <c r="C39" i="12"/>
  <c r="C95" i="12"/>
  <c r="C50" i="12"/>
  <c r="C108" i="12"/>
  <c r="C40" i="12"/>
  <c r="C119" i="12"/>
  <c r="C33" i="12"/>
  <c r="C51" i="12"/>
  <c r="C82" i="12"/>
  <c r="C93" i="12"/>
  <c r="C138" i="12"/>
  <c r="C85" i="12"/>
  <c r="C137" i="12"/>
  <c r="C65" i="12"/>
  <c r="C47" i="12"/>
  <c r="C115" i="12"/>
  <c r="C43" i="12"/>
  <c r="C67" i="12"/>
  <c r="C101" i="12"/>
  <c r="C84" i="12"/>
  <c r="C38" i="12"/>
  <c r="C68" i="12"/>
  <c r="C21" i="12"/>
  <c r="C117" i="12"/>
  <c r="C136" i="12"/>
  <c r="C63" i="12"/>
  <c r="C13" i="12"/>
  <c r="C80" i="12"/>
  <c r="C56" i="12"/>
  <c r="C135" i="12"/>
  <c r="C96" i="12"/>
  <c r="C10" i="12"/>
  <c r="C134" i="12"/>
  <c r="C77" i="12"/>
  <c r="C98" i="12"/>
  <c r="C76" i="12"/>
  <c r="C25" i="12"/>
  <c r="C48" i="12"/>
  <c r="C133" i="12"/>
  <c r="C14" i="12"/>
  <c r="C69" i="12"/>
  <c r="C31" i="12"/>
  <c r="C23" i="12"/>
  <c r="C132" i="12"/>
  <c r="C46" i="12"/>
  <c r="C89" i="12"/>
  <c r="C61" i="12"/>
  <c r="C131" i="12"/>
  <c r="C36" i="12"/>
  <c r="C57" i="12"/>
  <c r="C28" i="12"/>
  <c r="C130" i="12"/>
  <c r="C129" i="12"/>
  <c r="C20" i="12"/>
  <c r="C26" i="12"/>
  <c r="C58" i="12"/>
  <c r="C62" i="12"/>
  <c r="C30" i="12"/>
  <c r="C41" i="12"/>
  <c r="C27" i="12"/>
  <c r="C24" i="12"/>
  <c r="C81" i="12"/>
  <c r="C128" i="12"/>
  <c r="C127" i="12"/>
  <c r="C44" i="12"/>
  <c r="C126" i="12"/>
  <c r="C16" i="12"/>
  <c r="C42" i="12"/>
  <c r="C34" i="12"/>
  <c r="C17" i="12"/>
  <c r="C8" i="12"/>
  <c r="C125" i="12"/>
  <c r="C64" i="12"/>
  <c r="C78" i="12"/>
  <c r="C52" i="12"/>
  <c r="C109" i="12"/>
  <c r="C70" i="12"/>
  <c r="C9" i="12"/>
  <c r="C55" i="12"/>
  <c r="C11" i="12"/>
  <c r="C90" i="12"/>
  <c r="C83" i="12"/>
  <c r="C72" i="12"/>
  <c r="C124" i="12"/>
  <c r="C110" i="12"/>
  <c r="S6" i="12"/>
  <c r="S8" i="12" s="1"/>
  <c r="AA8" i="12" s="1"/>
  <c r="S131" i="12" l="1"/>
  <c r="AA131" i="12" s="1"/>
  <c r="S40" i="12"/>
  <c r="AA40" i="12" s="1"/>
  <c r="S130" i="12"/>
  <c r="AA130" i="12" s="1"/>
  <c r="S72" i="12"/>
  <c r="AA72" i="12" s="1"/>
  <c r="S30" i="12"/>
  <c r="AA30" i="12" s="1"/>
  <c r="S111" i="12"/>
  <c r="AA111" i="12" s="1"/>
  <c r="S31" i="12"/>
  <c r="AA31" i="12" s="1"/>
  <c r="S137" i="12"/>
  <c r="AA137" i="12" s="1"/>
  <c r="S55" i="12"/>
  <c r="AA55" i="12" s="1"/>
  <c r="S108" i="12"/>
  <c r="AA108" i="12" s="1"/>
  <c r="S81" i="12"/>
  <c r="AA81" i="12" s="1"/>
  <c r="S14" i="12"/>
  <c r="AA14" i="12" s="1"/>
  <c r="S112" i="12"/>
  <c r="AA112" i="12" s="1"/>
  <c r="S32" i="12"/>
  <c r="AA32" i="12" s="1"/>
  <c r="S143" i="12"/>
  <c r="AA143" i="12" s="1"/>
  <c r="S71" i="12"/>
  <c r="AA71" i="12" s="1"/>
  <c r="S36" i="12"/>
  <c r="AA36" i="12" s="1"/>
  <c r="S103" i="12"/>
  <c r="AA103" i="12" s="1"/>
  <c r="S63" i="12"/>
  <c r="AA63" i="12" s="1"/>
  <c r="S21" i="12"/>
  <c r="AA21" i="12" s="1"/>
  <c r="S150" i="12"/>
  <c r="AA150" i="12" s="1"/>
  <c r="S101" i="12"/>
  <c r="AA101" i="12" s="1"/>
  <c r="S59" i="12"/>
  <c r="AA59" i="12" s="1"/>
  <c r="S15" i="12"/>
  <c r="AA15" i="12" s="1"/>
  <c r="S61" i="12"/>
  <c r="AA61" i="12" s="1"/>
  <c r="S136" i="12"/>
  <c r="AA136" i="12" s="1"/>
  <c r="S92" i="12"/>
  <c r="AA92" i="12" s="1"/>
  <c r="S52" i="12"/>
  <c r="AA52" i="12" s="1"/>
  <c r="S68" i="12"/>
  <c r="AA68" i="12" s="1"/>
  <c r="S141" i="12"/>
  <c r="AA141" i="12" s="1"/>
  <c r="S91" i="12"/>
  <c r="AA91" i="12" s="1"/>
  <c r="S49" i="12"/>
  <c r="AA49" i="12" s="1"/>
  <c r="S102" i="12"/>
  <c r="AA102" i="12" s="1"/>
  <c r="S149" i="12"/>
  <c r="AA149" i="12" s="1"/>
  <c r="S84" i="12"/>
  <c r="AA84" i="12" s="1"/>
  <c r="S42" i="12"/>
  <c r="AA42" i="12" s="1"/>
  <c r="S7" i="12"/>
  <c r="S58" i="12"/>
  <c r="AA58" i="12" s="1"/>
  <c r="S98" i="12"/>
  <c r="AA98" i="12" s="1"/>
  <c r="S126" i="12"/>
  <c r="AA126" i="12" s="1"/>
  <c r="S127" i="12"/>
  <c r="AA127" i="12" s="1"/>
  <c r="S142" i="12"/>
  <c r="AA142" i="12" s="1"/>
  <c r="S123" i="12"/>
  <c r="AA123" i="12" s="1"/>
  <c r="S113" i="12"/>
  <c r="AA113" i="12" s="1"/>
  <c r="S104" i="12"/>
  <c r="AA104" i="12" s="1"/>
  <c r="S93" i="12"/>
  <c r="AA93" i="12" s="1"/>
  <c r="S83" i="12"/>
  <c r="AA83" i="12" s="1"/>
  <c r="S73" i="12"/>
  <c r="AA73" i="12" s="1"/>
  <c r="S64" i="12"/>
  <c r="AA64" i="12" s="1"/>
  <c r="S51" i="12"/>
  <c r="AA51" i="12" s="1"/>
  <c r="S45" i="12"/>
  <c r="AA45" i="12" s="1"/>
  <c r="S33" i="12"/>
  <c r="AA33" i="12" s="1"/>
  <c r="S24" i="12"/>
  <c r="AA24" i="12" s="1"/>
  <c r="S17" i="12"/>
  <c r="AA17" i="12" s="1"/>
  <c r="S12" i="12"/>
  <c r="AA12" i="12" s="1"/>
  <c r="S75" i="12"/>
  <c r="AA75" i="12" s="1"/>
  <c r="S117" i="12"/>
  <c r="AA117" i="12" s="1"/>
  <c r="S138" i="12"/>
  <c r="AA138" i="12" s="1"/>
  <c r="S145" i="12"/>
  <c r="AA145" i="12" s="1"/>
  <c r="S134" i="12"/>
  <c r="AA134" i="12" s="1"/>
  <c r="S139" i="12"/>
  <c r="AA139" i="12" s="1"/>
  <c r="S110" i="12"/>
  <c r="AA110" i="12" s="1"/>
  <c r="S100" i="12"/>
  <c r="AA100" i="12" s="1"/>
  <c r="S89" i="12"/>
  <c r="AA89" i="12" s="1"/>
  <c r="S82" i="12"/>
  <c r="AA82" i="12" s="1"/>
  <c r="S70" i="12"/>
  <c r="AA70" i="12" s="1"/>
  <c r="S60" i="12"/>
  <c r="AA60" i="12" s="1"/>
  <c r="S48" i="12"/>
  <c r="AA48" i="12" s="1"/>
  <c r="S39" i="12"/>
  <c r="AA39" i="12" s="1"/>
  <c r="S29" i="12"/>
  <c r="AA29" i="12" s="1"/>
  <c r="S22" i="12"/>
  <c r="AA22" i="12" s="1"/>
  <c r="S13" i="12"/>
  <c r="AA13" i="12" s="1"/>
  <c r="S79" i="12"/>
  <c r="AA79" i="12" s="1"/>
  <c r="S118" i="12"/>
  <c r="AA118" i="12" s="1"/>
  <c r="S146" i="12"/>
  <c r="AA146" i="12" s="1"/>
  <c r="S125" i="12"/>
  <c r="AA125" i="12" s="1"/>
  <c r="S148" i="12"/>
  <c r="AA148" i="12" s="1"/>
  <c r="S120" i="12"/>
  <c r="AA120" i="12" s="1"/>
  <c r="S109" i="12"/>
  <c r="AA109" i="12" s="1"/>
  <c r="S99" i="12"/>
  <c r="AA99" i="12" s="1"/>
  <c r="S88" i="12"/>
  <c r="AA88" i="12" s="1"/>
  <c r="S80" i="12"/>
  <c r="AA80" i="12" s="1"/>
  <c r="S67" i="12"/>
  <c r="AA67" i="12" s="1"/>
  <c r="S62" i="12"/>
  <c r="AA62" i="12" s="1"/>
  <c r="S50" i="12"/>
  <c r="AA50" i="12" s="1"/>
  <c r="S37" i="12"/>
  <c r="AA37" i="12" s="1"/>
  <c r="S28" i="12"/>
  <c r="AA28" i="12" s="1"/>
  <c r="S20" i="12"/>
  <c r="AA20" i="12" s="1"/>
  <c r="S11" i="12"/>
  <c r="AA11" i="12" s="1"/>
  <c r="S23" i="12"/>
  <c r="AA23" i="12" s="1"/>
  <c r="S43" i="12"/>
  <c r="AA43" i="12" s="1"/>
  <c r="S41" i="12"/>
  <c r="AA41" i="12" s="1"/>
  <c r="S76" i="12"/>
  <c r="AA76" i="12" s="1"/>
  <c r="S119" i="12"/>
  <c r="AA119" i="12" s="1"/>
  <c r="S144" i="12"/>
  <c r="AA144" i="12" s="1"/>
  <c r="S128" i="12"/>
  <c r="AA128" i="12" s="1"/>
  <c r="S132" i="12"/>
  <c r="AA132" i="12" s="1"/>
  <c r="S115" i="12"/>
  <c r="AA115" i="12" s="1"/>
  <c r="S107" i="12"/>
  <c r="AA107" i="12" s="1"/>
  <c r="S96" i="12"/>
  <c r="AA96" i="12" s="1"/>
  <c r="S87" i="12"/>
  <c r="AA87" i="12" s="1"/>
  <c r="S77" i="12"/>
  <c r="AA77" i="12" s="1"/>
  <c r="S66" i="12"/>
  <c r="AA66" i="12" s="1"/>
  <c r="S57" i="12"/>
  <c r="AA57" i="12" s="1"/>
  <c r="S46" i="12"/>
  <c r="AA46" i="12" s="1"/>
  <c r="S38" i="12"/>
  <c r="AA38" i="12" s="1"/>
  <c r="S27" i="12"/>
  <c r="AA27" i="12" s="1"/>
  <c r="S19" i="12"/>
  <c r="AA19" i="12" s="1"/>
  <c r="S10" i="12"/>
  <c r="AA10" i="12" s="1"/>
  <c r="S90" i="12"/>
  <c r="AA90" i="12" s="1"/>
  <c r="S121" i="12"/>
  <c r="AA121" i="12" s="1"/>
  <c r="S129" i="12"/>
  <c r="AA129" i="12" s="1"/>
  <c r="S140" i="12"/>
  <c r="AA140" i="12" s="1"/>
  <c r="S133" i="12"/>
  <c r="AA133" i="12" s="1"/>
  <c r="S114" i="12"/>
  <c r="AA114" i="12" s="1"/>
  <c r="S106" i="12"/>
  <c r="AA106" i="12" s="1"/>
  <c r="S97" i="12"/>
  <c r="AA97" i="12" s="1"/>
  <c r="S85" i="12"/>
  <c r="AA85" i="12" s="1"/>
  <c r="S78" i="12"/>
  <c r="AA78" i="12" s="1"/>
  <c r="S69" i="12"/>
  <c r="AA69" i="12" s="1"/>
  <c r="S56" i="12"/>
  <c r="AA56" i="12" s="1"/>
  <c r="S47" i="12"/>
  <c r="AA47" i="12" s="1"/>
  <c r="S34" i="12"/>
  <c r="AA34" i="12" s="1"/>
  <c r="S26" i="12"/>
  <c r="AA26" i="12" s="1"/>
  <c r="S18" i="12"/>
  <c r="AA18" i="12" s="1"/>
  <c r="S9" i="12"/>
  <c r="AA9" i="12" s="1"/>
  <c r="S54" i="12"/>
  <c r="AA54" i="12" s="1"/>
  <c r="S94" i="12"/>
  <c r="AA94" i="12" s="1"/>
  <c r="S122" i="12"/>
  <c r="AA122" i="12" s="1"/>
  <c r="S124" i="12"/>
  <c r="AA124" i="12" s="1"/>
  <c r="S147" i="12"/>
  <c r="AA147" i="12" s="1"/>
  <c r="S135" i="12"/>
  <c r="AA135" i="12" s="1"/>
  <c r="S116" i="12"/>
  <c r="AA116" i="12" s="1"/>
  <c r="S105" i="12"/>
  <c r="AA105" i="12" s="1"/>
  <c r="S95" i="12"/>
  <c r="AA95" i="12" s="1"/>
  <c r="S86" i="12"/>
  <c r="AA86" i="12" s="1"/>
  <c r="S74" i="12"/>
  <c r="AA74" i="12" s="1"/>
  <c r="S65" i="12"/>
  <c r="AA65" i="12" s="1"/>
  <c r="S53" i="12"/>
  <c r="AA53" i="12" s="1"/>
  <c r="S44" i="12"/>
  <c r="AA44" i="12" s="1"/>
  <c r="S35" i="12"/>
  <c r="AA35" i="12" s="1"/>
  <c r="S25" i="12"/>
  <c r="AA25" i="12" s="1"/>
  <c r="S16" i="12"/>
  <c r="AA16" i="12" s="1"/>
  <c r="F31" i="12"/>
  <c r="F29" i="12"/>
  <c r="F9" i="12"/>
  <c r="F28" i="12"/>
  <c r="F26" i="12"/>
  <c r="B1" i="13" a="1"/>
  <c r="B1" i="13" l="1"/>
  <c r="G122" i="12"/>
  <c r="G55" i="12"/>
  <c r="G119" i="12"/>
  <c r="G90" i="12"/>
  <c r="G102" i="12"/>
  <c r="G117" i="12"/>
  <c r="G58" i="12"/>
  <c r="G43" i="12"/>
  <c r="G94" i="12"/>
  <c r="G41" i="12"/>
  <c r="G75" i="12"/>
  <c r="G108" i="12"/>
  <c r="G54" i="12"/>
  <c r="G121" i="12"/>
  <c r="G76" i="12"/>
  <c r="G118" i="12"/>
  <c r="G98" i="12"/>
  <c r="G79" i="12"/>
  <c r="G61" i="12"/>
  <c r="G30" i="12"/>
  <c r="G36" i="12"/>
  <c r="G68" i="12"/>
  <c r="G14" i="12"/>
  <c r="G126" i="12"/>
  <c r="G130" i="12"/>
  <c r="G143" i="12"/>
  <c r="G138" i="12"/>
  <c r="G146" i="12"/>
  <c r="G144" i="12"/>
  <c r="G129" i="12"/>
  <c r="G124" i="12"/>
  <c r="G127" i="12"/>
  <c r="G137" i="12"/>
  <c r="G150" i="12"/>
  <c r="G145" i="12"/>
  <c r="G125" i="12"/>
  <c r="G128" i="12"/>
  <c r="G140" i="12"/>
  <c r="G147" i="12"/>
  <c r="G142" i="12"/>
  <c r="G136" i="12"/>
  <c r="G141" i="12"/>
  <c r="G134" i="12"/>
  <c r="G148" i="12"/>
  <c r="G132" i="12"/>
  <c r="G133" i="12"/>
  <c r="G135" i="12"/>
  <c r="G123" i="12"/>
  <c r="G149" i="12"/>
  <c r="G131" i="12"/>
  <c r="G139" i="12"/>
  <c r="G9" i="12"/>
  <c r="G13" i="12"/>
  <c r="G45" i="12"/>
  <c r="G73" i="12"/>
  <c r="G32" i="12"/>
  <c r="G26" i="12"/>
  <c r="G60" i="12"/>
  <c r="G21" i="12"/>
  <c r="G15" i="12"/>
  <c r="G35" i="12"/>
  <c r="G34" i="12"/>
  <c r="G8" i="12"/>
  <c r="G12" i="12"/>
  <c r="G86" i="12"/>
  <c r="G20" i="12"/>
  <c r="G46" i="12"/>
  <c r="G71" i="12"/>
  <c r="G28" i="12"/>
  <c r="G29" i="12"/>
  <c r="G33" i="12"/>
  <c r="G40" i="12"/>
  <c r="G51" i="12"/>
  <c r="G63" i="12"/>
  <c r="G31" i="12"/>
  <c r="G96" i="12"/>
  <c r="G23" i="12"/>
  <c r="G37" i="12"/>
  <c r="G49" i="12"/>
  <c r="G53" i="12"/>
  <c r="G91" i="12"/>
  <c r="G39" i="12"/>
  <c r="G19" i="12"/>
  <c r="G22" i="12"/>
  <c r="G10" i="12"/>
  <c r="G27" i="12"/>
  <c r="G7" i="12"/>
  <c r="G74" i="12"/>
  <c r="G48" i="12"/>
  <c r="G44" i="12"/>
  <c r="G11" i="12"/>
  <c r="G25" i="12"/>
  <c r="G62" i="12"/>
  <c r="G95" i="12"/>
  <c r="G67" i="12"/>
  <c r="G50" i="12"/>
  <c r="G100" i="12"/>
  <c r="G114" i="12"/>
  <c r="G93" i="12"/>
  <c r="G81" i="12"/>
  <c r="G59" i="12"/>
  <c r="G38" i="12"/>
  <c r="G80" i="12"/>
  <c r="G57" i="12"/>
  <c r="G105" i="12"/>
  <c r="G87" i="12"/>
  <c r="G17" i="12"/>
  <c r="G111" i="12"/>
  <c r="G83" i="12"/>
  <c r="G18" i="12"/>
  <c r="G97" i="12"/>
  <c r="G24" i="12"/>
  <c r="G106" i="12"/>
  <c r="G47" i="12"/>
  <c r="G82" i="12"/>
  <c r="G78" i="12"/>
  <c r="G16" i="12"/>
  <c r="G70" i="12"/>
  <c r="G85" i="12"/>
  <c r="G120" i="12"/>
  <c r="G69" i="12"/>
  <c r="G52" i="12"/>
  <c r="G84" i="12"/>
  <c r="G110" i="12"/>
  <c r="G112" i="12"/>
  <c r="G56" i="12"/>
  <c r="G99" i="12"/>
  <c r="G77" i="12"/>
  <c r="G42" i="12"/>
  <c r="G116" i="12"/>
  <c r="G66" i="12"/>
  <c r="G103" i="12"/>
  <c r="G65" i="12"/>
  <c r="G89" i="12"/>
  <c r="G107" i="12"/>
  <c r="G104" i="12"/>
  <c r="G72" i="12"/>
  <c r="G109" i="12"/>
  <c r="G88" i="12"/>
  <c r="G92" i="12"/>
  <c r="G64" i="12"/>
  <c r="G115" i="12"/>
  <c r="G101" i="12"/>
  <c r="G113" i="12"/>
  <c r="F101" i="12"/>
  <c r="H72" i="12" l="1"/>
  <c r="F72" i="12"/>
  <c r="E72" i="12"/>
  <c r="D72" i="12"/>
  <c r="A72" i="12"/>
  <c r="H126" i="12"/>
  <c r="F126" i="12"/>
  <c r="E126" i="12"/>
  <c r="D126" i="12"/>
  <c r="A126" i="12"/>
  <c r="H110" i="12"/>
  <c r="F110" i="12"/>
  <c r="E110" i="12"/>
  <c r="D110" i="12"/>
  <c r="A110" i="12"/>
  <c r="H9" i="12"/>
  <c r="E9" i="12"/>
  <c r="D9" i="12"/>
  <c r="A9" i="12"/>
  <c r="H84" i="12"/>
  <c r="F84" i="12"/>
  <c r="E84" i="12"/>
  <c r="D84" i="12"/>
  <c r="A84" i="12"/>
  <c r="H107" i="12"/>
  <c r="F107" i="12"/>
  <c r="E107" i="12"/>
  <c r="D107" i="12"/>
  <c r="A107" i="12"/>
  <c r="H130" i="12"/>
  <c r="F130" i="12"/>
  <c r="E130" i="12"/>
  <c r="D130" i="12"/>
  <c r="A130" i="12"/>
  <c r="H104" i="12"/>
  <c r="F104" i="12"/>
  <c r="E104" i="12"/>
  <c r="D104" i="12"/>
  <c r="A104" i="12"/>
  <c r="H106" i="12"/>
  <c r="F106" i="12"/>
  <c r="E106" i="12"/>
  <c r="D106" i="12"/>
  <c r="A106" i="12"/>
  <c r="H89" i="12"/>
  <c r="F89" i="12"/>
  <c r="E89" i="12"/>
  <c r="D89" i="12"/>
  <c r="A89" i="12"/>
  <c r="H114" i="12"/>
  <c r="F114" i="12"/>
  <c r="E114" i="12"/>
  <c r="D114" i="12"/>
  <c r="A114" i="12"/>
  <c r="H92" i="12"/>
  <c r="F92" i="12"/>
  <c r="E92" i="12"/>
  <c r="D92" i="12"/>
  <c r="A92" i="12"/>
  <c r="H115" i="12"/>
  <c r="F115" i="12"/>
  <c r="E115" i="12"/>
  <c r="D115" i="12"/>
  <c r="A115" i="12"/>
  <c r="H143" i="12"/>
  <c r="F143" i="12"/>
  <c r="E143" i="12"/>
  <c r="D143" i="12"/>
  <c r="A143" i="12"/>
  <c r="H109" i="12"/>
  <c r="F109" i="12"/>
  <c r="E109" i="12"/>
  <c r="D109" i="12"/>
  <c r="A109" i="12"/>
  <c r="H138" i="12"/>
  <c r="F138" i="12"/>
  <c r="E138" i="12"/>
  <c r="D138" i="12"/>
  <c r="A138" i="12"/>
  <c r="H67" i="12"/>
  <c r="F67" i="12"/>
  <c r="E67" i="12"/>
  <c r="D67" i="12"/>
  <c r="A67" i="12"/>
  <c r="H146" i="12"/>
  <c r="F146" i="12"/>
  <c r="E146" i="12"/>
  <c r="D146" i="12"/>
  <c r="A146" i="12"/>
  <c r="H93" i="12"/>
  <c r="F93" i="12"/>
  <c r="E93" i="12"/>
  <c r="D93" i="12"/>
  <c r="A93" i="12"/>
  <c r="H81" i="12"/>
  <c r="F81" i="12"/>
  <c r="E81" i="12"/>
  <c r="D81" i="12"/>
  <c r="A81" i="12"/>
  <c r="H144" i="12"/>
  <c r="F144" i="12"/>
  <c r="E144" i="12"/>
  <c r="D144" i="12"/>
  <c r="A144" i="12"/>
  <c r="H129" i="12"/>
  <c r="F129" i="12"/>
  <c r="E129" i="12"/>
  <c r="D129" i="12"/>
  <c r="A129" i="12"/>
  <c r="H124" i="12"/>
  <c r="F124" i="12"/>
  <c r="E124" i="12"/>
  <c r="D124" i="12"/>
  <c r="A124" i="12"/>
  <c r="H96" i="12"/>
  <c r="F96" i="12"/>
  <c r="E96" i="12"/>
  <c r="D96" i="12"/>
  <c r="A96" i="12"/>
  <c r="H83" i="12"/>
  <c r="F83" i="12"/>
  <c r="E83" i="12"/>
  <c r="D83" i="12"/>
  <c r="A83" i="12"/>
  <c r="H111" i="12"/>
  <c r="F111" i="12"/>
  <c r="E111" i="12"/>
  <c r="D111" i="12"/>
  <c r="A111" i="12"/>
  <c r="H88" i="12"/>
  <c r="F88" i="12"/>
  <c r="E88" i="12"/>
  <c r="D88" i="12"/>
  <c r="A88" i="12"/>
  <c r="H8" i="12"/>
  <c r="F8" i="12"/>
  <c r="E8" i="12"/>
  <c r="D8" i="12"/>
  <c r="A8" i="12"/>
  <c r="H97" i="12"/>
  <c r="F97" i="12"/>
  <c r="E97" i="12"/>
  <c r="D97" i="12"/>
  <c r="A97" i="12"/>
  <c r="H95" i="12"/>
  <c r="F95" i="12"/>
  <c r="E95" i="12"/>
  <c r="D95" i="12"/>
  <c r="A95" i="12"/>
  <c r="H33" i="12"/>
  <c r="F33" i="12"/>
  <c r="E33" i="12"/>
  <c r="D33" i="12"/>
  <c r="A33" i="12"/>
  <c r="H61" i="12"/>
  <c r="F61" i="12"/>
  <c r="E61" i="12"/>
  <c r="D61" i="12"/>
  <c r="A61" i="12"/>
  <c r="H100" i="12"/>
  <c r="F100" i="12"/>
  <c r="E100" i="12"/>
  <c r="D100" i="12"/>
  <c r="A100" i="12"/>
  <c r="H120" i="12"/>
  <c r="F120" i="12"/>
  <c r="E120" i="12"/>
  <c r="D120" i="12"/>
  <c r="A120" i="12"/>
  <c r="H62" i="12"/>
  <c r="F62" i="12"/>
  <c r="E62" i="12"/>
  <c r="D62" i="12"/>
  <c r="A62" i="12"/>
  <c r="H85" i="12"/>
  <c r="F85" i="12"/>
  <c r="E85" i="12"/>
  <c r="D85" i="12"/>
  <c r="A85" i="12"/>
  <c r="H38" i="12"/>
  <c r="F38" i="12"/>
  <c r="E38" i="12"/>
  <c r="D38" i="12"/>
  <c r="A38" i="12"/>
  <c r="H127" i="12"/>
  <c r="F127" i="12"/>
  <c r="E127" i="12"/>
  <c r="D127" i="12"/>
  <c r="A127" i="12"/>
  <c r="H98" i="12"/>
  <c r="F98" i="12"/>
  <c r="E98" i="12"/>
  <c r="D98" i="12"/>
  <c r="A98" i="12"/>
  <c r="H68" i="12"/>
  <c r="F68" i="12"/>
  <c r="E68" i="12"/>
  <c r="D68" i="12"/>
  <c r="A68" i="12"/>
  <c r="H137" i="12"/>
  <c r="F137" i="12"/>
  <c r="E137" i="12"/>
  <c r="D137" i="12"/>
  <c r="A137" i="12"/>
  <c r="H46" i="12"/>
  <c r="F46" i="12"/>
  <c r="E46" i="12"/>
  <c r="D46" i="12"/>
  <c r="A46" i="12"/>
  <c r="H112" i="12"/>
  <c r="F112" i="12"/>
  <c r="E112" i="12"/>
  <c r="D112" i="12"/>
  <c r="A112" i="12"/>
  <c r="H34" i="12"/>
  <c r="F34" i="12"/>
  <c r="E34" i="12"/>
  <c r="D34" i="12"/>
  <c r="A34" i="12"/>
  <c r="H42" i="12"/>
  <c r="F42" i="12"/>
  <c r="E42" i="12"/>
  <c r="D42" i="12"/>
  <c r="A42" i="12"/>
  <c r="H116" i="12"/>
  <c r="F116" i="12"/>
  <c r="E116" i="12"/>
  <c r="D116" i="12"/>
  <c r="A116" i="12"/>
  <c r="H103" i="12"/>
  <c r="F103" i="12"/>
  <c r="E103" i="12"/>
  <c r="D103" i="12"/>
  <c r="A103" i="12"/>
  <c r="H150" i="12"/>
  <c r="F150" i="12"/>
  <c r="E150" i="12"/>
  <c r="D150" i="12"/>
  <c r="A150" i="12"/>
  <c r="H70" i="12"/>
  <c r="F70" i="12"/>
  <c r="E70" i="12"/>
  <c r="D70" i="12"/>
  <c r="A70" i="12"/>
  <c r="H145" i="12"/>
  <c r="F145" i="12"/>
  <c r="E145" i="12"/>
  <c r="D145" i="12"/>
  <c r="A145" i="12"/>
  <c r="H64" i="12"/>
  <c r="F64" i="12"/>
  <c r="E64" i="12"/>
  <c r="D64" i="12"/>
  <c r="A64" i="12"/>
  <c r="H125" i="12"/>
  <c r="F125" i="12"/>
  <c r="E125" i="12"/>
  <c r="D125" i="12"/>
  <c r="A125" i="12"/>
  <c r="H128" i="12"/>
  <c r="F128" i="12"/>
  <c r="E128" i="12"/>
  <c r="D128" i="12"/>
  <c r="A128" i="12"/>
  <c r="H41" i="12"/>
  <c r="F41" i="12"/>
  <c r="E41" i="12"/>
  <c r="D41" i="12"/>
  <c r="A41" i="12"/>
  <c r="H118" i="12"/>
  <c r="F118" i="12"/>
  <c r="E118" i="12"/>
  <c r="D118" i="12"/>
  <c r="A118" i="12"/>
  <c r="H102" i="12"/>
  <c r="F102" i="12"/>
  <c r="E102" i="12"/>
  <c r="D102" i="12"/>
  <c r="A102" i="12"/>
  <c r="H119" i="12"/>
  <c r="F119" i="12"/>
  <c r="E119" i="12"/>
  <c r="D119" i="12"/>
  <c r="A119" i="12"/>
  <c r="H108" i="12"/>
  <c r="F108" i="12"/>
  <c r="E108" i="12"/>
  <c r="D108" i="12"/>
  <c r="A108" i="12"/>
  <c r="H117" i="12"/>
  <c r="F117" i="12"/>
  <c r="E117" i="12"/>
  <c r="D117" i="12"/>
  <c r="A117" i="12"/>
  <c r="H79" i="12"/>
  <c r="F79" i="12"/>
  <c r="E79" i="12"/>
  <c r="D79" i="12"/>
  <c r="A79" i="12"/>
  <c r="H121" i="12"/>
  <c r="F121" i="12"/>
  <c r="E121" i="12"/>
  <c r="D121" i="12"/>
  <c r="A121" i="12"/>
  <c r="H94" i="12"/>
  <c r="F94" i="12"/>
  <c r="E94" i="12"/>
  <c r="D94" i="12"/>
  <c r="A94" i="12"/>
  <c r="H76" i="12"/>
  <c r="F76" i="12"/>
  <c r="E76" i="12"/>
  <c r="D76" i="12"/>
  <c r="A76" i="12"/>
  <c r="H75" i="12"/>
  <c r="F75" i="12"/>
  <c r="E75" i="12"/>
  <c r="D75" i="12"/>
  <c r="A75" i="12"/>
  <c r="H80" i="12"/>
  <c r="F80" i="12"/>
  <c r="E80" i="12"/>
  <c r="D80" i="12"/>
  <c r="H51" i="12"/>
  <c r="F51" i="12"/>
  <c r="E51" i="12"/>
  <c r="D51" i="12"/>
  <c r="A51" i="12"/>
  <c r="H101" i="12"/>
  <c r="E101" i="12"/>
  <c r="D101" i="12"/>
  <c r="A101" i="12"/>
  <c r="H140" i="12"/>
  <c r="F140" i="12"/>
  <c r="E140" i="12"/>
  <c r="D140" i="12"/>
  <c r="A140" i="12"/>
  <c r="H27" i="12"/>
  <c r="F27" i="12"/>
  <c r="E27" i="12"/>
  <c r="D27" i="12"/>
  <c r="A27" i="12"/>
  <c r="H147" i="12"/>
  <c r="F147" i="12"/>
  <c r="E147" i="12"/>
  <c r="D147" i="12"/>
  <c r="A147" i="12"/>
  <c r="H47" i="12"/>
  <c r="F47" i="12"/>
  <c r="E47" i="12"/>
  <c r="D47" i="12"/>
  <c r="A47" i="12"/>
  <c r="H74" i="12"/>
  <c r="F74" i="12"/>
  <c r="E74" i="12"/>
  <c r="D74" i="12"/>
  <c r="A74" i="12"/>
  <c r="H7" i="12"/>
  <c r="F7" i="12"/>
  <c r="E7" i="12"/>
  <c r="D7" i="12"/>
  <c r="A7" i="12"/>
  <c r="H63" i="12"/>
  <c r="F63" i="12"/>
  <c r="E63" i="12"/>
  <c r="D63" i="12"/>
  <c r="A63" i="12"/>
  <c r="H57" i="12"/>
  <c r="F57" i="12"/>
  <c r="E57" i="12"/>
  <c r="D57" i="12"/>
  <c r="A57" i="12"/>
  <c r="H28" i="12"/>
  <c r="E28" i="12"/>
  <c r="D28" i="12"/>
  <c r="A28" i="12"/>
  <c r="H36" i="12"/>
  <c r="F36" i="12"/>
  <c r="E36" i="12"/>
  <c r="D36" i="12"/>
  <c r="A36" i="12"/>
  <c r="H30" i="12"/>
  <c r="F30" i="12"/>
  <c r="E30" i="12"/>
  <c r="D30" i="12"/>
  <c r="A30" i="12"/>
  <c r="H14" i="12"/>
  <c r="F14" i="12"/>
  <c r="E14" i="12"/>
  <c r="D14" i="12"/>
  <c r="A14" i="12"/>
  <c r="H26" i="12"/>
  <c r="E26" i="12"/>
  <c r="D26" i="12"/>
  <c r="A26" i="12"/>
  <c r="H44" i="12"/>
  <c r="F44" i="12"/>
  <c r="E44" i="12"/>
  <c r="D44" i="12"/>
  <c r="A44" i="12"/>
  <c r="H113" i="12"/>
  <c r="F113" i="12"/>
  <c r="E113" i="12"/>
  <c r="D113" i="12"/>
  <c r="A113" i="12"/>
  <c r="H105" i="12"/>
  <c r="F105" i="12"/>
  <c r="E105" i="12"/>
  <c r="D105" i="12"/>
  <c r="A105" i="12"/>
  <c r="H12" i="12"/>
  <c r="F12" i="12"/>
  <c r="E12" i="12"/>
  <c r="D12" i="12"/>
  <c r="A12" i="12"/>
  <c r="H53" i="12"/>
  <c r="F53" i="12"/>
  <c r="E53" i="12"/>
  <c r="D53" i="12"/>
  <c r="A53" i="12"/>
  <c r="H91" i="12"/>
  <c r="F91" i="12"/>
  <c r="E91" i="12"/>
  <c r="D91" i="12"/>
  <c r="A91" i="12"/>
  <c r="H71" i="12"/>
  <c r="F71" i="12"/>
  <c r="E71" i="12"/>
  <c r="D71" i="12"/>
  <c r="A71" i="12"/>
  <c r="H49" i="12"/>
  <c r="F49" i="12"/>
  <c r="E49" i="12"/>
  <c r="D49" i="12"/>
  <c r="A49" i="12"/>
  <c r="H142" i="12"/>
  <c r="F142" i="12"/>
  <c r="E142" i="12"/>
  <c r="D142" i="12"/>
  <c r="A142" i="12"/>
  <c r="H59" i="12"/>
  <c r="F59" i="12"/>
  <c r="E59" i="12"/>
  <c r="D59" i="12"/>
  <c r="A59" i="12"/>
  <c r="H37" i="12"/>
  <c r="F37" i="12"/>
  <c r="E37" i="12"/>
  <c r="D37" i="12"/>
  <c r="A37" i="12"/>
  <c r="H29" i="12"/>
  <c r="E29" i="12"/>
  <c r="D29" i="12"/>
  <c r="A29" i="12"/>
  <c r="H21" i="12"/>
  <c r="F21" i="12"/>
  <c r="E21" i="12"/>
  <c r="D21" i="12"/>
  <c r="A21" i="12"/>
  <c r="H136" i="12"/>
  <c r="F136" i="12"/>
  <c r="E136" i="12"/>
  <c r="D136" i="12"/>
  <c r="A136" i="12"/>
  <c r="H58" i="12"/>
  <c r="F58" i="12"/>
  <c r="E58" i="12"/>
  <c r="D58" i="12"/>
  <c r="A58" i="12"/>
  <c r="H55" i="12"/>
  <c r="F55" i="12"/>
  <c r="E55" i="12"/>
  <c r="D55" i="12"/>
  <c r="A55" i="12"/>
  <c r="H90" i="12"/>
  <c r="F90" i="12"/>
  <c r="E90" i="12"/>
  <c r="D90" i="12"/>
  <c r="A90" i="12"/>
  <c r="H141" i="12"/>
  <c r="F141" i="12"/>
  <c r="E141" i="12"/>
  <c r="D141" i="12"/>
  <c r="A141" i="12"/>
  <c r="H134" i="12"/>
  <c r="F134" i="12"/>
  <c r="E134" i="12"/>
  <c r="D134" i="12"/>
  <c r="A134" i="12"/>
  <c r="H16" i="12"/>
  <c r="F16" i="12"/>
  <c r="E16" i="12"/>
  <c r="D16" i="12"/>
  <c r="A16" i="12"/>
  <c r="H17" i="12"/>
  <c r="F17" i="12"/>
  <c r="E17" i="12"/>
  <c r="D17" i="12"/>
  <c r="A17" i="12"/>
  <c r="H52" i="12"/>
  <c r="F52" i="12"/>
  <c r="E52" i="12"/>
  <c r="D52" i="12"/>
  <c r="A52" i="12"/>
  <c r="H148" i="12"/>
  <c r="F148" i="12"/>
  <c r="E148" i="12"/>
  <c r="D148" i="12"/>
  <c r="A148" i="12"/>
  <c r="H10" i="12"/>
  <c r="F10" i="12"/>
  <c r="E10" i="12"/>
  <c r="D10" i="12"/>
  <c r="A10" i="12"/>
  <c r="H77" i="12"/>
  <c r="F77" i="12"/>
  <c r="E77" i="12"/>
  <c r="D77" i="12"/>
  <c r="A77" i="12"/>
  <c r="H11" i="12"/>
  <c r="F11" i="12"/>
  <c r="E11" i="12"/>
  <c r="D11" i="12"/>
  <c r="A11" i="12"/>
  <c r="H39" i="12"/>
  <c r="F39" i="12"/>
  <c r="E39" i="12"/>
  <c r="D39" i="12"/>
  <c r="A39" i="12"/>
  <c r="H50" i="12"/>
  <c r="F50" i="12"/>
  <c r="E50" i="12"/>
  <c r="D50" i="12"/>
  <c r="A50" i="12"/>
  <c r="H99" i="12"/>
  <c r="F99" i="12"/>
  <c r="E99" i="12"/>
  <c r="D99" i="12"/>
  <c r="A99" i="12"/>
  <c r="H22" i="12"/>
  <c r="F22" i="12"/>
  <c r="E22" i="12"/>
  <c r="D22" i="12"/>
  <c r="A22" i="12"/>
  <c r="H69" i="12"/>
  <c r="F69" i="12"/>
  <c r="E69" i="12"/>
  <c r="D69" i="12"/>
  <c r="A69" i="12"/>
  <c r="H122" i="12"/>
  <c r="F122" i="12"/>
  <c r="E122" i="12"/>
  <c r="D122" i="12"/>
  <c r="A122" i="12"/>
  <c r="H24" i="12"/>
  <c r="F24" i="12"/>
  <c r="E24" i="12"/>
  <c r="D24" i="12"/>
  <c r="A24" i="12"/>
  <c r="H132" i="12"/>
  <c r="F132" i="12"/>
  <c r="E132" i="12"/>
  <c r="D132" i="12"/>
  <c r="A132" i="12"/>
  <c r="H40" i="12"/>
  <c r="F40" i="12"/>
  <c r="E40" i="12"/>
  <c r="D40" i="12"/>
  <c r="A40" i="12"/>
  <c r="H133" i="12"/>
  <c r="F133" i="12"/>
  <c r="E133" i="12"/>
  <c r="D133" i="12"/>
  <c r="A133" i="12"/>
  <c r="H43" i="12"/>
  <c r="F43" i="12"/>
  <c r="E43" i="12"/>
  <c r="D43" i="12"/>
  <c r="A43" i="12"/>
  <c r="H135" i="12"/>
  <c r="F135" i="12"/>
  <c r="E135" i="12"/>
  <c r="D135" i="12"/>
  <c r="A135" i="12"/>
  <c r="H23" i="12"/>
  <c r="F23" i="12"/>
  <c r="E23" i="12"/>
  <c r="D23" i="12"/>
  <c r="A23" i="12"/>
  <c r="H123" i="12"/>
  <c r="F123" i="12"/>
  <c r="E123" i="12"/>
  <c r="D123" i="12"/>
  <c r="C123" i="12"/>
  <c r="A123" i="12"/>
  <c r="H32" i="12"/>
  <c r="F32" i="12"/>
  <c r="E32" i="12"/>
  <c r="D32" i="12"/>
  <c r="A32" i="12"/>
  <c r="H35" i="12"/>
  <c r="F35" i="12"/>
  <c r="E35" i="12"/>
  <c r="D35" i="12"/>
  <c r="A35" i="12"/>
  <c r="H149" i="12"/>
  <c r="F149" i="12"/>
  <c r="E149" i="12"/>
  <c r="D149" i="12"/>
  <c r="A149" i="12"/>
  <c r="H60" i="12"/>
  <c r="F60" i="12"/>
  <c r="E60" i="12"/>
  <c r="D60" i="12"/>
  <c r="A60" i="12"/>
  <c r="H18" i="12"/>
  <c r="F18" i="12"/>
  <c r="E18" i="12"/>
  <c r="D18" i="12"/>
  <c r="A18" i="12"/>
  <c r="H86" i="12"/>
  <c r="F86" i="12"/>
  <c r="E86" i="12"/>
  <c r="D86" i="12"/>
  <c r="A86" i="12"/>
  <c r="H45" i="12"/>
  <c r="F45" i="12"/>
  <c r="E45" i="12"/>
  <c r="D45" i="12"/>
  <c r="A45" i="12"/>
  <c r="H15" i="12"/>
  <c r="F15" i="12"/>
  <c r="E15" i="12"/>
  <c r="D15" i="12"/>
  <c r="A15" i="12"/>
  <c r="H19" i="12"/>
  <c r="F19" i="12"/>
  <c r="E19" i="12"/>
  <c r="D19" i="12"/>
  <c r="A19" i="12"/>
  <c r="H87" i="12"/>
  <c r="F87" i="12"/>
  <c r="E87" i="12"/>
  <c r="D87" i="12"/>
  <c r="A87" i="12"/>
  <c r="H20" i="12"/>
  <c r="F20" i="12"/>
  <c r="E20" i="12"/>
  <c r="D20" i="12"/>
  <c r="A20" i="12"/>
  <c r="H82" i="12"/>
  <c r="F82" i="12"/>
  <c r="E82" i="12"/>
  <c r="D82" i="12"/>
  <c r="A82" i="12"/>
  <c r="H131" i="12"/>
  <c r="F131" i="12"/>
  <c r="E131" i="12"/>
  <c r="D131" i="12"/>
  <c r="A131" i="12"/>
  <c r="H31" i="12"/>
  <c r="E31" i="12"/>
  <c r="D31" i="12"/>
  <c r="A31" i="12"/>
  <c r="H73" i="12"/>
  <c r="F73" i="12"/>
  <c r="E73" i="12"/>
  <c r="D73" i="12"/>
  <c r="A73" i="12"/>
  <c r="H66" i="12"/>
  <c r="F66" i="12"/>
  <c r="E66" i="12"/>
  <c r="D66" i="12"/>
  <c r="A66" i="12"/>
  <c r="H139" i="12"/>
  <c r="F139" i="12"/>
  <c r="E139" i="12"/>
  <c r="D139" i="12"/>
  <c r="A139" i="12"/>
  <c r="H56" i="12"/>
  <c r="F56" i="12"/>
  <c r="E56" i="12"/>
  <c r="D56" i="12"/>
  <c r="A56" i="12"/>
  <c r="H48" i="12"/>
  <c r="F48" i="12"/>
  <c r="E48" i="12"/>
  <c r="D48" i="12"/>
  <c r="A48" i="12"/>
  <c r="H25" i="12"/>
  <c r="F25" i="12"/>
  <c r="E25" i="12"/>
  <c r="D25" i="12"/>
  <c r="A25" i="12"/>
  <c r="H13" i="12"/>
  <c r="F13" i="12"/>
  <c r="E13" i="12"/>
  <c r="D13" i="12"/>
  <c r="A13" i="12"/>
  <c r="H78" i="12"/>
  <c r="F78" i="12"/>
  <c r="E78" i="12"/>
  <c r="D78" i="12"/>
  <c r="A78" i="12"/>
  <c r="H54" i="12"/>
  <c r="F54" i="12"/>
  <c r="E54" i="12"/>
  <c r="D54" i="12"/>
  <c r="A54" i="12"/>
  <c r="H65" i="12"/>
  <c r="F65" i="12"/>
  <c r="E65" i="12"/>
  <c r="D65" i="12"/>
  <c r="A65" i="12"/>
  <c r="K6" i="12"/>
  <c r="I57" i="12" a="1"/>
  <c r="I60" i="12" a="1"/>
  <c r="J124" i="12" a="1"/>
  <c r="J149" i="12" a="1"/>
  <c r="J63" i="12" a="1"/>
  <c r="I120" i="12" a="1"/>
  <c r="J67" i="12" a="1"/>
  <c r="I61" i="12" a="1"/>
  <c r="J34" i="12" a="1"/>
  <c r="I35" i="12" a="1"/>
  <c r="I36" i="12" a="1"/>
  <c r="I11" i="12" a="1"/>
  <c r="I26" i="12" a="1"/>
  <c r="J90" i="12" a="1"/>
  <c r="I55" i="12" a="1"/>
  <c r="I132" i="12" a="1"/>
  <c r="J54" i="12" a="1"/>
  <c r="I133" i="12" a="1"/>
  <c r="J43" i="12" a="1"/>
  <c r="I24" i="12" a="1"/>
  <c r="J28" i="12" a="1"/>
  <c r="I95" i="12" a="1"/>
  <c r="I89" i="12" a="1"/>
  <c r="J59" i="12" a="1"/>
  <c r="I15" i="12" a="1"/>
  <c r="J22" i="12" a="1"/>
  <c r="I43" i="12" a="1"/>
  <c r="I10" i="12" a="1"/>
  <c r="J127" i="12" a="1"/>
  <c r="I111" i="12" a="1"/>
  <c r="I82" i="12" a="1"/>
  <c r="J109" i="12" a="1"/>
  <c r="J138" i="12" a="1"/>
  <c r="I54" i="12" a="1"/>
  <c r="J79" i="12" a="1"/>
  <c r="I63" i="12" a="1"/>
  <c r="I32" i="12" a="1"/>
  <c r="I19" i="12" a="1"/>
  <c r="I74" i="12" a="1"/>
  <c r="J52" i="12" a="1"/>
  <c r="J33" i="12" a="1"/>
  <c r="I129" i="12" a="1"/>
  <c r="I65" i="12" a="1"/>
  <c r="J85" i="12" a="1"/>
  <c r="J47" i="12" a="1"/>
  <c r="J65" i="12" a="1"/>
  <c r="J144" i="12" a="1"/>
  <c r="J100" i="12" a="1"/>
  <c r="J139" i="12" a="1"/>
  <c r="J45" i="12" a="1"/>
  <c r="J147" i="12" a="1"/>
  <c r="I137" i="12" a="1"/>
  <c r="J27" i="12" a="1"/>
  <c r="J16" i="12" a="1"/>
  <c r="J116" i="12" a="1"/>
  <c r="I122" i="12" a="1"/>
  <c r="I142" i="12" a="1"/>
  <c r="I130" i="12" a="1"/>
  <c r="J84" i="12" a="1"/>
  <c r="J75" i="12" a="1"/>
  <c r="J119" i="12" a="1"/>
  <c r="J148" i="12" a="1"/>
  <c r="J150" i="12" a="1"/>
  <c r="J51" i="12" a="1"/>
  <c r="J129" i="12" a="1"/>
  <c r="J78" i="12" a="1"/>
  <c r="J30" i="12" a="1"/>
  <c r="I106" i="12" a="1"/>
  <c r="J68" i="12" a="1"/>
  <c r="J46" i="12" a="1"/>
  <c r="J110" i="12" a="1"/>
  <c r="I59" i="12" a="1"/>
  <c r="J108" i="12" a="1"/>
  <c r="J26" i="12" a="1"/>
  <c r="I139" i="12" a="1"/>
  <c r="I114" i="12" a="1"/>
  <c r="J70" i="12" a="1"/>
  <c r="J123" i="12" a="1"/>
  <c r="I88" i="12" a="1"/>
  <c r="I67" i="12" a="1"/>
  <c r="I30" i="12" a="1"/>
  <c r="I70" i="12" a="1"/>
  <c r="J92" i="12" a="1"/>
  <c r="I79" i="12" a="1"/>
  <c r="J12" i="12" a="1"/>
  <c r="I145" i="12" a="1"/>
  <c r="J21" i="12" a="1"/>
  <c r="J32" i="12" a="1"/>
  <c r="I53" i="12" a="1"/>
  <c r="J10" i="12" a="1"/>
  <c r="J29" i="12" a="1"/>
  <c r="I56" i="12" a="1"/>
  <c r="I81" i="12" a="1"/>
  <c r="I37" i="12" a="1"/>
  <c r="J37" i="12" a="1"/>
  <c r="J106" i="12" a="1"/>
  <c r="I98" i="12" a="1"/>
  <c r="J97" i="12" a="1"/>
  <c r="J57" i="12" a="1"/>
  <c r="J35" i="12" a="1"/>
  <c r="I112" i="12" a="1"/>
  <c r="J96" i="12" a="1"/>
  <c r="J113" i="12" a="1"/>
  <c r="I28" i="12" a="1"/>
  <c r="J24" i="12" a="1"/>
  <c r="I117" i="12" a="1"/>
  <c r="I48" i="12" a="1"/>
  <c r="I105" i="12" a="1"/>
  <c r="J20" i="12" a="1"/>
  <c r="J48" i="12" a="1"/>
  <c r="I52" i="12" a="1"/>
  <c r="I94" i="12" a="1"/>
  <c r="J132" i="12" a="1"/>
  <c r="J112" i="12" a="1"/>
  <c r="I22" i="12" a="1"/>
  <c r="I13" i="12" a="1"/>
  <c r="I103" i="12" a="1"/>
  <c r="J82" i="12" a="1"/>
  <c r="I27" i="12" a="1"/>
  <c r="I68" i="12" a="1"/>
  <c r="J102" i="12" a="1"/>
  <c r="I31" i="12" a="1"/>
  <c r="J114" i="12" a="1"/>
  <c r="I116" i="12" a="1"/>
  <c r="I80" i="12" a="1"/>
  <c r="J98" i="12" a="1"/>
  <c r="J66" i="12" a="1"/>
  <c r="I146" i="12" a="1"/>
  <c r="I47" i="12" a="1"/>
  <c r="J40" i="12" a="1"/>
  <c r="J60" i="12" a="1"/>
  <c r="J101" i="12" a="1"/>
  <c r="I29" i="12" a="1"/>
  <c r="J140" i="12" a="1"/>
  <c r="J23" i="12" a="1"/>
  <c r="J111" i="12" a="1"/>
  <c r="I100" i="12" a="1"/>
  <c r="I136" i="12" a="1"/>
  <c r="I23" i="12" a="1"/>
  <c r="I147" i="12" a="1"/>
  <c r="J93" i="12" a="1"/>
  <c r="I25" i="12" a="1"/>
  <c r="I110" i="12" a="1"/>
  <c r="I14" i="12" a="1"/>
  <c r="I64" i="12" a="1"/>
  <c r="I97" i="12" a="1"/>
  <c r="I93" i="12" a="1"/>
  <c r="J36" i="12" a="1"/>
  <c r="J99" i="12" a="1"/>
  <c r="I135" i="12" a="1"/>
  <c r="J17" i="12" a="1"/>
  <c r="J15" i="12" a="1"/>
  <c r="I44" i="12" a="1"/>
  <c r="J120" i="12" a="1"/>
  <c r="I38" i="12" a="1"/>
  <c r="J8" i="12" a="1"/>
  <c r="J145" i="12" a="1"/>
  <c r="J107" i="12" a="1"/>
  <c r="I18" i="12" a="1"/>
  <c r="I90" i="12" a="1"/>
  <c r="J130" i="12" a="1"/>
  <c r="I118" i="12" a="1"/>
  <c r="I21" i="12" a="1"/>
  <c r="I41" i="12" a="1"/>
  <c r="I144" i="12" a="1"/>
  <c r="I12" i="12" a="1"/>
  <c r="J76" i="12" a="1"/>
  <c r="J39" i="12" a="1"/>
  <c r="J143" i="12" a="1"/>
  <c r="J73" i="12" a="1"/>
  <c r="I50" i="12" a="1"/>
  <c r="I34" i="12" a="1"/>
  <c r="I107" i="12" a="1"/>
  <c r="J61" i="12" a="1"/>
  <c r="I20" i="12" a="1"/>
  <c r="I101" i="12" a="1"/>
  <c r="J25" i="12" a="1"/>
  <c r="J115" i="12" a="1"/>
  <c r="I131" i="12" a="1"/>
  <c r="J135" i="12" a="1"/>
  <c r="J87" i="12" a="1"/>
  <c r="I102" i="12" a="1"/>
  <c r="I87" i="12" a="1"/>
  <c r="J56" i="12" a="1"/>
  <c r="J41" i="12" a="1"/>
  <c r="I148" i="12" a="1"/>
  <c r="I150" i="12" a="1"/>
  <c r="J31" i="12" a="1"/>
  <c r="J105" i="12" a="1"/>
  <c r="J44" i="12" a="1"/>
  <c r="I45" i="12" a="1"/>
  <c r="I51" i="12" a="1"/>
  <c r="I104" i="12" a="1"/>
  <c r="J137" i="12" a="1"/>
  <c r="J49" i="12" a="1"/>
  <c r="I115" i="12" a="1"/>
  <c r="J69" i="12" a="1"/>
  <c r="J80" i="12" a="1"/>
  <c r="I86" i="12" a="1"/>
  <c r="I75" i="12" a="1"/>
  <c r="I85" i="12" a="1"/>
  <c r="I109" i="12" a="1"/>
  <c r="I78" i="12" a="1"/>
  <c r="J77" i="12" a="1"/>
  <c r="I39" i="12" a="1"/>
  <c r="J88" i="12" a="1"/>
  <c r="J134" i="12" a="1"/>
  <c r="J141" i="12" a="1"/>
  <c r="I134" i="12" a="1"/>
  <c r="J104" i="12" a="1"/>
  <c r="J142" i="12" a="1"/>
  <c r="J55" i="12" a="1"/>
  <c r="I16" i="12" a="1"/>
  <c r="J42" i="12" a="1"/>
  <c r="I99" i="12" a="1"/>
  <c r="I127" i="12" a="1"/>
  <c r="I126" i="12" a="1"/>
  <c r="J71" i="12" a="1"/>
  <c r="J11" i="12" a="1"/>
  <c r="I84" i="12" a="1"/>
  <c r="I149" i="12" a="1"/>
  <c r="J91" i="12" a="1"/>
  <c r="J50" i="12" a="1"/>
  <c r="J81" i="12" a="1"/>
  <c r="J95" i="12" a="1"/>
  <c r="I123" i="12" a="1"/>
  <c r="J14" i="12" a="1"/>
  <c r="I138" i="12" a="1"/>
  <c r="J62" i="12" a="1"/>
  <c r="J83" i="12" a="1"/>
  <c r="I125" i="12" a="1"/>
  <c r="I42" i="12" a="1"/>
  <c r="I40" i="12" a="1"/>
  <c r="I92" i="12" a="1"/>
  <c r="J89" i="12" a="1"/>
  <c r="I73" i="12" a="1"/>
  <c r="J64" i="12" a="1"/>
  <c r="J121" i="12" a="1"/>
  <c r="I96" i="12" a="1"/>
  <c r="I76" i="12" a="1"/>
  <c r="I9" i="12" a="1"/>
  <c r="J122" i="12" a="1"/>
  <c r="J131" i="12" a="1"/>
  <c r="I91" i="12" a="1"/>
  <c r="J38" i="12" a="1"/>
  <c r="J146" i="12" a="1"/>
  <c r="J9" i="12" a="1"/>
  <c r="J117" i="12" a="1"/>
  <c r="I83" i="12" a="1"/>
  <c r="J118" i="12" a="1"/>
  <c r="I46" i="12" a="1"/>
  <c r="I128" i="12" a="1"/>
  <c r="I58" i="12" a="1"/>
  <c r="J13" i="12" a="1"/>
  <c r="I8" i="12" a="1"/>
  <c r="I140" i="12" a="1"/>
  <c r="I7" i="12" a="1"/>
  <c r="I124" i="12" a="1"/>
  <c r="I71" i="12" a="1"/>
  <c r="J125" i="12" a="1"/>
  <c r="I121" i="12" a="1"/>
  <c r="I49" i="12" a="1"/>
  <c r="J72" i="12" a="1"/>
  <c r="I143" i="12" a="1"/>
  <c r="I66" i="12" a="1"/>
  <c r="I69" i="12" a="1"/>
  <c r="J18" i="12" a="1"/>
  <c r="I141" i="12" a="1"/>
  <c r="I119" i="12" a="1"/>
  <c r="I108" i="12" a="1"/>
  <c r="J53" i="12" a="1"/>
  <c r="J136" i="12" a="1"/>
  <c r="J58" i="12" a="1"/>
  <c r="I113" i="12" a="1"/>
  <c r="I62" i="12" a="1"/>
  <c r="J133" i="12" a="1"/>
  <c r="J126" i="12" a="1"/>
  <c r="J19" i="12" a="1"/>
  <c r="J74" i="12" a="1"/>
  <c r="I33" i="12" a="1"/>
  <c r="I72" i="12" a="1"/>
  <c r="J103" i="12" a="1"/>
  <c r="I77" i="12" a="1"/>
  <c r="J7" i="12" a="1"/>
  <c r="J86" i="12" a="1"/>
  <c r="J94" i="12" a="1"/>
  <c r="I17" i="12" a="1"/>
  <c r="J128" i="12" a="1"/>
  <c r="I78" i="12" l="1"/>
  <c r="I90" i="12"/>
  <c r="I134" i="12"/>
  <c r="J35" i="12"/>
  <c r="V35" i="12" s="1"/>
  <c r="I87" i="12"/>
  <c r="I130" i="12"/>
  <c r="J106" i="12"/>
  <c r="U106" i="12" s="1"/>
  <c r="J21" i="12"/>
  <c r="X21" i="12" s="1"/>
  <c r="I117" i="12"/>
  <c r="J15" i="12"/>
  <c r="X15" i="12" s="1"/>
  <c r="I58" i="12"/>
  <c r="I119" i="12"/>
  <c r="Y119" i="12" s="1"/>
  <c r="J98" i="12"/>
  <c r="U98" i="12" s="1"/>
  <c r="J34" i="12"/>
  <c r="W34" i="12" s="1"/>
  <c r="I32" i="12"/>
  <c r="Y32" i="12" s="1"/>
  <c r="J20" i="12"/>
  <c r="U20" i="12" s="1"/>
  <c r="I147" i="12"/>
  <c r="I71" i="12"/>
  <c r="Y71" i="12" s="1"/>
  <c r="J49" i="12"/>
  <c r="X49" i="12" s="1"/>
  <c r="J9" i="12"/>
  <c r="W9" i="12" s="1"/>
  <c r="J51" i="12"/>
  <c r="V51" i="12" s="1"/>
  <c r="I118" i="12"/>
  <c r="Z118" i="12" s="1"/>
  <c r="J62" i="12"/>
  <c r="W62" i="12" s="1"/>
  <c r="I53" i="12"/>
  <c r="Y53" i="12" s="1"/>
  <c r="I59" i="12"/>
  <c r="I85" i="12"/>
  <c r="Y85" i="12" s="1"/>
  <c r="I136" i="12"/>
  <c r="Z136" i="12" s="1"/>
  <c r="J105" i="12"/>
  <c r="X105" i="12" s="1"/>
  <c r="I55" i="12"/>
  <c r="I98" i="12"/>
  <c r="I50" i="12"/>
  <c r="Y50" i="12" s="1"/>
  <c r="J91" i="12"/>
  <c r="W91" i="12" s="1"/>
  <c r="J54" i="12"/>
  <c r="W54" i="12" s="1"/>
  <c r="I14" i="12"/>
  <c r="Y14" i="12" s="1"/>
  <c r="I114" i="12"/>
  <c r="J101" i="12"/>
  <c r="V101" i="12" s="1"/>
  <c r="I48" i="12"/>
  <c r="Y48" i="12" s="1"/>
  <c r="I39" i="12"/>
  <c r="J112" i="12"/>
  <c r="V112" i="12" s="1"/>
  <c r="J12" i="12"/>
  <c r="W12" i="12" s="1"/>
  <c r="I97" i="12"/>
  <c r="I70" i="12"/>
  <c r="Y70" i="12" s="1"/>
  <c r="I43" i="12"/>
  <c r="J46" i="12"/>
  <c r="V46" i="12" s="1"/>
  <c r="J8" i="12"/>
  <c r="W8" i="12" s="1"/>
  <c r="I92" i="12"/>
  <c r="I137" i="12"/>
  <c r="Y137" i="12" s="1"/>
  <c r="J94" i="12"/>
  <c r="W94" i="12" s="1"/>
  <c r="J63" i="12"/>
  <c r="W63" i="12" s="1"/>
  <c r="J138" i="12"/>
  <c r="W138" i="12" s="1"/>
  <c r="I12" i="12"/>
  <c r="J28" i="12"/>
  <c r="U28" i="12" s="1"/>
  <c r="J10" i="12"/>
  <c r="X10" i="12" s="1"/>
  <c r="I101" i="12"/>
  <c r="Y101" i="12" s="1"/>
  <c r="J124" i="12"/>
  <c r="W124" i="12" s="1"/>
  <c r="I125" i="12"/>
  <c r="I16" i="12"/>
  <c r="Z16" i="12" s="1"/>
  <c r="I52" i="12"/>
  <c r="Z52" i="12" s="1"/>
  <c r="J19" i="12"/>
  <c r="W19" i="12" s="1"/>
  <c r="J144" i="12"/>
  <c r="X144" i="12" s="1"/>
  <c r="I76" i="12"/>
  <c r="Z76" i="12" s="1"/>
  <c r="I27" i="12"/>
  <c r="I33" i="12"/>
  <c r="Y33" i="12" s="1"/>
  <c r="J57" i="12"/>
  <c r="X57" i="12" s="1"/>
  <c r="J123" i="12"/>
  <c r="X123" i="12" s="1"/>
  <c r="J85" i="12"/>
  <c r="W85" i="12" s="1"/>
  <c r="I108" i="12"/>
  <c r="Y108" i="12" s="1"/>
  <c r="I99" i="12"/>
  <c r="Y99" i="12" s="1"/>
  <c r="I102" i="12"/>
  <c r="Y102" i="12" s="1"/>
  <c r="I142" i="12"/>
  <c r="J142" i="12"/>
  <c r="W142" i="12" s="1"/>
  <c r="I63" i="12"/>
  <c r="Z63" i="12" s="1"/>
  <c r="I41" i="12"/>
  <c r="J104" i="12"/>
  <c r="V104" i="12" s="1"/>
  <c r="I128" i="12"/>
  <c r="Y128" i="12" s="1"/>
  <c r="I56" i="12"/>
  <c r="Y56" i="12" s="1"/>
  <c r="I80" i="12"/>
  <c r="Z80" i="12" s="1"/>
  <c r="I61" i="12"/>
  <c r="I145" i="12"/>
  <c r="Y145" i="12" s="1"/>
  <c r="I126" i="12"/>
  <c r="Y126" i="12" s="1"/>
  <c r="I79" i="12"/>
  <c r="Z79" i="12" s="1"/>
  <c r="I124" i="12"/>
  <c r="Z124" i="12" s="1"/>
  <c r="J137" i="12"/>
  <c r="W137" i="12" s="1"/>
  <c r="J146" i="12"/>
  <c r="X146" i="12" s="1"/>
  <c r="J150" i="12"/>
  <c r="X150" i="12" s="1"/>
  <c r="I84" i="12"/>
  <c r="Y84" i="12" s="1"/>
  <c r="I138" i="12"/>
  <c r="Z138" i="12" s="1"/>
  <c r="J107" i="12"/>
  <c r="X107" i="12" s="1"/>
  <c r="I89" i="12"/>
  <c r="Z89" i="12" s="1"/>
  <c r="I75" i="12"/>
  <c r="Y75" i="12" s="1"/>
  <c r="I100" i="12"/>
  <c r="J31" i="12"/>
  <c r="W31" i="12" s="1"/>
  <c r="J90" i="12"/>
  <c r="X90" i="12" s="1"/>
  <c r="I113" i="12"/>
  <c r="J73" i="12"/>
  <c r="W73" i="12" s="1"/>
  <c r="J64" i="12"/>
  <c r="X64" i="12" s="1"/>
  <c r="I66" i="12"/>
  <c r="Z66" i="12" s="1"/>
  <c r="I110" i="12"/>
  <c r="Y110" i="12" s="1"/>
  <c r="I139" i="12"/>
  <c r="Y139" i="12" s="1"/>
  <c r="J60" i="12"/>
  <c r="W60" i="12" s="1"/>
  <c r="I77" i="12"/>
  <c r="Y77" i="12" s="1"/>
  <c r="J32" i="12"/>
  <c r="X32" i="12" s="1"/>
  <c r="J132" i="12"/>
  <c r="V132" i="12" s="1"/>
  <c r="J128" i="12"/>
  <c r="V128" i="12" s="1"/>
  <c r="J127" i="12"/>
  <c r="W127" i="12" s="1"/>
  <c r="I30" i="12"/>
  <c r="Y30" i="12" s="1"/>
  <c r="J22" i="12"/>
  <c r="W22" i="12" s="1"/>
  <c r="J68" i="12"/>
  <c r="W68" i="12" s="1"/>
  <c r="J33" i="12"/>
  <c r="W33" i="12" s="1"/>
  <c r="I40" i="12"/>
  <c r="Z40" i="12" s="1"/>
  <c r="J147" i="12"/>
  <c r="W147" i="12" s="1"/>
  <c r="J99" i="12"/>
  <c r="X99" i="12" s="1"/>
  <c r="J133" i="12"/>
  <c r="X133" i="12" s="1"/>
  <c r="J109" i="12"/>
  <c r="U109" i="12" s="1"/>
  <c r="J100" i="12"/>
  <c r="W100" i="12" s="1"/>
  <c r="I24" i="12"/>
  <c r="Z24" i="12" s="1"/>
  <c r="J88" i="12"/>
  <c r="AD88" i="12" s="1"/>
  <c r="I20" i="12"/>
  <c r="Z20" i="12" s="1"/>
  <c r="I60" i="12"/>
  <c r="Z60" i="12" s="1"/>
  <c r="I37" i="12"/>
  <c r="Y37" i="12" s="1"/>
  <c r="J79" i="12"/>
  <c r="X79" i="12" s="1"/>
  <c r="J76" i="12"/>
  <c r="W76" i="12" s="1"/>
  <c r="I65" i="12"/>
  <c r="I105" i="12"/>
  <c r="Z105" i="12" s="1"/>
  <c r="I96" i="12"/>
  <c r="Y96" i="12" s="1"/>
  <c r="J82" i="12"/>
  <c r="X82" i="12" s="1"/>
  <c r="J11" i="12"/>
  <c r="W11" i="12" s="1"/>
  <c r="I107" i="12"/>
  <c r="Z107" i="12" s="1"/>
  <c r="I73" i="12"/>
  <c r="Y73" i="12" s="1"/>
  <c r="J74" i="12"/>
  <c r="AD74" i="12" s="1"/>
  <c r="I81" i="12"/>
  <c r="Z81" i="12" s="1"/>
  <c r="I129" i="12"/>
  <c r="Y129" i="12" s="1"/>
  <c r="J87" i="12"/>
  <c r="W87" i="12" s="1"/>
  <c r="I122" i="12"/>
  <c r="Z122" i="12" s="1"/>
  <c r="I44" i="12"/>
  <c r="Y44" i="12" s="1"/>
  <c r="I131" i="12"/>
  <c r="Y131" i="12" s="1"/>
  <c r="J48" i="12"/>
  <c r="X48" i="12" s="1"/>
  <c r="I74" i="12"/>
  <c r="Y74" i="12" s="1"/>
  <c r="I46" i="12"/>
  <c r="I141" i="12"/>
  <c r="Y141" i="12" s="1"/>
  <c r="I116" i="12"/>
  <c r="J67" i="12"/>
  <c r="W67" i="12" s="1"/>
  <c r="J77" i="12"/>
  <c r="U77" i="12" s="1"/>
  <c r="J141" i="12"/>
  <c r="X141" i="12" s="1"/>
  <c r="J50" i="12"/>
  <c r="W50" i="12" s="1"/>
  <c r="I7" i="12"/>
  <c r="Y7" i="12" s="1"/>
  <c r="I104" i="12"/>
  <c r="J38" i="12"/>
  <c r="W38" i="12" s="1"/>
  <c r="J148" i="12"/>
  <c r="X148" i="12" s="1"/>
  <c r="I72" i="12"/>
  <c r="J14" i="12"/>
  <c r="X14" i="12" s="1"/>
  <c r="J131" i="12"/>
  <c r="X131" i="12" s="1"/>
  <c r="J115" i="12"/>
  <c r="X115" i="12" s="1"/>
  <c r="I86" i="12"/>
  <c r="Y86" i="12" s="1"/>
  <c r="J111" i="12"/>
  <c r="X111" i="12" s="1"/>
  <c r="I150" i="12"/>
  <c r="Y150" i="12" s="1"/>
  <c r="I26" i="12"/>
  <c r="Y26" i="12" s="1"/>
  <c r="J55" i="12"/>
  <c r="W55" i="12" s="1"/>
  <c r="J143" i="12"/>
  <c r="W143" i="12" s="1"/>
  <c r="J113" i="12"/>
  <c r="V113" i="12" s="1"/>
  <c r="J29" i="12"/>
  <c r="W29" i="12" s="1"/>
  <c r="I25" i="12"/>
  <c r="Z25" i="12" s="1"/>
  <c r="J26" i="12"/>
  <c r="X26" i="12" s="1"/>
  <c r="J40" i="12"/>
  <c r="X40" i="12" s="1"/>
  <c r="I21" i="12"/>
  <c r="Z21" i="12" s="1"/>
  <c r="I143" i="12"/>
  <c r="I94" i="12"/>
  <c r="Y94" i="12" s="1"/>
  <c r="I31" i="12"/>
  <c r="Z31" i="12" s="1"/>
  <c r="J95" i="12"/>
  <c r="U95" i="12" s="1"/>
  <c r="I67" i="12"/>
  <c r="Y67" i="12" s="1"/>
  <c r="I15" i="12"/>
  <c r="Z15" i="12" s="1"/>
  <c r="I106" i="12"/>
  <c r="Y106" i="12" s="1"/>
  <c r="J97" i="12"/>
  <c r="V97" i="12" s="1"/>
  <c r="I42" i="12"/>
  <c r="J45" i="12"/>
  <c r="W45" i="12" s="1"/>
  <c r="I8" i="12"/>
  <c r="J24" i="12"/>
  <c r="X24" i="12" s="1"/>
  <c r="I82" i="12"/>
  <c r="Y82" i="12" s="1"/>
  <c r="J86" i="12"/>
  <c r="W86" i="12" s="1"/>
  <c r="J43" i="12"/>
  <c r="W43" i="12" s="1"/>
  <c r="I69" i="12"/>
  <c r="Y69" i="12" s="1"/>
  <c r="J61" i="12"/>
  <c r="X61" i="12" s="1"/>
  <c r="I57" i="12"/>
  <c r="Y57" i="12" s="1"/>
  <c r="I83" i="12"/>
  <c r="Z83" i="12" s="1"/>
  <c r="I18" i="12"/>
  <c r="Y18" i="12" s="1"/>
  <c r="J139" i="12"/>
  <c r="X139" i="12" s="1"/>
  <c r="I127" i="12"/>
  <c r="Z127" i="12" s="1"/>
  <c r="J7" i="12"/>
  <c r="J121" i="12"/>
  <c r="W121" i="12" s="1"/>
  <c r="I103" i="12"/>
  <c r="Y103" i="12" s="1"/>
  <c r="J130" i="12"/>
  <c r="W130" i="12" s="1"/>
  <c r="I13" i="12"/>
  <c r="J126" i="12"/>
  <c r="V126" i="12" s="1"/>
  <c r="J96" i="12"/>
  <c r="V96" i="12" s="1"/>
  <c r="I135" i="12"/>
  <c r="Z135" i="12" s="1"/>
  <c r="J145" i="12"/>
  <c r="X145" i="12" s="1"/>
  <c r="J135" i="12"/>
  <c r="X135" i="12" s="1"/>
  <c r="J116" i="12"/>
  <c r="V116" i="12" s="1"/>
  <c r="J58" i="12"/>
  <c r="X58" i="12" s="1"/>
  <c r="J41" i="12"/>
  <c r="W41" i="12" s="1"/>
  <c r="J102" i="12"/>
  <c r="X102" i="12" s="1"/>
  <c r="J53" i="12"/>
  <c r="W53" i="12" s="1"/>
  <c r="J118" i="12"/>
  <c r="X118" i="12" s="1"/>
  <c r="J134" i="12"/>
  <c r="U134" i="12" s="1"/>
  <c r="J114" i="12"/>
  <c r="U114" i="12" s="1"/>
  <c r="I120" i="12"/>
  <c r="I49" i="12"/>
  <c r="Y49" i="12" s="1"/>
  <c r="J136" i="12"/>
  <c r="V136" i="12" s="1"/>
  <c r="J71" i="12"/>
  <c r="W71" i="12" s="1"/>
  <c r="I140" i="12"/>
  <c r="Y140" i="12" s="1"/>
  <c r="I51" i="12"/>
  <c r="Y51" i="12" s="1"/>
  <c r="I91" i="12"/>
  <c r="Y91" i="12" s="1"/>
  <c r="J119" i="12"/>
  <c r="W119" i="12" s="1"/>
  <c r="J47" i="12"/>
  <c r="X47" i="12" s="1"/>
  <c r="I123" i="12"/>
  <c r="Z123" i="12" s="1"/>
  <c r="J69" i="12"/>
  <c r="W69" i="12" s="1"/>
  <c r="J122" i="12"/>
  <c r="W122" i="12" s="1"/>
  <c r="J80" i="12"/>
  <c r="V80" i="12" s="1"/>
  <c r="J23" i="12"/>
  <c r="W23" i="12" s="1"/>
  <c r="I148" i="12"/>
  <c r="Z148" i="12" s="1"/>
  <c r="I11" i="12"/>
  <c r="Y11" i="12" s="1"/>
  <c r="J120" i="12"/>
  <c r="X120" i="12" s="1"/>
  <c r="J39" i="12"/>
  <c r="U39" i="12" s="1"/>
  <c r="J75" i="12"/>
  <c r="X75" i="12" s="1"/>
  <c r="J17" i="12"/>
  <c r="W17" i="12" s="1"/>
  <c r="J93" i="12"/>
  <c r="X93" i="12" s="1"/>
  <c r="J108" i="12"/>
  <c r="V108" i="12" s="1"/>
  <c r="I47" i="12"/>
  <c r="Y47" i="12" s="1"/>
  <c r="I88" i="12"/>
  <c r="Z88" i="12" s="1"/>
  <c r="J52" i="12"/>
  <c r="W52" i="12" s="1"/>
  <c r="I112" i="12"/>
  <c r="Z112" i="12" s="1"/>
  <c r="I17" i="12"/>
  <c r="Z17" i="12" s="1"/>
  <c r="J129" i="12"/>
  <c r="X129" i="12" s="1"/>
  <c r="J103" i="12"/>
  <c r="W103" i="12" s="1"/>
  <c r="J25" i="12"/>
  <c r="W25" i="12" s="1"/>
  <c r="J18" i="12"/>
  <c r="V18" i="12" s="1"/>
  <c r="J84" i="12"/>
  <c r="AD84" i="12" s="1"/>
  <c r="I35" i="12"/>
  <c r="Y35" i="12" s="1"/>
  <c r="J140" i="12"/>
  <c r="X140" i="12" s="1"/>
  <c r="I34" i="12"/>
  <c r="Z34" i="12" s="1"/>
  <c r="I111" i="12"/>
  <c r="Y111" i="12" s="1"/>
  <c r="I22" i="12"/>
  <c r="Y22" i="12" s="1"/>
  <c r="J89" i="12"/>
  <c r="W89" i="12" s="1"/>
  <c r="J66" i="12"/>
  <c r="W66" i="12" s="1"/>
  <c r="I132" i="12"/>
  <c r="Z132" i="12" s="1"/>
  <c r="J37" i="12"/>
  <c r="W37" i="12" s="1"/>
  <c r="I95" i="12"/>
  <c r="Y95" i="12" s="1"/>
  <c r="I23" i="12"/>
  <c r="Y23" i="12" s="1"/>
  <c r="J78" i="12"/>
  <c r="W78" i="12" s="1"/>
  <c r="I93" i="12"/>
  <c r="Z93" i="12" s="1"/>
  <c r="I10" i="12"/>
  <c r="Z10" i="12" s="1"/>
  <c r="J16" i="12"/>
  <c r="X16" i="12" s="1"/>
  <c r="J70" i="12"/>
  <c r="AD70" i="12" s="1"/>
  <c r="I121" i="12"/>
  <c r="Z121" i="12" s="1"/>
  <c r="I146" i="12"/>
  <c r="Z146" i="12" s="1"/>
  <c r="I54" i="12"/>
  <c r="Z54" i="12" s="1"/>
  <c r="I109" i="12"/>
  <c r="Z109" i="12" s="1"/>
  <c r="J36" i="12"/>
  <c r="X36" i="12" s="1"/>
  <c r="I64" i="12"/>
  <c r="Z64" i="12" s="1"/>
  <c r="I133" i="12"/>
  <c r="Y133" i="12" s="1"/>
  <c r="J117" i="12"/>
  <c r="U117" i="12" s="1"/>
  <c r="J125" i="12"/>
  <c r="U125" i="12" s="1"/>
  <c r="J30" i="12"/>
  <c r="AD30" i="12" s="1"/>
  <c r="I115" i="12"/>
  <c r="Y115" i="12" s="1"/>
  <c r="J13" i="12"/>
  <c r="V13" i="12" s="1"/>
  <c r="I38" i="12"/>
  <c r="Y38" i="12" s="1"/>
  <c r="J72" i="12"/>
  <c r="X72" i="12" s="1"/>
  <c r="I19" i="12"/>
  <c r="Z19" i="12" s="1"/>
  <c r="J59" i="12"/>
  <c r="AD59" i="12" s="1"/>
  <c r="I45" i="12"/>
  <c r="Y45" i="12" s="1"/>
  <c r="J44" i="12"/>
  <c r="X44" i="12" s="1"/>
  <c r="J65" i="12"/>
  <c r="AD65" i="12" s="1"/>
  <c r="J27" i="12"/>
  <c r="X27" i="12" s="1"/>
  <c r="I68" i="12"/>
  <c r="Y68" i="12" s="1"/>
  <c r="J110" i="12"/>
  <c r="U110" i="12" s="1"/>
  <c r="J92" i="12"/>
  <c r="V92" i="12" s="1"/>
  <c r="J81" i="12"/>
  <c r="X81" i="12" s="1"/>
  <c r="I62" i="12"/>
  <c r="Z62" i="12" s="1"/>
  <c r="J56" i="12"/>
  <c r="AD56" i="12" s="1"/>
  <c r="I144" i="12"/>
  <c r="Z144" i="12" s="1"/>
  <c r="I29" i="12"/>
  <c r="Z29" i="12" s="1"/>
  <c r="J42" i="12"/>
  <c r="AD42" i="12" s="1"/>
  <c r="I28" i="12"/>
  <c r="Z28" i="12" s="1"/>
  <c r="J83" i="12"/>
  <c r="U83" i="12" s="1"/>
  <c r="I36" i="12"/>
  <c r="Y36" i="12" s="1"/>
  <c r="I149" i="12"/>
  <c r="Y149" i="12" s="1"/>
  <c r="J149" i="12"/>
  <c r="U149" i="12" s="1"/>
  <c r="I9" i="12"/>
  <c r="Y9" i="12" s="1"/>
  <c r="W129" i="12"/>
  <c r="W141" i="12"/>
  <c r="X126" i="12"/>
  <c r="W32" i="12"/>
  <c r="W21" i="12"/>
  <c r="W108" i="12"/>
  <c r="X22" i="12"/>
  <c r="W49" i="12"/>
  <c r="X128" i="12"/>
  <c r="X104" i="12"/>
  <c r="X136" i="12"/>
  <c r="W136" i="12"/>
  <c r="W79" i="12"/>
  <c r="X94" i="12"/>
  <c r="W26" i="12"/>
  <c r="X100" i="12"/>
  <c r="X55" i="12"/>
  <c r="W131" i="12"/>
  <c r="W115" i="12"/>
  <c r="W61" i="12"/>
  <c r="W57" i="12"/>
  <c r="W47" i="12"/>
  <c r="X116" i="12"/>
  <c r="W114" i="12"/>
  <c r="W82" i="12"/>
  <c r="W148" i="12"/>
  <c r="W111" i="12"/>
  <c r="W144" i="12"/>
  <c r="U32" i="12"/>
  <c r="U91" i="12"/>
  <c r="V20" i="12"/>
  <c r="V21" i="12"/>
  <c r="U108" i="12"/>
  <c r="U22" i="12"/>
  <c r="U49" i="12"/>
  <c r="U118" i="12"/>
  <c r="V118" i="12"/>
  <c r="U137" i="12"/>
  <c r="V137" i="12"/>
  <c r="U107" i="12"/>
  <c r="U136" i="12"/>
  <c r="U69" i="12"/>
  <c r="U23" i="12"/>
  <c r="V23" i="12"/>
  <c r="V38" i="12"/>
  <c r="U8" i="12"/>
  <c r="V67" i="12"/>
  <c r="U67" i="12"/>
  <c r="U113" i="12"/>
  <c r="U94" i="12"/>
  <c r="V94" i="12"/>
  <c r="U26" i="12"/>
  <c r="V26" i="12"/>
  <c r="V55" i="12"/>
  <c r="V131" i="12"/>
  <c r="U131" i="12"/>
  <c r="U31" i="12"/>
  <c r="V71" i="12"/>
  <c r="V34" i="12"/>
  <c r="U34" i="12"/>
  <c r="U61" i="12"/>
  <c r="V61" i="12"/>
  <c r="V57" i="12"/>
  <c r="U47" i="12"/>
  <c r="V47" i="12"/>
  <c r="U116" i="12"/>
  <c r="V120" i="12"/>
  <c r="U120" i="12"/>
  <c r="V86" i="12"/>
  <c r="U105" i="12"/>
  <c r="U41" i="12"/>
  <c r="V114" i="12"/>
  <c r="V19" i="12"/>
  <c r="V82" i="12"/>
  <c r="U82" i="12"/>
  <c r="U68" i="12"/>
  <c r="U111" i="12"/>
  <c r="V111" i="12"/>
  <c r="V64" i="12"/>
  <c r="U58" i="12"/>
  <c r="AD32" i="12"/>
  <c r="AD75" i="12"/>
  <c r="AD21" i="12"/>
  <c r="AD108" i="12"/>
  <c r="AD22" i="12"/>
  <c r="AD49" i="12"/>
  <c r="AD127" i="12"/>
  <c r="AD136" i="12"/>
  <c r="AD48" i="12"/>
  <c r="AD69" i="12"/>
  <c r="AD54" i="12"/>
  <c r="AD8" i="12"/>
  <c r="AD107" i="12"/>
  <c r="AD40" i="12"/>
  <c r="AD113" i="12"/>
  <c r="AD26" i="12"/>
  <c r="AD100" i="12"/>
  <c r="AD99" i="12"/>
  <c r="AD34" i="12"/>
  <c r="AD61" i="12"/>
  <c r="AD123" i="12"/>
  <c r="AD120" i="12"/>
  <c r="AD98" i="12"/>
  <c r="AD19" i="12"/>
  <c r="AD82" i="12"/>
  <c r="AD148" i="12"/>
  <c r="AD111" i="12"/>
  <c r="AD144" i="12"/>
  <c r="AD51" i="12"/>
  <c r="AD47" i="12"/>
  <c r="AD116" i="12"/>
  <c r="Z126" i="12"/>
  <c r="Z77" i="12"/>
  <c r="Y130" i="12"/>
  <c r="Z130" i="12"/>
  <c r="Y143" i="12"/>
  <c r="Z143" i="12"/>
  <c r="Y20" i="12"/>
  <c r="Y21" i="12"/>
  <c r="Z84" i="12"/>
  <c r="Z108" i="12"/>
  <c r="Z128" i="12"/>
  <c r="Z59" i="12"/>
  <c r="Y59" i="12"/>
  <c r="Y117" i="12"/>
  <c r="Z117" i="12"/>
  <c r="Z85" i="12"/>
  <c r="Y118" i="12"/>
  <c r="Y63" i="12"/>
  <c r="Z87" i="12"/>
  <c r="Y87" i="12"/>
  <c r="Y78" i="12"/>
  <c r="Z78" i="12"/>
  <c r="Z103" i="12"/>
  <c r="Z12" i="12"/>
  <c r="Y12" i="12"/>
  <c r="Z104" i="12"/>
  <c r="Y104" i="12"/>
  <c r="Y122" i="12"/>
  <c r="Y136" i="12"/>
  <c r="Z101" i="12"/>
  <c r="Z39" i="12"/>
  <c r="Y39" i="12"/>
  <c r="Y46" i="12"/>
  <c r="Z46" i="12"/>
  <c r="Y66" i="12"/>
  <c r="Y15" i="12"/>
  <c r="Y16" i="12"/>
  <c r="Z8" i="12"/>
  <c r="Y8" i="12"/>
  <c r="Z119" i="12"/>
  <c r="Y79" i="12"/>
  <c r="Y83" i="12"/>
  <c r="Y107" i="12"/>
  <c r="Y142" i="12"/>
  <c r="Z142" i="12"/>
  <c r="Y40" i="12"/>
  <c r="Y113" i="12"/>
  <c r="Z113" i="12"/>
  <c r="Z26" i="12"/>
  <c r="Z100" i="12"/>
  <c r="Y100" i="12"/>
  <c r="Y55" i="12"/>
  <c r="Z55" i="12"/>
  <c r="Y27" i="12"/>
  <c r="Z27" i="12"/>
  <c r="Y134" i="12"/>
  <c r="Z134" i="12"/>
  <c r="Y31" i="12"/>
  <c r="Z99" i="12"/>
  <c r="Y81" i="12"/>
  <c r="Y13" i="12"/>
  <c r="Z13" i="12"/>
  <c r="Y65" i="12"/>
  <c r="Z65" i="12"/>
  <c r="Z147" i="12"/>
  <c r="Y147" i="12"/>
  <c r="Y61" i="12"/>
  <c r="Z61" i="12"/>
  <c r="Y97" i="12"/>
  <c r="Z97" i="12"/>
  <c r="Y42" i="12"/>
  <c r="Z42" i="12"/>
  <c r="Z72" i="12"/>
  <c r="Y72" i="12"/>
  <c r="Z120" i="12"/>
  <c r="Y120" i="12"/>
  <c r="Z140" i="12"/>
  <c r="Z98" i="12"/>
  <c r="Y98" i="12"/>
  <c r="Y41" i="12"/>
  <c r="Z41" i="12"/>
  <c r="Z114" i="12"/>
  <c r="Y114" i="12"/>
  <c r="Y89" i="12"/>
  <c r="Z139" i="12"/>
  <c r="Y90" i="12"/>
  <c r="Z90" i="12"/>
  <c r="Y148" i="12"/>
  <c r="Z96" i="12"/>
  <c r="Z18" i="12"/>
  <c r="Z58" i="12"/>
  <c r="Y58" i="12"/>
  <c r="Y135" i="12"/>
  <c r="Z43" i="12"/>
  <c r="Y43" i="12"/>
  <c r="Y125" i="12"/>
  <c r="Z125" i="12"/>
  <c r="Z51" i="12"/>
  <c r="Z116" i="12"/>
  <c r="Y116" i="12"/>
  <c r="Z92" i="12"/>
  <c r="Y92" i="12"/>
  <c r="K30" i="12"/>
  <c r="K68" i="12"/>
  <c r="K108" i="12"/>
  <c r="AC108" i="12" s="1"/>
  <c r="K148" i="12"/>
  <c r="K140" i="12"/>
  <c r="K132" i="12"/>
  <c r="K124" i="12"/>
  <c r="K111" i="12"/>
  <c r="AC111" i="12" s="1"/>
  <c r="K101" i="12"/>
  <c r="AC101" i="12" s="1"/>
  <c r="K91" i="12"/>
  <c r="K82" i="12"/>
  <c r="AC82" i="12" s="1"/>
  <c r="K71" i="12"/>
  <c r="K62" i="12"/>
  <c r="K50" i="12"/>
  <c r="AC50" i="12" s="1"/>
  <c r="K40" i="12"/>
  <c r="K31" i="12"/>
  <c r="AC31" i="12" s="1"/>
  <c r="K22" i="12"/>
  <c r="AC22" i="12" s="1"/>
  <c r="K13" i="12"/>
  <c r="K61" i="12"/>
  <c r="AC61" i="12" s="1"/>
  <c r="K42" i="12"/>
  <c r="K36" i="12"/>
  <c r="K75" i="12"/>
  <c r="AC75" i="12" s="1"/>
  <c r="K117" i="12"/>
  <c r="K147" i="12"/>
  <c r="K139" i="12"/>
  <c r="AC139" i="12" s="1"/>
  <c r="K131" i="12"/>
  <c r="K123" i="12"/>
  <c r="AC123" i="12" s="1"/>
  <c r="K110" i="12"/>
  <c r="K100" i="12"/>
  <c r="AC100" i="12" s="1"/>
  <c r="K89" i="12"/>
  <c r="K81" i="12"/>
  <c r="K70" i="12"/>
  <c r="K60" i="12"/>
  <c r="AC60" i="12" s="1"/>
  <c r="K49" i="12"/>
  <c r="AC49" i="12" s="1"/>
  <c r="K39" i="12"/>
  <c r="K29" i="12"/>
  <c r="K21" i="12"/>
  <c r="AC21" i="12" s="1"/>
  <c r="K12" i="12"/>
  <c r="AC12" i="12" s="1"/>
  <c r="K141" i="12"/>
  <c r="K103" i="12"/>
  <c r="K51" i="12"/>
  <c r="AC51" i="12" s="1"/>
  <c r="K41" i="12"/>
  <c r="K76" i="12"/>
  <c r="K118" i="12"/>
  <c r="K146" i="12"/>
  <c r="AC146" i="12" s="1"/>
  <c r="K138" i="12"/>
  <c r="K130" i="12"/>
  <c r="K120" i="12"/>
  <c r="AC120" i="12" s="1"/>
  <c r="K109" i="12"/>
  <c r="K99" i="12"/>
  <c r="K88" i="12"/>
  <c r="AC88" i="12" s="1"/>
  <c r="K80" i="12"/>
  <c r="K69" i="12"/>
  <c r="AC69" i="12" s="1"/>
  <c r="K59" i="12"/>
  <c r="K48" i="12"/>
  <c r="AC48" i="12" s="1"/>
  <c r="K38" i="12"/>
  <c r="AC38" i="12" s="1"/>
  <c r="K28" i="12"/>
  <c r="AC28" i="12" s="1"/>
  <c r="K20" i="12"/>
  <c r="K11" i="12"/>
  <c r="K133" i="12"/>
  <c r="K63" i="12"/>
  <c r="AC63" i="12" s="1"/>
  <c r="K43" i="12"/>
  <c r="AC43" i="12" s="1"/>
  <c r="K79" i="12"/>
  <c r="AC79" i="12" s="1"/>
  <c r="K119" i="12"/>
  <c r="AC119" i="12" s="1"/>
  <c r="K145" i="12"/>
  <c r="AC145" i="12" s="1"/>
  <c r="K137" i="12"/>
  <c r="AC137" i="12" s="1"/>
  <c r="K129" i="12"/>
  <c r="K116" i="12"/>
  <c r="AC116" i="12" s="1"/>
  <c r="K107" i="12"/>
  <c r="AC107" i="12" s="1"/>
  <c r="K97" i="12"/>
  <c r="AC97" i="12" s="1"/>
  <c r="K87" i="12"/>
  <c r="K78" i="12"/>
  <c r="K67" i="12"/>
  <c r="AC67" i="12" s="1"/>
  <c r="K57" i="12"/>
  <c r="K47" i="12"/>
  <c r="AC47" i="12" s="1"/>
  <c r="K37" i="12"/>
  <c r="K27" i="12"/>
  <c r="K19" i="12"/>
  <c r="AC19" i="12" s="1"/>
  <c r="K10" i="12"/>
  <c r="K125" i="12"/>
  <c r="K83" i="12"/>
  <c r="K32" i="12"/>
  <c r="AC32" i="12" s="1"/>
  <c r="K54" i="12"/>
  <c r="AC54" i="12" s="1"/>
  <c r="K90" i="12"/>
  <c r="K121" i="12"/>
  <c r="AC121" i="12" s="1"/>
  <c r="K144" i="12"/>
  <c r="AC144" i="12" s="1"/>
  <c r="K136" i="12"/>
  <c r="K128" i="12"/>
  <c r="AC128" i="12" s="1"/>
  <c r="K115" i="12"/>
  <c r="AC115" i="12" s="1"/>
  <c r="K106" i="12"/>
  <c r="K96" i="12"/>
  <c r="K86" i="12"/>
  <c r="K77" i="12"/>
  <c r="K66" i="12"/>
  <c r="K56" i="12"/>
  <c r="K46" i="12"/>
  <c r="AC46" i="12" s="1"/>
  <c r="K35" i="12"/>
  <c r="AC35" i="12" s="1"/>
  <c r="K26" i="12"/>
  <c r="AC26" i="12" s="1"/>
  <c r="K18" i="12"/>
  <c r="K9" i="12"/>
  <c r="AC9" i="12" s="1"/>
  <c r="K102" i="12"/>
  <c r="AC102" i="12" s="1"/>
  <c r="K72" i="12"/>
  <c r="K55" i="12"/>
  <c r="AC55" i="12" s="1"/>
  <c r="K94" i="12"/>
  <c r="AC94" i="12" s="1"/>
  <c r="K122" i="12"/>
  <c r="AC122" i="12" s="1"/>
  <c r="K143" i="12"/>
  <c r="K135" i="12"/>
  <c r="AC135" i="12" s="1"/>
  <c r="K127" i="12"/>
  <c r="AC127" i="12" s="1"/>
  <c r="K114" i="12"/>
  <c r="AC114" i="12" s="1"/>
  <c r="K105" i="12"/>
  <c r="AC105" i="12" s="1"/>
  <c r="K95" i="12"/>
  <c r="AC95" i="12" s="1"/>
  <c r="K85" i="12"/>
  <c r="K74" i="12"/>
  <c r="K65" i="12"/>
  <c r="K53" i="12"/>
  <c r="K45" i="12"/>
  <c r="K34" i="12"/>
  <c r="AC34" i="12" s="1"/>
  <c r="K25" i="12"/>
  <c r="K17" i="12"/>
  <c r="K8" i="12"/>
  <c r="AC8" i="12" s="1"/>
  <c r="K7" i="12"/>
  <c r="AC7" i="12" s="1"/>
  <c r="K112" i="12"/>
  <c r="K23" i="12"/>
  <c r="AC23" i="12" s="1"/>
  <c r="K14" i="12"/>
  <c r="K58" i="12"/>
  <c r="K98" i="12"/>
  <c r="AC98" i="12" s="1"/>
  <c r="K150" i="12"/>
  <c r="AC150" i="12" s="1"/>
  <c r="K142" i="12"/>
  <c r="K134" i="12"/>
  <c r="AC134" i="12" s="1"/>
  <c r="K126" i="12"/>
  <c r="K113" i="12"/>
  <c r="K104" i="12"/>
  <c r="K93" i="12"/>
  <c r="K84" i="12"/>
  <c r="K73" i="12"/>
  <c r="K64" i="12"/>
  <c r="AC64" i="12" s="1"/>
  <c r="K52" i="12"/>
  <c r="K44" i="12"/>
  <c r="K33" i="12"/>
  <c r="AC33" i="12" s="1"/>
  <c r="K24" i="12"/>
  <c r="K16" i="12"/>
  <c r="K149" i="12"/>
  <c r="K92" i="12"/>
  <c r="K15" i="12"/>
  <c r="AC24" i="12" l="1"/>
  <c r="AC86" i="12"/>
  <c r="AC133" i="12"/>
  <c r="AC80" i="12"/>
  <c r="AC118" i="12"/>
  <c r="AC29" i="12"/>
  <c r="AC71" i="12"/>
  <c r="Z47" i="12"/>
  <c r="Z70" i="12"/>
  <c r="Z53" i="12"/>
  <c r="Y127" i="12"/>
  <c r="AD57" i="12"/>
  <c r="AD41" i="12"/>
  <c r="AD134" i="12"/>
  <c r="AD137" i="12"/>
  <c r="AD141" i="12"/>
  <c r="AD20" i="12"/>
  <c r="U86" i="12"/>
  <c r="V49" i="12"/>
  <c r="V91" i="12"/>
  <c r="X41" i="12"/>
  <c r="X65" i="12"/>
  <c r="X113" i="12"/>
  <c r="W107" i="12"/>
  <c r="W75" i="12"/>
  <c r="Z131" i="12"/>
  <c r="Z129" i="12"/>
  <c r="Z91" i="12"/>
  <c r="AD86" i="12"/>
  <c r="AD131" i="12"/>
  <c r="AD118" i="12"/>
  <c r="AD91" i="12"/>
  <c r="V102" i="12"/>
  <c r="U100" i="12"/>
  <c r="U12" i="12"/>
  <c r="X86" i="12"/>
  <c r="W99" i="12"/>
  <c r="W113" i="12"/>
  <c r="W118" i="12"/>
  <c r="X20" i="12"/>
  <c r="Y105" i="12"/>
  <c r="Z37" i="12"/>
  <c r="AC126" i="12"/>
  <c r="AC57" i="12"/>
  <c r="AC20" i="12"/>
  <c r="AC99" i="12"/>
  <c r="AC41" i="12"/>
  <c r="AC131" i="12"/>
  <c r="AC91" i="12"/>
  <c r="AC68" i="12"/>
  <c r="Z86" i="12"/>
  <c r="Z71" i="12"/>
  <c r="Y24" i="12"/>
  <c r="Z56" i="12"/>
  <c r="AD64" i="12"/>
  <c r="AD29" i="12"/>
  <c r="AD23" i="12"/>
  <c r="AD128" i="12"/>
  <c r="U19" i="12"/>
  <c r="V100" i="12"/>
  <c r="U127" i="12"/>
  <c r="V22" i="12"/>
  <c r="W64" i="12"/>
  <c r="W120" i="12"/>
  <c r="X67" i="12"/>
  <c r="W128" i="12"/>
  <c r="W20" i="12"/>
  <c r="X69" i="12"/>
  <c r="AC113" i="12"/>
  <c r="AC96" i="12"/>
  <c r="Z82" i="12"/>
  <c r="AD67" i="12"/>
  <c r="AD55" i="12"/>
  <c r="AD12" i="12"/>
  <c r="U64" i="12"/>
  <c r="U57" i="12"/>
  <c r="U146" i="12"/>
  <c r="U55" i="12"/>
  <c r="V12" i="12"/>
  <c r="U128" i="12"/>
  <c r="U21" i="12"/>
  <c r="V32" i="12"/>
  <c r="W116" i="12"/>
  <c r="X34" i="12"/>
  <c r="X12" i="12"/>
  <c r="X91" i="12"/>
  <c r="Y25" i="12"/>
  <c r="Z110" i="12"/>
  <c r="AD145" i="12"/>
  <c r="U99" i="12"/>
  <c r="U40" i="12"/>
  <c r="V109" i="12"/>
  <c r="U75" i="12"/>
  <c r="V141" i="12"/>
  <c r="X71" i="12"/>
  <c r="Z67" i="12"/>
  <c r="U144" i="12"/>
  <c r="V139" i="12"/>
  <c r="V99" i="12"/>
  <c r="V69" i="12"/>
  <c r="V107" i="12"/>
  <c r="V75" i="12"/>
  <c r="U141" i="12"/>
  <c r="X38" i="12"/>
  <c r="AC17" i="12"/>
  <c r="AC136" i="12"/>
  <c r="AC141" i="12"/>
  <c r="AC40" i="12"/>
  <c r="Z14" i="12"/>
  <c r="AD71" i="12"/>
  <c r="AD94" i="12"/>
  <c r="AD46" i="12"/>
  <c r="AD28" i="12"/>
  <c r="AD80" i="12"/>
  <c r="V41" i="12"/>
  <c r="V33" i="12"/>
  <c r="V27" i="12"/>
  <c r="V79" i="12"/>
  <c r="V48" i="12"/>
  <c r="W134" i="12"/>
  <c r="AC74" i="12"/>
  <c r="AC109" i="12"/>
  <c r="W93" i="12"/>
  <c r="AC15" i="12"/>
  <c r="AC85" i="12"/>
  <c r="X109" i="12"/>
  <c r="AC138" i="12"/>
  <c r="V15" i="12"/>
  <c r="AC93" i="12"/>
  <c r="U53" i="12"/>
  <c r="U93" i="12"/>
  <c r="V85" i="12"/>
  <c r="X85" i="12"/>
  <c r="AC53" i="12"/>
  <c r="AC76" i="12"/>
  <c r="Z48" i="12"/>
  <c r="AC104" i="12"/>
  <c r="AC90" i="12"/>
  <c r="AC148" i="12"/>
  <c r="U10" i="12"/>
  <c r="U50" i="12"/>
  <c r="X31" i="12"/>
  <c r="Z75" i="12"/>
  <c r="U148" i="12"/>
  <c r="V87" i="12"/>
  <c r="Z7" i="12"/>
  <c r="Z102" i="12"/>
  <c r="AC10" i="12"/>
  <c r="AC87" i="12"/>
  <c r="AD126" i="12"/>
  <c r="U90" i="12"/>
  <c r="V60" i="12"/>
  <c r="U29" i="12"/>
  <c r="X28" i="12"/>
  <c r="Y76" i="12"/>
  <c r="U97" i="12"/>
  <c r="U104" i="12"/>
  <c r="Z94" i="12"/>
  <c r="Z74" i="12"/>
  <c r="AD114" i="12"/>
  <c r="AD119" i="12"/>
  <c r="AD150" i="12"/>
  <c r="U135" i="12"/>
  <c r="V148" i="12"/>
  <c r="V8" i="12"/>
  <c r="V93" i="12"/>
  <c r="V74" i="12"/>
  <c r="W98" i="12"/>
  <c r="W51" i="12"/>
  <c r="W97" i="12"/>
  <c r="W15" i="12"/>
  <c r="Y80" i="12"/>
  <c r="AD85" i="12"/>
  <c r="V90" i="12"/>
  <c r="U139" i="12"/>
  <c r="V98" i="12"/>
  <c r="U33" i="12"/>
  <c r="U88" i="12"/>
  <c r="U138" i="12"/>
  <c r="W139" i="12"/>
  <c r="X53" i="12"/>
  <c r="W88" i="12"/>
  <c r="X138" i="12"/>
  <c r="W104" i="12"/>
  <c r="X76" i="12"/>
  <c r="X74" i="12"/>
  <c r="Y124" i="12"/>
  <c r="Z30" i="12"/>
  <c r="Y52" i="12"/>
  <c r="AD90" i="12"/>
  <c r="AD121" i="12"/>
  <c r="AD104" i="12"/>
  <c r="V150" i="12"/>
  <c r="U87" i="12"/>
  <c r="W96" i="12"/>
  <c r="X119" i="12"/>
  <c r="W109" i="12"/>
  <c r="AD53" i="12"/>
  <c r="AD15" i="12"/>
  <c r="V53" i="12"/>
  <c r="U51" i="12"/>
  <c r="U121" i="12"/>
  <c r="U150" i="12"/>
  <c r="U80" i="12"/>
  <c r="X96" i="12"/>
  <c r="W10" i="12"/>
  <c r="X8" i="12"/>
  <c r="W150" i="12"/>
  <c r="AC14" i="12"/>
  <c r="AC45" i="12"/>
  <c r="Z69" i="12"/>
  <c r="Z11" i="12"/>
  <c r="AD135" i="12"/>
  <c r="AD139" i="12"/>
  <c r="AD138" i="12"/>
  <c r="AD87" i="12"/>
  <c r="V135" i="12"/>
  <c r="U96" i="12"/>
  <c r="V119" i="12"/>
  <c r="U15" i="12"/>
  <c r="V76" i="12"/>
  <c r="W135" i="12"/>
  <c r="W90" i="12"/>
  <c r="X98" i="12"/>
  <c r="X97" i="12"/>
  <c r="X80" i="12"/>
  <c r="AC58" i="12"/>
  <c r="AC77" i="12"/>
  <c r="AC62" i="12"/>
  <c r="Z44" i="12"/>
  <c r="Z137" i="12"/>
  <c r="Z50" i="12"/>
  <c r="AD60" i="12"/>
  <c r="AD146" i="12"/>
  <c r="V144" i="12"/>
  <c r="V68" i="12"/>
  <c r="U102" i="12"/>
  <c r="U71" i="12"/>
  <c r="V134" i="12"/>
  <c r="V24" i="12"/>
  <c r="U79" i="12"/>
  <c r="U54" i="12"/>
  <c r="X60" i="12"/>
  <c r="X134" i="12"/>
  <c r="X101" i="12"/>
  <c r="W28" i="12"/>
  <c r="X95" i="12"/>
  <c r="AC11" i="12"/>
  <c r="AC39" i="12"/>
  <c r="Z150" i="12"/>
  <c r="Z106" i="12"/>
  <c r="AD43" i="12"/>
  <c r="AD105" i="12"/>
  <c r="AD17" i="12"/>
  <c r="AD38" i="12"/>
  <c r="AD101" i="12"/>
  <c r="AD95" i="12"/>
  <c r="V40" i="12"/>
  <c r="U122" i="12"/>
  <c r="V133" i="12"/>
  <c r="V28" i="12"/>
  <c r="V9" i="12"/>
  <c r="X35" i="12"/>
  <c r="W123" i="12"/>
  <c r="W146" i="12"/>
  <c r="AC112" i="12"/>
  <c r="AC143" i="12"/>
  <c r="AC106" i="12"/>
  <c r="Y60" i="12"/>
  <c r="Z32" i="12"/>
  <c r="AD68" i="12"/>
  <c r="AD102" i="12"/>
  <c r="AD31" i="12"/>
  <c r="AD63" i="12"/>
  <c r="AD9" i="12"/>
  <c r="V115" i="12"/>
  <c r="U101" i="12"/>
  <c r="U133" i="12"/>
  <c r="U9" i="12"/>
  <c r="W35" i="12"/>
  <c r="X68" i="12"/>
  <c r="W105" i="12"/>
  <c r="W145" i="12"/>
  <c r="W46" i="12"/>
  <c r="W48" i="12"/>
  <c r="Y123" i="12"/>
  <c r="Z33" i="12"/>
  <c r="AD147" i="12"/>
  <c r="V62" i="12"/>
  <c r="AC142" i="12"/>
  <c r="AC147" i="12"/>
  <c r="Z57" i="12"/>
  <c r="Z141" i="12"/>
  <c r="Z73" i="12"/>
  <c r="AD62" i="12"/>
  <c r="AD115" i="12"/>
  <c r="U43" i="12"/>
  <c r="U35" i="12"/>
  <c r="V105" i="12"/>
  <c r="V123" i="12"/>
  <c r="V17" i="12"/>
  <c r="U38" i="12"/>
  <c r="X43" i="12"/>
  <c r="W24" i="12"/>
  <c r="X9" i="12"/>
  <c r="AC73" i="12"/>
  <c r="AC130" i="12"/>
  <c r="AC124" i="12"/>
  <c r="Z145" i="12"/>
  <c r="AD35" i="12"/>
  <c r="AD133" i="12"/>
  <c r="AD122" i="12"/>
  <c r="V43" i="12"/>
  <c r="U17" i="12"/>
  <c r="V29" i="12"/>
  <c r="U145" i="12"/>
  <c r="U46" i="12"/>
  <c r="U48" i="12"/>
  <c r="X17" i="12"/>
  <c r="X29" i="12"/>
  <c r="W40" i="12"/>
  <c r="AC132" i="12"/>
  <c r="Y138" i="12"/>
  <c r="Z49" i="12"/>
  <c r="AD14" i="12"/>
  <c r="AD96" i="12"/>
  <c r="AD97" i="12"/>
  <c r="AD10" i="12"/>
  <c r="AD24" i="12"/>
  <c r="AD109" i="12"/>
  <c r="AD50" i="12"/>
  <c r="AD76" i="12"/>
  <c r="U62" i="12"/>
  <c r="U60" i="12"/>
  <c r="V10" i="12"/>
  <c r="U24" i="12"/>
  <c r="V145" i="12"/>
  <c r="U124" i="12"/>
  <c r="V121" i="12"/>
  <c r="V138" i="12"/>
  <c r="U85" i="12"/>
  <c r="V95" i="12"/>
  <c r="V63" i="12"/>
  <c r="X51" i="12"/>
  <c r="X46" i="12"/>
  <c r="W101" i="12"/>
  <c r="X50" i="12"/>
  <c r="W74" i="12"/>
  <c r="V88" i="12"/>
  <c r="V50" i="12"/>
  <c r="U76" i="12"/>
  <c r="U74" i="12"/>
  <c r="X114" i="12"/>
  <c r="X88" i="12"/>
  <c r="X54" i="12"/>
  <c r="W80" i="12"/>
  <c r="X33" i="12"/>
  <c r="X87" i="12"/>
  <c r="AD33" i="12"/>
  <c r="AD79" i="12"/>
  <c r="AD93" i="12"/>
  <c r="U123" i="12"/>
  <c r="U115" i="12"/>
  <c r="V146" i="12"/>
  <c r="V31" i="12"/>
  <c r="U119" i="12"/>
  <c r="V54" i="12"/>
  <c r="V122" i="12"/>
  <c r="V127" i="12"/>
  <c r="U126" i="12"/>
  <c r="X39" i="12"/>
  <c r="W133" i="12"/>
  <c r="AD58" i="12"/>
  <c r="AD142" i="12"/>
  <c r="AD124" i="12"/>
  <c r="AD143" i="12"/>
  <c r="V58" i="12"/>
  <c r="U73" i="12"/>
  <c r="V11" i="12"/>
  <c r="U63" i="12"/>
  <c r="W126" i="12"/>
  <c r="AD112" i="12"/>
  <c r="AD106" i="12"/>
  <c r="V14" i="12"/>
  <c r="U147" i="12"/>
  <c r="U142" i="12"/>
  <c r="X19" i="12"/>
  <c r="W102" i="12"/>
  <c r="X23" i="12"/>
  <c r="X137" i="12"/>
  <c r="W95" i="12"/>
  <c r="AD132" i="12"/>
  <c r="AD39" i="12"/>
  <c r="AD73" i="12"/>
  <c r="AD45" i="12"/>
  <c r="U14" i="12"/>
  <c r="X122" i="12"/>
  <c r="X127" i="12"/>
  <c r="X77" i="12"/>
  <c r="X63" i="12"/>
  <c r="AD11" i="12"/>
  <c r="AD130" i="12"/>
  <c r="V130" i="12"/>
  <c r="X132" i="12"/>
  <c r="X108" i="12"/>
  <c r="AD77" i="12"/>
  <c r="X106" i="12"/>
  <c r="U45" i="12"/>
  <c r="U143" i="12"/>
  <c r="W58" i="12"/>
  <c r="W112" i="12"/>
  <c r="V124" i="12"/>
  <c r="V73" i="12"/>
  <c r="V45" i="12"/>
  <c r="V147" i="12"/>
  <c r="V142" i="12"/>
  <c r="U11" i="12"/>
  <c r="V143" i="12"/>
  <c r="U130" i="12"/>
  <c r="W132" i="12"/>
  <c r="W39" i="12"/>
  <c r="X112" i="12"/>
  <c r="W106" i="12"/>
  <c r="W77" i="12"/>
  <c r="X124" i="12"/>
  <c r="X73" i="12"/>
  <c r="X45" i="12"/>
  <c r="W14" i="12"/>
  <c r="X147" i="12"/>
  <c r="X142" i="12"/>
  <c r="X121" i="12"/>
  <c r="X11" i="12"/>
  <c r="X143" i="12"/>
  <c r="X130" i="12"/>
  <c r="U132" i="12"/>
  <c r="V39" i="12"/>
  <c r="U112" i="12"/>
  <c r="V106" i="12"/>
  <c r="V77" i="12"/>
  <c r="X62" i="12"/>
  <c r="AC52" i="12"/>
  <c r="AC65" i="12"/>
  <c r="AC125" i="12"/>
  <c r="Y54" i="12"/>
  <c r="U65" i="12"/>
  <c r="AC81" i="12"/>
  <c r="AC117" i="12"/>
  <c r="Y34" i="12"/>
  <c r="Y17" i="12"/>
  <c r="Z115" i="12"/>
  <c r="Y144" i="12"/>
  <c r="Y88" i="12"/>
  <c r="Z111" i="12"/>
  <c r="Y109" i="12"/>
  <c r="AC27" i="12"/>
  <c r="U129" i="12"/>
  <c r="W13" i="12"/>
  <c r="AC129" i="12"/>
  <c r="U78" i="12"/>
  <c r="V117" i="12"/>
  <c r="Z23" i="12"/>
  <c r="U81" i="12"/>
  <c r="AD78" i="12"/>
  <c r="Y62" i="12"/>
  <c r="Z36" i="12"/>
  <c r="AD140" i="12"/>
  <c r="AD129" i="12"/>
  <c r="V59" i="12"/>
  <c r="Y29" i="12"/>
  <c r="V52" i="12"/>
  <c r="Y121" i="12"/>
  <c r="AC78" i="12"/>
  <c r="AC70" i="12"/>
  <c r="V84" i="12"/>
  <c r="W70" i="12"/>
  <c r="AC37" i="12"/>
  <c r="AC42" i="12"/>
  <c r="U13" i="12"/>
  <c r="V37" i="12"/>
  <c r="Y132" i="12"/>
  <c r="Z95" i="12"/>
  <c r="AD52" i="12"/>
  <c r="AD125" i="12"/>
  <c r="AD37" i="12"/>
  <c r="Z68" i="12"/>
  <c r="U52" i="12"/>
  <c r="W27" i="12"/>
  <c r="X78" i="12"/>
  <c r="Z45" i="12"/>
  <c r="X125" i="12"/>
  <c r="X52" i="12"/>
  <c r="Z35" i="12"/>
  <c r="U92" i="12"/>
  <c r="U27" i="12"/>
  <c r="U59" i="12"/>
  <c r="U84" i="12"/>
  <c r="V78" i="12"/>
  <c r="V129" i="12"/>
  <c r="X70" i="12"/>
  <c r="W81" i="12"/>
  <c r="W44" i="12"/>
  <c r="AD13" i="12"/>
  <c r="Y146" i="12"/>
  <c r="AC30" i="12"/>
  <c r="AD81" i="12"/>
  <c r="AD27" i="12"/>
  <c r="X13" i="12"/>
  <c r="AD117" i="12"/>
  <c r="X59" i="12"/>
  <c r="W30" i="12"/>
  <c r="AC56" i="12"/>
  <c r="V140" i="12"/>
  <c r="W140" i="12"/>
  <c r="W125" i="12"/>
  <c r="AC84" i="12"/>
  <c r="AC59" i="12"/>
  <c r="U70" i="12"/>
  <c r="U140" i="12"/>
  <c r="V125" i="12"/>
  <c r="U42" i="12"/>
  <c r="U37" i="12"/>
  <c r="U44" i="12"/>
  <c r="V30" i="12"/>
  <c r="X30" i="12"/>
  <c r="AC13" i="12"/>
  <c r="Z22" i="12"/>
  <c r="U30" i="12"/>
  <c r="W56" i="12"/>
  <c r="W117" i="12"/>
  <c r="X84" i="12"/>
  <c r="X42" i="12"/>
  <c r="X37" i="12"/>
  <c r="AD36" i="12"/>
  <c r="V65" i="12"/>
  <c r="V81" i="12"/>
  <c r="W36" i="12"/>
  <c r="X117" i="12"/>
  <c r="V70" i="12"/>
  <c r="W65" i="12"/>
  <c r="W59" i="12"/>
  <c r="W84" i="12"/>
  <c r="Y112" i="12"/>
  <c r="U56" i="12"/>
  <c r="X56" i="12"/>
  <c r="AC140" i="12"/>
  <c r="AD44" i="12"/>
  <c r="V56" i="12"/>
  <c r="U25" i="12"/>
  <c r="AC44" i="12"/>
  <c r="AD103" i="12"/>
  <c r="V44" i="12"/>
  <c r="V103" i="12"/>
  <c r="V42" i="12"/>
  <c r="V36" i="12"/>
  <c r="U103" i="12"/>
  <c r="W42" i="12"/>
  <c r="Y93" i="12"/>
  <c r="U36" i="12"/>
  <c r="X103" i="12"/>
  <c r="AC103" i="12"/>
  <c r="AC25" i="12"/>
  <c r="AC72" i="12"/>
  <c r="AC89" i="12"/>
  <c r="Z38" i="12"/>
  <c r="AC36" i="12"/>
  <c r="Z133" i="12"/>
  <c r="U18" i="12"/>
  <c r="AC66" i="12"/>
  <c r="Y19" i="12"/>
  <c r="AD89" i="12"/>
  <c r="AC16" i="12"/>
  <c r="U16" i="12"/>
  <c r="AD18" i="12"/>
  <c r="V16" i="12"/>
  <c r="U66" i="12"/>
  <c r="X83" i="12"/>
  <c r="AC18" i="12"/>
  <c r="AD83" i="12"/>
  <c r="V66" i="12"/>
  <c r="W83" i="12"/>
  <c r="AD92" i="12"/>
  <c r="AD16" i="12"/>
  <c r="AD66" i="12"/>
  <c r="X18" i="12"/>
  <c r="X92" i="12"/>
  <c r="AC83" i="12"/>
  <c r="W18" i="12"/>
  <c r="W92" i="12"/>
  <c r="V83" i="12"/>
  <c r="W16" i="12"/>
  <c r="X66" i="12"/>
  <c r="AC92" i="12"/>
  <c r="AD25" i="12"/>
  <c r="V25" i="12"/>
  <c r="AC110" i="12"/>
  <c r="V89" i="12"/>
  <c r="U72" i="12"/>
  <c r="W110" i="12"/>
  <c r="AD110" i="12"/>
  <c r="U89" i="12"/>
  <c r="V72" i="12"/>
  <c r="X110" i="12"/>
  <c r="Y64" i="12"/>
  <c r="Y10" i="12"/>
  <c r="Y28" i="12"/>
  <c r="X25" i="12"/>
  <c r="AD72" i="12"/>
  <c r="V110" i="12"/>
  <c r="X89" i="12"/>
  <c r="W72" i="12"/>
  <c r="Z149" i="12"/>
  <c r="AD149" i="12"/>
  <c r="X149" i="12"/>
  <c r="W149" i="12"/>
  <c r="V149" i="12"/>
  <c r="AC149" i="12"/>
  <c r="Z9" i="12"/>
  <c r="S6" i="1" l="1"/>
  <c r="R6" i="1"/>
  <c r="Q6" i="1"/>
  <c r="P6" i="1"/>
  <c r="O6" i="1"/>
  <c r="N6" i="1"/>
  <c r="M6" i="1"/>
  <c r="L6" i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<sst xmlns="http://schemas.openxmlformats.org/spreadsheetml/2006/main" count="7467" uniqueCount="701">
  <si>
    <t>Ticker</t>
  </si>
  <si>
    <t>P/E</t>
  </si>
  <si>
    <t>EV/EBITDA</t>
  </si>
  <si>
    <t>Div. Yield</t>
  </si>
  <si>
    <t>ITUB4</t>
  </si>
  <si>
    <t>Banco do Brasil</t>
  </si>
  <si>
    <t>BBAS3</t>
  </si>
  <si>
    <t>Banrisul</t>
  </si>
  <si>
    <t>BRSR6</t>
  </si>
  <si>
    <t>Bradesco</t>
  </si>
  <si>
    <t>BBDC4</t>
  </si>
  <si>
    <t>SANB11</t>
  </si>
  <si>
    <t>BRF</t>
  </si>
  <si>
    <t>BRFS3</t>
  </si>
  <si>
    <t>Larissa Pérez</t>
  </si>
  <si>
    <t>Ambev</t>
  </si>
  <si>
    <t>ABEV3</t>
  </si>
  <si>
    <t>Leonardo Alencar</t>
  </si>
  <si>
    <t>MRFG3</t>
  </si>
  <si>
    <t>MEAL3</t>
  </si>
  <si>
    <t>Marfrig</t>
  </si>
  <si>
    <t>Danniela Eiger</t>
  </si>
  <si>
    <t>Via Varejo</t>
  </si>
  <si>
    <t>Lojas Renner</t>
  </si>
  <si>
    <t>LREN3</t>
  </si>
  <si>
    <t>Carrefour</t>
  </si>
  <si>
    <t>CRFB3</t>
  </si>
  <si>
    <t>PCAR3</t>
  </si>
  <si>
    <t>VIVA3</t>
  </si>
  <si>
    <t>POSI3</t>
  </si>
  <si>
    <t>CEAB3</t>
  </si>
  <si>
    <t>RADL3</t>
  </si>
  <si>
    <t>PGMN3</t>
  </si>
  <si>
    <t>DMVF3</t>
  </si>
  <si>
    <t>Grupo Mateus</t>
  </si>
  <si>
    <t>GMAT3</t>
  </si>
  <si>
    <t>BRML3</t>
  </si>
  <si>
    <t>MULT3</t>
  </si>
  <si>
    <t>Cemig</t>
  </si>
  <si>
    <t>EGIE3</t>
  </si>
  <si>
    <t>Equatorial</t>
  </si>
  <si>
    <t>CMIG4</t>
  </si>
  <si>
    <t>CTEEP</t>
  </si>
  <si>
    <t>CIG</t>
  </si>
  <si>
    <t>TAESA</t>
  </si>
  <si>
    <t>EQTL3</t>
  </si>
  <si>
    <t>TRPL4</t>
  </si>
  <si>
    <t>TAEE11</t>
  </si>
  <si>
    <t>ENBR3</t>
  </si>
  <si>
    <t>CPLE6</t>
  </si>
  <si>
    <t>ELP</t>
  </si>
  <si>
    <t>OMGE3</t>
  </si>
  <si>
    <t>CESP6</t>
  </si>
  <si>
    <t>Klabin</t>
  </si>
  <si>
    <t>Gerdau</t>
  </si>
  <si>
    <t>Usiminas</t>
  </si>
  <si>
    <t>SAPR11</t>
  </si>
  <si>
    <t>SBSP3</t>
  </si>
  <si>
    <t>CSMG3</t>
  </si>
  <si>
    <t>VALE</t>
  </si>
  <si>
    <t>VALE3</t>
  </si>
  <si>
    <t>GGBR4</t>
  </si>
  <si>
    <t>USIM5</t>
  </si>
  <si>
    <t>AURA33</t>
  </si>
  <si>
    <t>KLBN11</t>
  </si>
  <si>
    <t>RANI3</t>
  </si>
  <si>
    <t>Renan Manda</t>
  </si>
  <si>
    <t>MRVE3</t>
  </si>
  <si>
    <t>TEND3</t>
  </si>
  <si>
    <t>EZTC3</t>
  </si>
  <si>
    <t>JHSF</t>
  </si>
  <si>
    <t>JHSF3</t>
  </si>
  <si>
    <t>LOG CP</t>
  </si>
  <si>
    <t>LOGG3</t>
  </si>
  <si>
    <t>Vitor Pini</t>
  </si>
  <si>
    <t>PRNR3</t>
  </si>
  <si>
    <t>Aeris</t>
  </si>
  <si>
    <t>AERI3</t>
  </si>
  <si>
    <t>Lucas Laghi</t>
  </si>
  <si>
    <t>Itaú Unibanco</t>
  </si>
  <si>
    <t>Santander Brasil</t>
  </si>
  <si>
    <t>IMC</t>
  </si>
  <si>
    <t>Pão de Açúcar</t>
  </si>
  <si>
    <t>Vivara</t>
  </si>
  <si>
    <t>Positivo</t>
  </si>
  <si>
    <t>C&amp;A</t>
  </si>
  <si>
    <t>Raia Drogasil</t>
  </si>
  <si>
    <t>Pague Menos</t>
  </si>
  <si>
    <t>d1000</t>
  </si>
  <si>
    <t>Engie Brasil</t>
  </si>
  <si>
    <t>Cemig ADR</t>
  </si>
  <si>
    <t>EDP</t>
  </si>
  <si>
    <t>Copel</t>
  </si>
  <si>
    <t>Copel ADR</t>
  </si>
  <si>
    <t>Omega</t>
  </si>
  <si>
    <t>Cesp</t>
  </si>
  <si>
    <t>Sanepar</t>
  </si>
  <si>
    <t>Sabesp</t>
  </si>
  <si>
    <t>Copasa</t>
  </si>
  <si>
    <t>Aura Minerals</t>
  </si>
  <si>
    <t>Irani</t>
  </si>
  <si>
    <t>MRV</t>
  </si>
  <si>
    <t>Tenda</t>
  </si>
  <si>
    <t>EZTec</t>
  </si>
  <si>
    <t>Multiplan</t>
  </si>
  <si>
    <t>brMalls</t>
  </si>
  <si>
    <t>Ânima</t>
  </si>
  <si>
    <t>ANIM3</t>
  </si>
  <si>
    <t>Yduqs</t>
  </si>
  <si>
    <t>YDUQ3</t>
  </si>
  <si>
    <t>Cogna</t>
  </si>
  <si>
    <t>COGN3</t>
  </si>
  <si>
    <t>Ser</t>
  </si>
  <si>
    <t>SEER3</t>
  </si>
  <si>
    <t>Priner</t>
  </si>
  <si>
    <t>-</t>
  </si>
  <si>
    <t>Minerva</t>
  </si>
  <si>
    <t>BEEF3</t>
  </si>
  <si>
    <t>SMTO3</t>
  </si>
  <si>
    <t>M Dias Branco</t>
  </si>
  <si>
    <t>MDIA3</t>
  </si>
  <si>
    <t>SLC Agricola</t>
  </si>
  <si>
    <t>SLCE3</t>
  </si>
  <si>
    <t>Camil Alimentos</t>
  </si>
  <si>
    <t>CAML3</t>
  </si>
  <si>
    <t>CVC</t>
  </si>
  <si>
    <t>CVCB3</t>
  </si>
  <si>
    <t>Cia Hering</t>
  </si>
  <si>
    <t>HGTX3</t>
  </si>
  <si>
    <t>Hypera</t>
  </si>
  <si>
    <t>HYPE3</t>
  </si>
  <si>
    <t>Natura</t>
  </si>
  <si>
    <t>NTCO3</t>
  </si>
  <si>
    <t>Arezzo</t>
  </si>
  <si>
    <t>ARZZ3</t>
  </si>
  <si>
    <t>Guararapes</t>
  </si>
  <si>
    <t>GUAR3</t>
  </si>
  <si>
    <t>Grupo SBF</t>
  </si>
  <si>
    <t>Eletrobras</t>
  </si>
  <si>
    <t>ELET3</t>
  </si>
  <si>
    <t>ELET6</t>
  </si>
  <si>
    <t>Eneva</t>
  </si>
  <si>
    <t>ENEV3</t>
  </si>
  <si>
    <t>Energisa</t>
  </si>
  <si>
    <t>ENGI11</t>
  </si>
  <si>
    <t>Light</t>
  </si>
  <si>
    <t>LIGT3</t>
  </si>
  <si>
    <t>Alupar</t>
  </si>
  <si>
    <t>ALUP11</t>
  </si>
  <si>
    <t>Braskem</t>
  </si>
  <si>
    <t>BRKM5</t>
  </si>
  <si>
    <t>Petro Rio</t>
  </si>
  <si>
    <t>PRIO3</t>
  </si>
  <si>
    <t>Enauta</t>
  </si>
  <si>
    <t>ENAT3</t>
  </si>
  <si>
    <t>BR Properties</t>
  </si>
  <si>
    <t>BRPR3</t>
  </si>
  <si>
    <t>Aliansce Sonae</t>
  </si>
  <si>
    <t>ALSO3</t>
  </si>
  <si>
    <t>GNDI3</t>
  </si>
  <si>
    <t>Qualicorp</t>
  </si>
  <si>
    <t>QUAL3</t>
  </si>
  <si>
    <t>Odontoprev</t>
  </si>
  <si>
    <t>ODPV3</t>
  </si>
  <si>
    <t>Rumo</t>
  </si>
  <si>
    <t>RAIL3</t>
  </si>
  <si>
    <t>Simpar</t>
  </si>
  <si>
    <t>SIMH3</t>
  </si>
  <si>
    <t>Santos Brasil</t>
  </si>
  <si>
    <t>STBP3</t>
  </si>
  <si>
    <t>Randon</t>
  </si>
  <si>
    <t>RAPT4</t>
  </si>
  <si>
    <t>Azul</t>
  </si>
  <si>
    <t>AZUL4</t>
  </si>
  <si>
    <t>CCR</t>
  </si>
  <si>
    <t>CCRO3</t>
  </si>
  <si>
    <t>Ecorodovias</t>
  </si>
  <si>
    <t>ECOR3</t>
  </si>
  <si>
    <t>Gol</t>
  </si>
  <si>
    <t>GOLL4</t>
  </si>
  <si>
    <t>LCAM3</t>
  </si>
  <si>
    <t>Localiza</t>
  </si>
  <si>
    <t>RENT3</t>
  </si>
  <si>
    <t>Movida</t>
  </si>
  <si>
    <t>MOVI3</t>
  </si>
  <si>
    <t>Totvs</t>
  </si>
  <si>
    <t>TOTS3</t>
  </si>
  <si>
    <t>a</t>
  </si>
  <si>
    <t>Assaí</t>
  </si>
  <si>
    <t>ASAI3</t>
  </si>
  <si>
    <t>GNDI</t>
  </si>
  <si>
    <t>Mills</t>
  </si>
  <si>
    <t>MILS3</t>
  </si>
  <si>
    <t>Tim</t>
  </si>
  <si>
    <t>TIMS3</t>
  </si>
  <si>
    <t>Telefônica</t>
  </si>
  <si>
    <t>VIVT3</t>
  </si>
  <si>
    <t>Company</t>
  </si>
  <si>
    <t>Analyst</t>
  </si>
  <si>
    <t>Recommendation</t>
  </si>
  <si>
    <t>Neutral</t>
  </si>
  <si>
    <t>Buy</t>
  </si>
  <si>
    <t>Sell</t>
  </si>
  <si>
    <t>Retail</t>
  </si>
  <si>
    <t>Sanitation</t>
  </si>
  <si>
    <t>Homebuilders</t>
  </si>
  <si>
    <t>Education</t>
  </si>
  <si>
    <t>Capital Goods</t>
  </si>
  <si>
    <t>Cyrela</t>
  </si>
  <si>
    <t>CYRE3</t>
  </si>
  <si>
    <t>Even</t>
  </si>
  <si>
    <t>EVEN3</t>
  </si>
  <si>
    <t>Trisul</t>
  </si>
  <si>
    <t>TRIS3</t>
  </si>
  <si>
    <t>Lavvi</t>
  </si>
  <si>
    <t>LAVV3</t>
  </si>
  <si>
    <t>Melnick</t>
  </si>
  <si>
    <t>MELK3</t>
  </si>
  <si>
    <t>Jalles Machado</t>
  </si>
  <si>
    <t>JALL3</t>
  </si>
  <si>
    <t>Locaweb</t>
  </si>
  <si>
    <t>LWSA3</t>
  </si>
  <si>
    <t>Enjoei</t>
  </si>
  <si>
    <t>ENJU3</t>
  </si>
  <si>
    <t>SBFG3</t>
  </si>
  <si>
    <t>AES Brasil</t>
  </si>
  <si>
    <t>AESB3</t>
  </si>
  <si>
    <t>Méliuz</t>
  </si>
  <si>
    <t>CASH3</t>
  </si>
  <si>
    <t>Pedro Bruno</t>
  </si>
  <si>
    <t>Orizon</t>
  </si>
  <si>
    <t>ORVR3</t>
  </si>
  <si>
    <t>Alliar</t>
  </si>
  <si>
    <t>AALR3</t>
  </si>
  <si>
    <t>Fleury</t>
  </si>
  <si>
    <t>FLRY3</t>
  </si>
  <si>
    <t>Hermes Pardini</t>
  </si>
  <si>
    <t>PARD3</t>
  </si>
  <si>
    <t>Estapar</t>
  </si>
  <si>
    <t>ALPK3</t>
  </si>
  <si>
    <t>Unidas</t>
  </si>
  <si>
    <t>JSL</t>
  </si>
  <si>
    <t>JSLG3</t>
  </si>
  <si>
    <t>Bernardo Guttmann</t>
  </si>
  <si>
    <t>Bemobi</t>
  </si>
  <si>
    <t>BMOB3</t>
  </si>
  <si>
    <t>Embraer</t>
  </si>
  <si>
    <t>EMBR3</t>
  </si>
  <si>
    <t>WEG</t>
  </si>
  <si>
    <t>WEGE3</t>
  </si>
  <si>
    <t>Vulcabras</t>
  </si>
  <si>
    <t>VULC3</t>
  </si>
  <si>
    <t>Grendene</t>
  </si>
  <si>
    <t>GRND3</t>
  </si>
  <si>
    <t>Blau</t>
  </si>
  <si>
    <t>BLAU3</t>
  </si>
  <si>
    <t>Tupy</t>
  </si>
  <si>
    <t>TUPY3</t>
  </si>
  <si>
    <t>Iochpe-Maxion</t>
  </si>
  <si>
    <t>MYPK3</t>
  </si>
  <si>
    <t>Marcopolo</t>
  </si>
  <si>
    <t>POMO4</t>
  </si>
  <si>
    <t>Mahle Metal-Leve</t>
  </si>
  <si>
    <t>LEVE3</t>
  </si>
  <si>
    <t>Hidrovias do Brasil</t>
  </si>
  <si>
    <t>HBSA3</t>
  </si>
  <si>
    <t>Sequoia</t>
  </si>
  <si>
    <t>SEQL3</t>
  </si>
  <si>
    <t>Cury</t>
  </si>
  <si>
    <t>CURY3</t>
  </si>
  <si>
    <t>Direcional</t>
  </si>
  <si>
    <t>DIRR3</t>
  </si>
  <si>
    <t>Plano &amp; Plano</t>
  </si>
  <si>
    <t>PLPL3</t>
  </si>
  <si>
    <t>Target</t>
  </si>
  <si>
    <t>Actual</t>
  </si>
  <si>
    <t>price</t>
  </si>
  <si>
    <t>% Upside</t>
  </si>
  <si>
    <t>Maíra Maldonado</t>
  </si>
  <si>
    <t>Rede D'Or</t>
  </si>
  <si>
    <t>RDOR3</t>
  </si>
  <si>
    <t>Dasa</t>
  </si>
  <si>
    <t>DASA3</t>
  </si>
  <si>
    <t>MATD3</t>
  </si>
  <si>
    <t>TMT</t>
  </si>
  <si>
    <t>ROE</t>
  </si>
  <si>
    <t>Mkt cap</t>
  </si>
  <si>
    <t>Net income (BRL M)</t>
  </si>
  <si>
    <t>(BRL B)</t>
  </si>
  <si>
    <t>Net revenue (BRL M)</t>
  </si>
  <si>
    <t>Small Caps</t>
  </si>
  <si>
    <t>JBS</t>
  </si>
  <si>
    <t>JBSS3</t>
  </si>
  <si>
    <t>Cruzeiro do Sul</t>
  </si>
  <si>
    <t>CSED3</t>
  </si>
  <si>
    <t>AMER3</t>
  </si>
  <si>
    <t>G2D</t>
  </si>
  <si>
    <t>G2DI33</t>
  </si>
  <si>
    <t>SOJA3</t>
  </si>
  <si>
    <t>VIIA3</t>
  </si>
  <si>
    <t>Oncoclínicas</t>
  </si>
  <si>
    <t>ONCO3</t>
  </si>
  <si>
    <t>Grupo Soma</t>
  </si>
  <si>
    <t>SOMA3</t>
  </si>
  <si>
    <t>Multilaser</t>
  </si>
  <si>
    <t>MLAS3</t>
  </si>
  <si>
    <t>CSN Mineração</t>
  </si>
  <si>
    <t>CMIN3</t>
  </si>
  <si>
    <t>Magazine Luiza</t>
  </si>
  <si>
    <t>MGLU3</t>
  </si>
  <si>
    <t>BRBI11</t>
  </si>
  <si>
    <t>CBA</t>
  </si>
  <si>
    <t>CBAV3</t>
  </si>
  <si>
    <t>Bradespar</t>
  </si>
  <si>
    <t>BRAP4</t>
  </si>
  <si>
    <t>GOAU4</t>
  </si>
  <si>
    <t>Brisanet</t>
  </si>
  <si>
    <t>BRIT3</t>
  </si>
  <si>
    <t>Unifique</t>
  </si>
  <si>
    <t>FIQE3</t>
  </si>
  <si>
    <t>Tegma</t>
  </si>
  <si>
    <t>TGMA3</t>
  </si>
  <si>
    <t>Fras-Le</t>
  </si>
  <si>
    <t>FRAS3</t>
  </si>
  <si>
    <t>KRSA3</t>
  </si>
  <si>
    <t>Rafael Barros</t>
  </si>
  <si>
    <t>Allied</t>
  </si>
  <si>
    <t>ALLD3</t>
  </si>
  <si>
    <t>BrasilAgro</t>
  </si>
  <si>
    <t>AGRO3</t>
  </si>
  <si>
    <t>Vamos</t>
  </si>
  <si>
    <t>VAMO3</t>
  </si>
  <si>
    <t>ALPA4</t>
  </si>
  <si>
    <t>AGXY3</t>
  </si>
  <si>
    <t>HAPV3</t>
  </si>
  <si>
    <t>DESK3</t>
  </si>
  <si>
    <t>MEGA3</t>
  </si>
  <si>
    <t>RRRP3</t>
  </si>
  <si>
    <t>PNVL3</t>
  </si>
  <si>
    <t>PETZ3</t>
  </si>
  <si>
    <t>AMBP3</t>
  </si>
  <si>
    <t>INTB3</t>
  </si>
  <si>
    <t>RAIZ4</t>
  </si>
  <si>
    <t>VITT3</t>
  </si>
  <si>
    <t>INBR32</t>
  </si>
  <si>
    <t xml:space="preserve">Net debt/EBITDA </t>
  </si>
  <si>
    <t xml:space="preserve">Sector </t>
  </si>
  <si>
    <t>P/VP</t>
  </si>
  <si>
    <t>SUZB3</t>
  </si>
  <si>
    <t>IGTI11</t>
  </si>
  <si>
    <t>RECV3</t>
  </si>
  <si>
    <t>EPS (BRL M)</t>
  </si>
  <si>
    <t>EBITDA (BRL M)</t>
  </si>
  <si>
    <t>NII (BRL M)</t>
  </si>
  <si>
    <t>TTEN3</t>
  </si>
  <si>
    <t>AURE3</t>
  </si>
  <si>
    <t>TFCO4</t>
  </si>
  <si>
    <t>PETR4</t>
  </si>
  <si>
    <t>ELMD3</t>
  </si>
  <si>
    <t>SECTOR_XP</t>
  </si>
  <si>
    <t>NAME</t>
  </si>
  <si>
    <t>TICKER</t>
  </si>
  <si>
    <t>LEAD_ANALYST</t>
  </si>
  <si>
    <t>RECOMMENDATION</t>
  </si>
  <si>
    <t>Restricted</t>
  </si>
  <si>
    <t>RESTRICTED</t>
  </si>
  <si>
    <t>TARGET</t>
  </si>
  <si>
    <t>NET_REV</t>
  </si>
  <si>
    <t>EBITDA</t>
  </si>
  <si>
    <t>NET_INCOME</t>
  </si>
  <si>
    <t>BPAC11</t>
  </si>
  <si>
    <t>NUBR33</t>
  </si>
  <si>
    <t>NET_INT_INCOME</t>
  </si>
  <si>
    <t>B3SA3</t>
  </si>
  <si>
    <t>KEPL3</t>
  </si>
  <si>
    <t>DIVIDENDS</t>
  </si>
  <si>
    <t>DY</t>
  </si>
  <si>
    <t>CURRENCY</t>
  </si>
  <si>
    <t>DOLOF</t>
  </si>
  <si>
    <t>EV</t>
  </si>
  <si>
    <t>Dividends</t>
  </si>
  <si>
    <t>Net Income</t>
  </si>
  <si>
    <t>SHAREHOLDERS_EQUITY</t>
  </si>
  <si>
    <t>Equity</t>
  </si>
  <si>
    <t>NET_DEBT</t>
  </si>
  <si>
    <t>NET DEBT</t>
  </si>
  <si>
    <t>Net Debt/EBITDA</t>
  </si>
  <si>
    <t>NOSH</t>
  </si>
  <si>
    <t>Sector Average</t>
  </si>
  <si>
    <t>P_E</t>
  </si>
  <si>
    <t>P_VP</t>
  </si>
  <si>
    <t>EV_EBITDA</t>
  </si>
  <si>
    <t>NET DEBT_EBITDA</t>
  </si>
  <si>
    <t>Boa Safra</t>
  </si>
  <si>
    <t>Agribusiness</t>
  </si>
  <si>
    <t>Agrogalaxy</t>
  </si>
  <si>
    <t>Vittia</t>
  </si>
  <si>
    <t>São Martinho</t>
  </si>
  <si>
    <t>Raizen</t>
  </si>
  <si>
    <t>3tentos</t>
  </si>
  <si>
    <t>Food &amp; Beverages</t>
  </si>
  <si>
    <t>M. Dias Branco</t>
  </si>
  <si>
    <t>Camil</t>
  </si>
  <si>
    <t>Banks</t>
  </si>
  <si>
    <t>Matheus Guimarães</t>
  </si>
  <si>
    <t>Santander</t>
  </si>
  <si>
    <t>Inter</t>
  </si>
  <si>
    <t>Iochp-Maxion</t>
  </si>
  <si>
    <t>Ygor Altero</t>
  </si>
  <si>
    <t>Anima</t>
  </si>
  <si>
    <t>YDUQS</t>
  </si>
  <si>
    <t>Ser Educacional</t>
  </si>
  <si>
    <t>Utilities &amp; Energy</t>
  </si>
  <si>
    <t>Isa Cteep</t>
  </si>
  <si>
    <t>Taesa</t>
  </si>
  <si>
    <t>Ômega Geração</t>
  </si>
  <si>
    <t>Equatorial Energia</t>
  </si>
  <si>
    <t>EDP Brasil</t>
  </si>
  <si>
    <t>Auren</t>
  </si>
  <si>
    <t>Vale</t>
  </si>
  <si>
    <t>Metals &amp; Mining</t>
  </si>
  <si>
    <t>André Vidal</t>
  </si>
  <si>
    <t>Pulp &amp; Paper</t>
  </si>
  <si>
    <t>Suzano</t>
  </si>
  <si>
    <t>Income Properties</t>
  </si>
  <si>
    <t/>
  </si>
  <si>
    <t>Iguatemi</t>
  </si>
  <si>
    <t>Log Comm. Prop.</t>
  </si>
  <si>
    <t>Ambipar</t>
  </si>
  <si>
    <t>Mater Dei</t>
  </si>
  <si>
    <t>Health Care</t>
  </si>
  <si>
    <t>Kora Saude</t>
  </si>
  <si>
    <t>Hapvida</t>
  </si>
  <si>
    <t>Desktop</t>
  </si>
  <si>
    <t>Intelbras</t>
  </si>
  <si>
    <t>TOTVS</t>
  </si>
  <si>
    <t>Telefônica Brasil</t>
  </si>
  <si>
    <t>Eletromidia</t>
  </si>
  <si>
    <t>Transportation</t>
  </si>
  <si>
    <t>C&amp;A Modas</t>
  </si>
  <si>
    <t>D1000</t>
  </si>
  <si>
    <t>Grupo Natura</t>
  </si>
  <si>
    <t>Dimed</t>
  </si>
  <si>
    <t>Assai</t>
  </si>
  <si>
    <t>Petz</t>
  </si>
  <si>
    <t>Americanas</t>
  </si>
  <si>
    <t>Alpargatas</t>
  </si>
  <si>
    <t>Pão de Açucar</t>
  </si>
  <si>
    <t>Via</t>
  </si>
  <si>
    <t>Arezzo Co.</t>
  </si>
  <si>
    <t>Track Field</t>
  </si>
  <si>
    <t>PetroReconcavo</t>
  </si>
  <si>
    <t>Oil &amp; Gas</t>
  </si>
  <si>
    <t>3R Petroleum</t>
  </si>
  <si>
    <t>Petrobras</t>
  </si>
  <si>
    <t>PetroRio</t>
  </si>
  <si>
    <t>BRL</t>
  </si>
  <si>
    <t>BTG Pactual</t>
  </si>
  <si>
    <t>BR Partners</t>
  </si>
  <si>
    <t>Nubank</t>
  </si>
  <si>
    <t>USD</t>
  </si>
  <si>
    <t>B3</t>
  </si>
  <si>
    <t>Financials Non-Banks</t>
  </si>
  <si>
    <t>Meliuz</t>
  </si>
  <si>
    <t>Kepler Weber</t>
  </si>
  <si>
    <t>Agro</t>
  </si>
  <si>
    <t>Alimentos e Bebidas</t>
  </si>
  <si>
    <t>Bancos</t>
  </si>
  <si>
    <t>Bens de Capital</t>
  </si>
  <si>
    <t>Educação</t>
  </si>
  <si>
    <t>Elétricas</t>
  </si>
  <si>
    <t>Mineração e Siderurgia</t>
  </si>
  <si>
    <t>Papel e Celulose</t>
  </si>
  <si>
    <t>Shopping</t>
  </si>
  <si>
    <t>Saneamento</t>
  </si>
  <si>
    <t>Saúde</t>
  </si>
  <si>
    <t>Transportes</t>
  </si>
  <si>
    <t>Varejo</t>
  </si>
  <si>
    <t>Petróleo e Gás</t>
  </si>
  <si>
    <t>Companhia</t>
  </si>
  <si>
    <t>Setor</t>
  </si>
  <si>
    <t>Analista</t>
  </si>
  <si>
    <t>Recomendação</t>
  </si>
  <si>
    <t>Preço</t>
  </si>
  <si>
    <t>P/L</t>
  </si>
  <si>
    <t xml:space="preserve">Div Liq/EBITDA </t>
  </si>
  <si>
    <t>Val. De Mercado</t>
  </si>
  <si>
    <t>Lucro Líq (R$ M)</t>
  </si>
  <si>
    <t>LPA (R$ M)</t>
  </si>
  <si>
    <t>NII (R$ M)</t>
  </si>
  <si>
    <t>Média</t>
  </si>
  <si>
    <t>Marcel Campos</t>
  </si>
  <si>
    <t>Neutro</t>
  </si>
  <si>
    <t>Acesse a tese do Itaú</t>
  </si>
  <si>
    <t>Compra</t>
  </si>
  <si>
    <t>Acesse a tese do Banco do Brasil</t>
  </si>
  <si>
    <t>Acesse a tese do Banrisul</t>
  </si>
  <si>
    <t>Acesse a tese do Bradesco</t>
  </si>
  <si>
    <t>Acesse a tese do Santander</t>
  </si>
  <si>
    <t>Cielo</t>
  </si>
  <si>
    <t>CIEL3</t>
  </si>
  <si>
    <t>Acesse a tese do BR Partners</t>
  </si>
  <si>
    <t>Banco BTG Pactual</t>
  </si>
  <si>
    <t>Sem cobertura</t>
  </si>
  <si>
    <t>Link para a</t>
  </si>
  <si>
    <t>Banco Pan</t>
  </si>
  <si>
    <t>BPAN4</t>
  </si>
  <si>
    <t>tese completa</t>
  </si>
  <si>
    <t>Banco ABC Brasil</t>
  </si>
  <si>
    <t>ABCB4</t>
  </si>
  <si>
    <t>Acesse a tese da BRF</t>
  </si>
  <si>
    <t>Itausa</t>
  </si>
  <si>
    <t>ITSA4</t>
  </si>
  <si>
    <t>Acesse a tese da JBS</t>
  </si>
  <si>
    <t>Média do setor</t>
  </si>
  <si>
    <t>Acesse a tese da Ambev</t>
  </si>
  <si>
    <t>Seguradoras</t>
  </si>
  <si>
    <t>Acesse a tese do Marfrig</t>
  </si>
  <si>
    <t>BB Seguridade</t>
  </si>
  <si>
    <t>BBSE3</t>
  </si>
  <si>
    <t>Acesse a tese de Jalles Machado</t>
  </si>
  <si>
    <t>Porto Seguro</t>
  </si>
  <si>
    <t>PSSA3</t>
  </si>
  <si>
    <t>Acesse a tese de São Martinho</t>
  </si>
  <si>
    <t>SulAmerica</t>
  </si>
  <si>
    <t>SULA11</t>
  </si>
  <si>
    <t>Acesse a tese de Boa Safra Sementes</t>
  </si>
  <si>
    <t>Acesse a tese de BrasilAgro</t>
  </si>
  <si>
    <t xml:space="preserve">Acesse a tese de WEG </t>
  </si>
  <si>
    <t>Acesse a tese da Aeris</t>
  </si>
  <si>
    <t>Acesse aqui a tese de Randon</t>
  </si>
  <si>
    <t>Acesse aqui a tese da Fras-Le</t>
  </si>
  <si>
    <t xml:space="preserve">Acesse aqui a tese de Tupy </t>
  </si>
  <si>
    <t>Acesse aqui a tese de Iochpe-Maxion</t>
  </si>
  <si>
    <t>VVAR3</t>
  </si>
  <si>
    <t>Acesse aqui a tese da Marcopolo</t>
  </si>
  <si>
    <t>Marco Nardini</t>
  </si>
  <si>
    <t>Acesse a tese da Ânima</t>
  </si>
  <si>
    <t>Acesse a tese da Yduqs</t>
  </si>
  <si>
    <t>Acesse a tese da Cogna</t>
  </si>
  <si>
    <t>Acesse a tese da Ser</t>
  </si>
  <si>
    <t>Mosaico</t>
  </si>
  <si>
    <t>MOSI3</t>
  </si>
  <si>
    <t>Westwing</t>
  </si>
  <si>
    <t>WEST3</t>
  </si>
  <si>
    <t>Acesse a tese da AES Tietê</t>
  </si>
  <si>
    <t>Acesse a tese da Engie</t>
  </si>
  <si>
    <t>Acesse a tese da Cemig</t>
  </si>
  <si>
    <t>Acesse a tese da Equatorial</t>
  </si>
  <si>
    <t>Acesse a tese da CTEEP</t>
  </si>
  <si>
    <t>Acesse a tese da TAESA</t>
  </si>
  <si>
    <t>Acesse a tese da EDP</t>
  </si>
  <si>
    <t>Acesse a tese da Copel</t>
  </si>
  <si>
    <t>Elétricas e Petróleo</t>
  </si>
  <si>
    <t>Maira Maldonado</t>
  </si>
  <si>
    <t>Acesse a tese da Omega</t>
  </si>
  <si>
    <t>Acesse a tese da CESP</t>
  </si>
  <si>
    <t>CPFL Energia</t>
  </si>
  <si>
    <t>CPFE3</t>
  </si>
  <si>
    <t>Acesse a tese da Vale</t>
  </si>
  <si>
    <t>Acesse a tese da CSN Mineração</t>
  </si>
  <si>
    <t>Acesse a tese da Gerdau</t>
  </si>
  <si>
    <t>Acesse a tese da Usiminas</t>
  </si>
  <si>
    <t>Venda</t>
  </si>
  <si>
    <t>Acesse a tese da Aura Minerals</t>
  </si>
  <si>
    <t>Acesse a tese da CBA</t>
  </si>
  <si>
    <t>Acesse a tese da Bradespar</t>
  </si>
  <si>
    <t>Acesse a tese da Met. Gerdau</t>
  </si>
  <si>
    <t>Vale (ADR)</t>
  </si>
  <si>
    <t>Yuri Pereira</t>
  </si>
  <si>
    <t>Vale (Local)</t>
  </si>
  <si>
    <t xml:space="preserve">Thales Carmo </t>
  </si>
  <si>
    <t>CSN</t>
  </si>
  <si>
    <t>CSNA3</t>
  </si>
  <si>
    <t>Acesse a tese de Klabin</t>
  </si>
  <si>
    <t>Acesse a tese de Irani</t>
  </si>
  <si>
    <t>Metalúrgica Gerdau</t>
  </si>
  <si>
    <t>Acesse a tese da Sanepar</t>
  </si>
  <si>
    <t>Acesse a tese da Sabesp</t>
  </si>
  <si>
    <t>Acesse a tese da Copasa</t>
  </si>
  <si>
    <t>Acesse a tese de Orizon</t>
  </si>
  <si>
    <t>Materiais básicos</t>
  </si>
  <si>
    <t>Duratex</t>
  </si>
  <si>
    <t>DTEX3</t>
  </si>
  <si>
    <t>Construção civil</t>
  </si>
  <si>
    <t>Acesse a tese de Rede D'Or</t>
  </si>
  <si>
    <t>Acesse a tese de GNDI</t>
  </si>
  <si>
    <t>Acesse a tese de Alliar</t>
  </si>
  <si>
    <t>Acesse a tese de Fleury</t>
  </si>
  <si>
    <t>Acesse a tese de Hermes Pardini</t>
  </si>
  <si>
    <t>Acesse a tese de Blau</t>
  </si>
  <si>
    <t>Acesse a tese de Hypera</t>
  </si>
  <si>
    <t>Acesse a tese de Kora Saúde</t>
  </si>
  <si>
    <t>Shoppings</t>
  </si>
  <si>
    <t>Acesse a tese da Méliuz</t>
  </si>
  <si>
    <t>Propriedades Comerciais</t>
  </si>
  <si>
    <t>Acesse a tese da G2D</t>
  </si>
  <si>
    <t>Acesse a tese de Locaweb</t>
  </si>
  <si>
    <t>Acesse a tese de Bemobi</t>
  </si>
  <si>
    <t>Acesse a tese de Positivo</t>
  </si>
  <si>
    <t>Acesse a tese de Totvs</t>
  </si>
  <si>
    <t>Acesse a tese de Brisanet</t>
  </si>
  <si>
    <t>Acesse a tese de Unifique</t>
  </si>
  <si>
    <t>Neutra</t>
  </si>
  <si>
    <t>Acesse a tese de CCR</t>
  </si>
  <si>
    <t xml:space="preserve">Acesse a tese de Ecorodovias </t>
  </si>
  <si>
    <t xml:space="preserve">Acesse a tese de Rumo </t>
  </si>
  <si>
    <t>Acesse a tese de Hidrovias do Brasil</t>
  </si>
  <si>
    <t xml:space="preserve">Acesse a tese de Santos Brasil </t>
  </si>
  <si>
    <t>Acesse a tese de Localiza</t>
  </si>
  <si>
    <t>Acesse a tese de Unidas</t>
  </si>
  <si>
    <t>Acesse a tese de Movida</t>
  </si>
  <si>
    <t>Matheus Soares</t>
  </si>
  <si>
    <t>Acesse a tese de Simpar</t>
  </si>
  <si>
    <t>Acesse a tese de JSL</t>
  </si>
  <si>
    <t>Acesse a tese de Magazine Luiza</t>
  </si>
  <si>
    <t>Acesse a tese de Americanas S.A.</t>
  </si>
  <si>
    <t>Acesse a tese de Lojas Americanas</t>
  </si>
  <si>
    <t>Acesse a tese de Via Varejo</t>
  </si>
  <si>
    <t>Acesse a tese de Enjoei</t>
  </si>
  <si>
    <t>Acesse a tese de Arezzo</t>
  </si>
  <si>
    <t>Acesse a tese de Grupo Soma</t>
  </si>
  <si>
    <t>Transportes e logística</t>
  </si>
  <si>
    <t>Acesse a tese de Lojas Renner</t>
  </si>
  <si>
    <t>Acesse a tese de Vivara</t>
  </si>
  <si>
    <t>Acesse a tese de C&amp;A</t>
  </si>
  <si>
    <t>Acesse a tese de Multilaser</t>
  </si>
  <si>
    <t>Acesse a tese de Carrefour</t>
  </si>
  <si>
    <t>Acesse a tese de Pão de Açúcar</t>
  </si>
  <si>
    <t>Acesse a tese de Assaí</t>
  </si>
  <si>
    <t>Acesse a tese de Grupo Mateus</t>
  </si>
  <si>
    <t>Acesse a tese de Raia Drogasil</t>
  </si>
  <si>
    <t>Acesse a tese de Pague Menos</t>
  </si>
  <si>
    <t>Acesse a tese de d1000</t>
  </si>
  <si>
    <t>Acesse a tese de Natura</t>
  </si>
  <si>
    <t>Telecomunicações</t>
  </si>
  <si>
    <t>Tecnologia</t>
  </si>
  <si>
    <t>Acesse a tese da Cyrela</t>
  </si>
  <si>
    <t>Acesse a tese da MRV</t>
  </si>
  <si>
    <t>Linx</t>
  </si>
  <si>
    <t>LINX3</t>
  </si>
  <si>
    <t>Acesse a tese da Even</t>
  </si>
  <si>
    <t>Acesse a tese da Trisul</t>
  </si>
  <si>
    <t>Acesse a tese da Lavvi</t>
  </si>
  <si>
    <t>Acesse a tese da Melnick</t>
  </si>
  <si>
    <t>Acesse a tese da Direcional</t>
  </si>
  <si>
    <t>Acesse a tese da Plano &amp; Plano</t>
  </si>
  <si>
    <t>Acesse a tese da Tenda</t>
  </si>
  <si>
    <t>Acesse a tese da EZTec</t>
  </si>
  <si>
    <t>Acesse a tese da Multiplan</t>
  </si>
  <si>
    <t>Acesse a tese da brMalls</t>
  </si>
  <si>
    <t>Acesse a tese da JHSF</t>
  </si>
  <si>
    <t>Acesse a tese da LOG CP</t>
  </si>
  <si>
    <t>Acesse a tese da IMC</t>
  </si>
  <si>
    <t>Acesse a tese da Priner</t>
  </si>
  <si>
    <t>Acesse a tese da Mills</t>
  </si>
  <si>
    <t>Acesse a tese da Estapar</t>
  </si>
  <si>
    <t>Acesse a tese de Vulcabras</t>
  </si>
  <si>
    <t>Burger King</t>
  </si>
  <si>
    <t>Acesse a tese de Grendene</t>
  </si>
  <si>
    <t>(1) EV/EBITDA. *Exceto Méliuz. **Dados de Vale em dólar. ***Não considera dados de Vale.</t>
  </si>
  <si>
    <t>Acesse a tese de Allied</t>
  </si>
  <si>
    <t>Inst. Financeiras</t>
  </si>
  <si>
    <t>Weg</t>
  </si>
  <si>
    <t>Construtoras</t>
  </si>
  <si>
    <t>Met. Gerdau</t>
  </si>
  <si>
    <t>Viveo</t>
  </si>
  <si>
    <t>VVEO3</t>
  </si>
  <si>
    <t>PETR3</t>
  </si>
  <si>
    <t>Cosan</t>
  </si>
  <si>
    <t>CSAN3</t>
  </si>
  <si>
    <t>Atual (R$)</t>
  </si>
  <si>
    <t>Alvo (R$)</t>
  </si>
  <si>
    <t>Receita Liq (R$ M)</t>
  </si>
  <si>
    <t>EBITDA (R$ M)</t>
  </si>
  <si>
    <t>(R$ B)</t>
  </si>
  <si>
    <t>ERJ</t>
  </si>
  <si>
    <t>Zenvia</t>
  </si>
  <si>
    <t>ZENV</t>
  </si>
  <si>
    <t>ALPA3</t>
  </si>
  <si>
    <t>PBR</t>
  </si>
  <si>
    <t>PBR/A</t>
  </si>
  <si>
    <t>Sob Revisão</t>
  </si>
  <si>
    <t>Restrito</t>
  </si>
  <si>
    <t>ZAMP3</t>
  </si>
  <si>
    <t>Valor de mercado de INBR32 em USD. Múltiplos de PETR3, VALE3 e PRIO3 baseados em USD</t>
  </si>
  <si>
    <t>Burger King Brasil</t>
  </si>
  <si>
    <t>Smart Fit</t>
  </si>
  <si>
    <t>SMFT3</t>
  </si>
  <si>
    <t>ROXO34</t>
  </si>
  <si>
    <t>Moura Dubeux</t>
  </si>
  <si>
    <t>MDNE3</t>
  </si>
  <si>
    <t>Unipar</t>
  </si>
  <si>
    <t>UNIP3</t>
  </si>
  <si>
    <t>UNIP6</t>
  </si>
  <si>
    <t>Vladimir Pinto</t>
  </si>
  <si>
    <t>Grupo Casas Bahia</t>
  </si>
  <si>
    <t>BHIA3</t>
  </si>
  <si>
    <t>PRIO</t>
  </si>
  <si>
    <t>Randoncorp</t>
  </si>
  <si>
    <t>Serena Energia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</si>
</sst>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0.0&quot;x&quot;"/>
    <numFmt numFmtId="165" formatCode="0.0&quot;x ¹&quot;"/>
    <numFmt numFmtId="166" formatCode="0.0"/>
    <numFmt numFmtId="167" formatCode="0.0%"/>
    <numFmt numFmtId="168" formatCode="#,##0.0"/>
    <numFmt numFmtId="169" formatCode="0.0\x"/>
    <numFmt numFmtId="170" formatCode="0.00&quot;*&quot;"/>
    <numFmt numFmtId="171" formatCode="#,#00.00\¹"/>
    <numFmt numFmtId="172" formatCode="#,##0;[Red]\(#,##0\);&quot;-&quot;"/>
    <numFmt numFmtId="173" formatCode="#,##0.0\x;[Red]\(#,##0.0\x\);&quot;-&quot;"/>
    <numFmt numFmtId="174" formatCode="0.0%;[Red]\(0.0%\);&quot;-&quot;"/>
    <numFmt numFmtId="175" formatCode="#,##0.0;[Red]\(#,##0.0\);&quot;-&quot;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b/>
      <sz val="16"/>
      <color theme="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Calibri"/>
      <family val="2"/>
      <scheme val="minor"/>
    </font>
    <font>
      <b/>
      <sz val="11"/>
      <name val="Arial"/>
      <family val="2"/>
    </font>
    <font>
      <sz val="11"/>
      <color rgb="FF626262"/>
      <name val="Calibri"/>
      <family val="2"/>
      <scheme val="minor"/>
    </font>
    <font>
      <sz val="12"/>
      <name val="Arial"/>
      <family val="2"/>
    </font>
    <font>
      <sz val="11"/>
      <name val="Calibri"/>
      <family val="2"/>
      <scheme val="minor"/>
    </font>
    <font>
      <b/>
      <sz val="13"/>
      <color theme="0"/>
      <name val="Roboto Light"/>
    </font>
    <font>
      <sz val="13"/>
      <color theme="7"/>
      <name val="Roboto Light"/>
    </font>
    <font>
      <b/>
      <sz val="13"/>
      <color theme="6" tint="0.79998168889431442"/>
      <name val="Roboto Light"/>
    </font>
    <font>
      <b/>
      <sz val="13"/>
      <name val="Roboto Light"/>
    </font>
    <font>
      <sz val="13"/>
      <color theme="1"/>
      <name val="Roboto Light"/>
    </font>
    <font>
      <b/>
      <sz val="13"/>
      <color theme="1"/>
      <name val="Roboto Light"/>
    </font>
    <font>
      <sz val="13"/>
      <name val="Roboto Light"/>
    </font>
    <font>
      <sz val="11"/>
      <color rgb="FFFF0000"/>
      <name val="Calibri"/>
      <family val="2"/>
      <scheme val="minor"/>
    </font>
    <font>
      <sz val="13"/>
      <color rgb="FFFF0000"/>
      <name val="Roboto Light"/>
    </font>
    <font>
      <b/>
      <sz val="13"/>
      <color rgb="FFFF0000"/>
      <name val="Roboto Light"/>
    </font>
    <font>
      <sz val="11"/>
      <color rgb="FFFF0000"/>
      <name val="Arial"/>
      <family val="2"/>
    </font>
    <font>
      <sz val="11"/>
      <name val="Arial"/>
      <family val="2"/>
    </font>
    <font>
      <sz val="8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Arial"/>
      <family val="2"/>
    </font>
    <font>
      <u/>
      <sz val="13"/>
      <color theme="10"/>
      <name val="Roboto Light"/>
    </font>
    <font>
      <sz val="13"/>
      <color theme="6" tint="-0.249977111117893"/>
      <name val="Roboto Light"/>
    </font>
    <font>
      <u/>
      <sz val="13"/>
      <color theme="4"/>
      <name val="Roboto Light"/>
    </font>
    <font>
      <u/>
      <sz val="13"/>
      <name val="Roboto Light"/>
    </font>
    <font>
      <u/>
      <sz val="11"/>
      <color theme="1"/>
      <name val="Calibri"/>
      <family val="2"/>
      <scheme val="minor"/>
    </font>
    <font>
      <i/>
      <sz val="13"/>
      <color theme="1"/>
      <name val="Roboto Light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62626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5" fillId="2" borderId="0"/>
  </cellStyleXfs>
  <cellXfs count="221">
    <xf numFmtId="0" fontId="0" fillId="0" borderId="0" xfId="0"/>
    <xf numFmtId="0" fontId="3" fillId="0" borderId="0" xfId="0" applyFont="1"/>
    <xf numFmtId="0" fontId="7" fillId="0" borderId="0" xfId="0" applyFont="1"/>
    <xf numFmtId="167" fontId="5" fillId="0" borderId="0" xfId="1" applyNumberFormat="1" applyFont="1" applyFill="1" applyBorder="1" applyAlignment="1">
      <alignment horizontal="center" vertical="center"/>
    </xf>
    <xf numFmtId="168" fontId="5" fillId="0" borderId="0" xfId="1" applyNumberFormat="1" applyFont="1" applyFill="1" applyBorder="1" applyAlignment="1">
      <alignment horizontal="center" vertical="center"/>
    </xf>
    <xf numFmtId="3" fontId="5" fillId="0" borderId="0" xfId="1" applyNumberFormat="1" applyFont="1" applyFill="1" applyBorder="1" applyAlignment="1">
      <alignment horizontal="center" vertical="center"/>
    </xf>
    <xf numFmtId="0" fontId="0" fillId="0" borderId="0" xfId="0" applyFill="1"/>
    <xf numFmtId="0" fontId="10" fillId="3" borderId="0" xfId="0" applyFont="1" applyFill="1"/>
    <xf numFmtId="0" fontId="12" fillId="4" borderId="0" xfId="0" applyFont="1" applyFill="1"/>
    <xf numFmtId="0" fontId="0" fillId="4" borderId="0" xfId="0" applyFill="1"/>
    <xf numFmtId="0" fontId="13" fillId="7" borderId="0" xfId="0" applyFont="1" applyFill="1" applyAlignment="1">
      <alignment vertical="center"/>
    </xf>
    <xf numFmtId="0" fontId="14" fillId="7" borderId="0" xfId="0" applyFont="1" applyFill="1" applyAlignment="1">
      <alignment vertical="center"/>
    </xf>
    <xf numFmtId="0" fontId="15" fillId="8" borderId="0" xfId="0" applyFont="1" applyFill="1" applyAlignment="1">
      <alignment vertical="center"/>
    </xf>
    <xf numFmtId="0" fontId="16" fillId="8" borderId="0" xfId="0" applyFont="1" applyFill="1" applyAlignment="1">
      <alignment vertical="center"/>
    </xf>
    <xf numFmtId="0" fontId="16" fillId="8" borderId="0" xfId="0" applyFont="1" applyFill="1" applyAlignment="1">
      <alignment horizontal="center" vertical="center"/>
    </xf>
    <xf numFmtId="0" fontId="17" fillId="0" borderId="0" xfId="0" applyFont="1" applyAlignment="1">
      <alignment horizontal="center" vertical="center"/>
    </xf>
    <xf numFmtId="2" fontId="17" fillId="0" borderId="0" xfId="0" applyNumberFormat="1" applyFont="1" applyAlignment="1">
      <alignment horizontal="center" vertical="center"/>
    </xf>
    <xf numFmtId="167" fontId="17" fillId="0" borderId="0" xfId="1" applyNumberFormat="1" applyFont="1" applyAlignment="1">
      <alignment horizontal="center" vertical="center"/>
    </xf>
    <xf numFmtId="0" fontId="18" fillId="6" borderId="0" xfId="0" applyFont="1" applyFill="1" applyAlignment="1">
      <alignment horizontal="center" vertical="center"/>
    </xf>
    <xf numFmtId="0" fontId="17" fillId="0" borderId="0" xfId="0" quotePrefix="1" applyFont="1" applyAlignment="1">
      <alignment horizontal="center" vertical="center"/>
    </xf>
    <xf numFmtId="0" fontId="17" fillId="5" borderId="0" xfId="0" applyFont="1" applyFill="1" applyAlignment="1">
      <alignment horizontal="center" vertical="center"/>
    </xf>
    <xf numFmtId="164" fontId="17" fillId="0" borderId="0" xfId="0" applyNumberFormat="1" applyFont="1" applyAlignment="1">
      <alignment horizontal="center" vertical="center"/>
    </xf>
    <xf numFmtId="167" fontId="18" fillId="6" borderId="0" xfId="1" applyNumberFormat="1" applyFont="1" applyFill="1" applyAlignment="1">
      <alignment horizontal="center" vertical="center"/>
    </xf>
    <xf numFmtId="0" fontId="16" fillId="8" borderId="0" xfId="0" applyFont="1" applyFill="1" applyAlignment="1">
      <alignment horizontal="right" vertical="center"/>
    </xf>
    <xf numFmtId="0" fontId="16" fillId="8" borderId="0" xfId="0" applyFont="1" applyFill="1" applyAlignment="1">
      <alignment horizontal="left" vertical="center"/>
    </xf>
    <xf numFmtId="169" fontId="18" fillId="6" borderId="0" xfId="0" applyNumberFormat="1" applyFont="1" applyFill="1" applyAlignment="1">
      <alignment horizontal="center" vertical="center"/>
    </xf>
    <xf numFmtId="169" fontId="17" fillId="0" borderId="0" xfId="0" applyNumberFormat="1" applyFont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3" fillId="4" borderId="0" xfId="0" applyFont="1" applyFill="1"/>
    <xf numFmtId="168" fontId="17" fillId="0" borderId="0" xfId="0" applyNumberFormat="1" applyFont="1" applyAlignment="1">
      <alignment horizontal="center" vertical="center"/>
    </xf>
    <xf numFmtId="168" fontId="18" fillId="6" borderId="0" xfId="0" applyNumberFormat="1" applyFont="1" applyFill="1" applyAlignment="1">
      <alignment horizontal="center" vertical="center"/>
    </xf>
    <xf numFmtId="4" fontId="18" fillId="6" borderId="0" xfId="0" applyNumberFormat="1" applyFont="1" applyFill="1" applyAlignment="1">
      <alignment horizontal="center" vertical="center"/>
    </xf>
    <xf numFmtId="167" fontId="17" fillId="0" borderId="0" xfId="1" applyNumberFormat="1" applyFont="1" applyFill="1" applyAlignment="1">
      <alignment horizontal="center" vertical="center"/>
    </xf>
    <xf numFmtId="0" fontId="17" fillId="5" borderId="0" xfId="0" quotePrefix="1" applyFont="1" applyFill="1" applyAlignment="1">
      <alignment horizontal="center" vertical="center"/>
    </xf>
    <xf numFmtId="2" fontId="17" fillId="5" borderId="0" xfId="0" applyNumberFormat="1" applyFont="1" applyFill="1" applyAlignment="1">
      <alignment horizontal="center" vertical="center"/>
    </xf>
    <xf numFmtId="167" fontId="17" fillId="5" borderId="0" xfId="1" applyNumberFormat="1" applyFont="1" applyFill="1" applyAlignment="1">
      <alignment horizontal="center" vertical="center"/>
    </xf>
    <xf numFmtId="169" fontId="17" fillId="5" borderId="0" xfId="0" applyNumberFormat="1" applyFont="1" applyFill="1" applyAlignment="1">
      <alignment horizontal="center" vertical="center"/>
    </xf>
    <xf numFmtId="168" fontId="17" fillId="5" borderId="0" xfId="0" applyNumberFormat="1" applyFont="1" applyFill="1" applyAlignment="1">
      <alignment horizontal="center" vertical="center"/>
    </xf>
    <xf numFmtId="9" fontId="17" fillId="0" borderId="0" xfId="1" quotePrefix="1" applyFont="1" applyAlignment="1">
      <alignment horizontal="center" vertical="center"/>
    </xf>
    <xf numFmtId="170" fontId="17" fillId="0" borderId="0" xfId="0" applyNumberFormat="1" applyFont="1" applyAlignment="1">
      <alignment horizontal="center" vertical="center"/>
    </xf>
    <xf numFmtId="171" fontId="17" fillId="0" borderId="0" xfId="0" applyNumberFormat="1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67" fontId="17" fillId="0" borderId="0" xfId="0" quotePrefix="1" applyNumberFormat="1" applyFont="1" applyAlignment="1">
      <alignment horizontal="center" vertical="center"/>
    </xf>
    <xf numFmtId="2" fontId="17" fillId="0" borderId="0" xfId="0" quotePrefix="1" applyNumberFormat="1" applyFont="1" applyAlignment="1">
      <alignment horizontal="center" vertical="center"/>
    </xf>
    <xf numFmtId="2" fontId="3" fillId="4" borderId="0" xfId="0" applyNumberFormat="1" applyFont="1" applyFill="1"/>
    <xf numFmtId="2" fontId="3" fillId="0" borderId="0" xfId="0" applyNumberFormat="1" applyFont="1"/>
    <xf numFmtId="2" fontId="0" fillId="0" borderId="0" xfId="0" applyNumberFormat="1"/>
    <xf numFmtId="0" fontId="16" fillId="8" borderId="0" xfId="0" applyFont="1" applyFill="1" applyAlignment="1">
      <alignment horizontal="center" vertical="center"/>
    </xf>
    <xf numFmtId="171" fontId="17" fillId="5" borderId="0" xfId="0" applyNumberFormat="1" applyFont="1" applyFill="1" applyAlignment="1">
      <alignment horizontal="center" vertical="center"/>
    </xf>
    <xf numFmtId="0" fontId="16" fillId="8" borderId="0" xfId="0" applyFont="1" applyFill="1" applyAlignment="1">
      <alignment horizontal="center" vertical="center"/>
    </xf>
    <xf numFmtId="0" fontId="16" fillId="8" borderId="0" xfId="0" applyFont="1" applyFill="1" applyAlignment="1">
      <alignment horizontal="center" vertical="center"/>
    </xf>
    <xf numFmtId="0" fontId="7" fillId="4" borderId="0" xfId="0" applyFont="1" applyFill="1"/>
    <xf numFmtId="9" fontId="17" fillId="0" borderId="0" xfId="1" applyFont="1" applyAlignment="1">
      <alignment horizontal="center" vertical="center"/>
    </xf>
    <xf numFmtId="0" fontId="18" fillId="9" borderId="0" xfId="0" applyFont="1" applyFill="1" applyAlignment="1">
      <alignment horizontal="center" vertical="center"/>
    </xf>
    <xf numFmtId="164" fontId="18" fillId="9" borderId="0" xfId="0" applyNumberFormat="1" applyFont="1" applyFill="1" applyAlignment="1">
      <alignment horizontal="center" vertical="center"/>
    </xf>
    <xf numFmtId="167" fontId="18" fillId="9" borderId="0" xfId="1" applyNumberFormat="1" applyFont="1" applyFill="1" applyAlignment="1">
      <alignment horizontal="center" vertical="center"/>
    </xf>
    <xf numFmtId="0" fontId="0" fillId="9" borderId="0" xfId="0" applyFill="1"/>
    <xf numFmtId="2" fontId="18" fillId="9" borderId="0" xfId="0" applyNumberFormat="1" applyFont="1" applyFill="1" applyAlignment="1">
      <alignment horizontal="center" vertical="center"/>
    </xf>
    <xf numFmtId="168" fontId="18" fillId="9" borderId="0" xfId="0" applyNumberFormat="1" applyFont="1" applyFill="1" applyAlignment="1">
      <alignment horizontal="center" vertical="center"/>
    </xf>
    <xf numFmtId="0" fontId="16" fillId="10" borderId="0" xfId="0" applyFont="1" applyFill="1" applyAlignment="1">
      <alignment horizontal="center" vertical="center"/>
    </xf>
    <xf numFmtId="0" fontId="0" fillId="10" borderId="0" xfId="0" applyFill="1"/>
    <xf numFmtId="0" fontId="20" fillId="0" borderId="0" xfId="0" applyFont="1"/>
    <xf numFmtId="168" fontId="3" fillId="4" borderId="0" xfId="0" applyNumberFormat="1" applyFont="1" applyFill="1"/>
    <xf numFmtId="168" fontId="16" fillId="8" borderId="0" xfId="0" applyNumberFormat="1" applyFont="1" applyFill="1" applyAlignment="1">
      <alignment horizontal="center" vertical="center"/>
    </xf>
    <xf numFmtId="168" fontId="16" fillId="10" borderId="0" xfId="0" applyNumberFormat="1" applyFont="1" applyFill="1" applyAlignment="1">
      <alignment horizontal="center" vertical="center"/>
    </xf>
    <xf numFmtId="168" fontId="14" fillId="7" borderId="0" xfId="0" applyNumberFormat="1" applyFont="1" applyFill="1" applyAlignment="1">
      <alignment vertical="center"/>
    </xf>
    <xf numFmtId="168" fontId="17" fillId="0" borderId="0" xfId="0" quotePrefix="1" applyNumberFormat="1" applyFont="1" applyAlignment="1">
      <alignment horizontal="center" vertical="center"/>
    </xf>
    <xf numFmtId="168" fontId="0" fillId="0" borderId="0" xfId="0" applyNumberFormat="1"/>
    <xf numFmtId="172" fontId="3" fillId="4" borderId="0" xfId="0" applyNumberFormat="1" applyFont="1" applyFill="1"/>
    <xf numFmtId="172" fontId="6" fillId="4" borderId="0" xfId="3" applyNumberFormat="1" applyFont="1" applyFill="1" applyAlignment="1">
      <alignment horizontal="center" vertical="center"/>
    </xf>
    <xf numFmtId="172" fontId="16" fillId="10" borderId="0" xfId="0" applyNumberFormat="1" applyFont="1" applyFill="1" applyAlignment="1">
      <alignment horizontal="center" vertical="center"/>
    </xf>
    <xf numFmtId="172" fontId="17" fillId="0" borderId="0" xfId="0" applyNumberFormat="1" applyFont="1" applyAlignment="1">
      <alignment horizontal="center" vertical="center"/>
    </xf>
    <xf numFmtId="172" fontId="18" fillId="9" borderId="0" xfId="0" applyNumberFormat="1" applyFont="1" applyFill="1" applyAlignment="1">
      <alignment horizontal="center" vertical="center"/>
    </xf>
    <xf numFmtId="172" fontId="16" fillId="8" borderId="0" xfId="0" applyNumberFormat="1" applyFont="1" applyFill="1" applyAlignment="1">
      <alignment horizontal="left" vertical="center"/>
    </xf>
    <xf numFmtId="172" fontId="16" fillId="8" borderId="0" xfId="0" applyNumberFormat="1" applyFont="1" applyFill="1" applyAlignment="1">
      <alignment horizontal="right" vertical="center"/>
    </xf>
    <xf numFmtId="172" fontId="17" fillId="5" borderId="0" xfId="0" applyNumberFormat="1" applyFont="1" applyFill="1" applyAlignment="1">
      <alignment horizontal="center" vertical="center"/>
    </xf>
    <xf numFmtId="172" fontId="18" fillId="6" borderId="0" xfId="0" applyNumberFormat="1" applyFont="1" applyFill="1" applyAlignment="1">
      <alignment horizontal="center" vertical="center"/>
    </xf>
    <xf numFmtId="172" fontId="14" fillId="7" borderId="0" xfId="0" applyNumberFormat="1" applyFont="1" applyFill="1" applyAlignment="1">
      <alignment vertical="center"/>
    </xf>
    <xf numFmtId="172" fontId="0" fillId="0" borderId="0" xfId="0" applyNumberFormat="1"/>
    <xf numFmtId="0" fontId="16" fillId="8" borderId="0" xfId="0" applyFont="1" applyFill="1" applyAlignment="1">
      <alignment horizontal="center" vertical="center"/>
    </xf>
    <xf numFmtId="172" fontId="16" fillId="8" borderId="0" xfId="0" applyNumberFormat="1" applyFont="1" applyFill="1" applyAlignment="1">
      <alignment horizontal="center" vertical="center"/>
    </xf>
    <xf numFmtId="172" fontId="16" fillId="8" borderId="0" xfId="0" applyNumberFormat="1" applyFont="1" applyFill="1" applyAlignment="1">
      <alignment horizontal="center" vertical="center"/>
    </xf>
    <xf numFmtId="0" fontId="16" fillId="8" borderId="0" xfId="0" applyNumberFormat="1" applyFont="1" applyFill="1" applyAlignment="1">
      <alignment horizontal="center" vertical="center"/>
    </xf>
    <xf numFmtId="0" fontId="16" fillId="9" borderId="0" xfId="0" applyFont="1" applyFill="1" applyAlignment="1">
      <alignment horizontal="center" vertical="center"/>
    </xf>
    <xf numFmtId="4" fontId="17" fillId="0" borderId="0" xfId="0" applyNumberFormat="1" applyFont="1" applyAlignment="1">
      <alignment horizontal="center" vertical="center"/>
    </xf>
    <xf numFmtId="4" fontId="3" fillId="4" borderId="0" xfId="0" applyNumberFormat="1" applyFont="1" applyFill="1"/>
    <xf numFmtId="4" fontId="16" fillId="8" borderId="0" xfId="0" applyNumberFormat="1" applyFont="1" applyFill="1" applyAlignment="1">
      <alignment horizontal="center" vertical="center"/>
    </xf>
    <xf numFmtId="4" fontId="16" fillId="10" borderId="0" xfId="0" applyNumberFormat="1" applyFont="1" applyFill="1" applyAlignment="1">
      <alignment horizontal="center" vertical="center"/>
    </xf>
    <xf numFmtId="4" fontId="17" fillId="5" borderId="0" xfId="0" applyNumberFormat="1" applyFont="1" applyFill="1" applyAlignment="1">
      <alignment horizontal="center" vertical="center"/>
    </xf>
    <xf numFmtId="4" fontId="14" fillId="7" borderId="0" xfId="0" applyNumberFormat="1" applyFont="1" applyFill="1" applyAlignment="1">
      <alignment vertical="center"/>
    </xf>
    <xf numFmtId="4" fontId="0" fillId="0" borderId="0" xfId="0" applyNumberFormat="1"/>
    <xf numFmtId="0" fontId="17" fillId="0" borderId="0" xfId="0" applyNumberFormat="1" applyFont="1" applyAlignment="1">
      <alignment horizontal="center" vertical="center"/>
    </xf>
    <xf numFmtId="0" fontId="3" fillId="4" borderId="0" xfId="0" applyNumberFormat="1" applyFont="1" applyFill="1"/>
    <xf numFmtId="0" fontId="16" fillId="10" borderId="0" xfId="0" applyNumberFormat="1" applyFont="1" applyFill="1" applyAlignment="1">
      <alignment horizontal="center" vertical="center"/>
    </xf>
    <xf numFmtId="0" fontId="18" fillId="9" borderId="0" xfId="0" applyNumberFormat="1" applyFont="1" applyFill="1" applyAlignment="1">
      <alignment horizontal="center" vertical="center"/>
    </xf>
    <xf numFmtId="0" fontId="17" fillId="5" borderId="0" xfId="0" applyNumberFormat="1" applyFont="1" applyFill="1" applyAlignment="1">
      <alignment horizontal="center" vertical="center"/>
    </xf>
    <xf numFmtId="0" fontId="18" fillId="6" borderId="0" xfId="0" applyNumberFormat="1" applyFont="1" applyFill="1" applyAlignment="1">
      <alignment horizontal="center" vertical="center"/>
    </xf>
    <xf numFmtId="0" fontId="14" fillId="7" borderId="0" xfId="0" applyNumberFormat="1" applyFont="1" applyFill="1" applyAlignment="1">
      <alignment vertical="center"/>
    </xf>
    <xf numFmtId="0" fontId="17" fillId="0" borderId="0" xfId="0" quotePrefix="1" applyNumberFormat="1" applyFont="1" applyAlignment="1">
      <alignment horizontal="center" vertical="center"/>
    </xf>
    <xf numFmtId="0" fontId="0" fillId="0" borderId="0" xfId="0" applyNumberFormat="1"/>
    <xf numFmtId="173" fontId="17" fillId="0" borderId="0" xfId="0" applyNumberFormat="1" applyFont="1" applyAlignment="1">
      <alignment horizontal="center" vertical="center"/>
    </xf>
    <xf numFmtId="0" fontId="16" fillId="8" borderId="0" xfId="0" applyFont="1" applyFill="1" applyAlignment="1">
      <alignment horizontal="center" vertical="center"/>
    </xf>
    <xf numFmtId="172" fontId="16" fillId="8" borderId="0" xfId="0" applyNumberFormat="1" applyFont="1" applyFill="1" applyAlignment="1">
      <alignment horizontal="center" vertical="center"/>
    </xf>
    <xf numFmtId="172" fontId="22" fillId="8" borderId="0" xfId="0" applyNumberFormat="1" applyFont="1" applyFill="1" applyAlignment="1">
      <alignment horizontal="center" vertical="center"/>
    </xf>
    <xf numFmtId="0" fontId="22" fillId="8" borderId="0" xfId="0" applyNumberFormat="1" applyFont="1" applyFill="1" applyAlignment="1">
      <alignment horizontal="center" vertical="center"/>
    </xf>
    <xf numFmtId="172" fontId="22" fillId="8" borderId="0" xfId="0" applyNumberFormat="1" applyFont="1" applyFill="1" applyAlignment="1">
      <alignment horizontal="center" vertical="center"/>
    </xf>
    <xf numFmtId="174" fontId="17" fillId="0" borderId="0" xfId="0" applyNumberFormat="1" applyFont="1" applyAlignment="1">
      <alignment horizontal="center" vertical="center"/>
    </xf>
    <xf numFmtId="172" fontId="23" fillId="4" borderId="0" xfId="0" applyNumberFormat="1" applyFont="1" applyFill="1"/>
    <xf numFmtId="172" fontId="22" fillId="10" borderId="0" xfId="0" applyNumberFormat="1" applyFont="1" applyFill="1" applyAlignment="1">
      <alignment horizontal="center" vertical="center"/>
    </xf>
    <xf numFmtId="172" fontId="21" fillId="0" borderId="0" xfId="0" applyNumberFormat="1" applyFont="1" applyAlignment="1">
      <alignment horizontal="center" vertical="center"/>
    </xf>
    <xf numFmtId="172" fontId="22" fillId="8" borderId="0" xfId="0" applyNumberFormat="1" applyFont="1" applyFill="1" applyAlignment="1">
      <alignment horizontal="left" vertical="center"/>
    </xf>
    <xf numFmtId="172" fontId="21" fillId="5" borderId="0" xfId="0" applyNumberFormat="1" applyFont="1" applyFill="1" applyAlignment="1">
      <alignment horizontal="center" vertical="center"/>
    </xf>
    <xf numFmtId="172" fontId="22" fillId="6" borderId="0" xfId="0" applyNumberFormat="1" applyFont="1" applyFill="1" applyAlignment="1">
      <alignment horizontal="center" vertical="center"/>
    </xf>
    <xf numFmtId="172" fontId="21" fillId="7" borderId="0" xfId="0" applyNumberFormat="1" applyFont="1" applyFill="1" applyAlignment="1">
      <alignment vertical="center"/>
    </xf>
    <xf numFmtId="172" fontId="20" fillId="0" borderId="0" xfId="0" applyNumberFormat="1" applyFont="1"/>
    <xf numFmtId="0" fontId="23" fillId="4" borderId="0" xfId="0" applyFont="1" applyFill="1"/>
    <xf numFmtId="0" fontId="22" fillId="8" borderId="0" xfId="0" applyFont="1" applyFill="1" applyAlignment="1">
      <alignment horizontal="center" vertical="center"/>
    </xf>
    <xf numFmtId="0" fontId="22" fillId="10" borderId="0" xfId="0" applyFont="1" applyFill="1" applyAlignment="1">
      <alignment horizontal="center" vertical="center"/>
    </xf>
    <xf numFmtId="168" fontId="22" fillId="9" borderId="0" xfId="0" applyNumberFormat="1" applyFont="1" applyFill="1" applyAlignment="1">
      <alignment horizontal="center" vertical="center"/>
    </xf>
    <xf numFmtId="166" fontId="21" fillId="0" borderId="0" xfId="0" applyNumberFormat="1" applyFont="1" applyAlignment="1">
      <alignment horizontal="center" vertical="center"/>
    </xf>
    <xf numFmtId="166" fontId="21" fillId="5" borderId="0" xfId="0" applyNumberFormat="1" applyFont="1" applyFill="1" applyAlignment="1">
      <alignment horizontal="center" vertical="center"/>
    </xf>
    <xf numFmtId="168" fontId="22" fillId="6" borderId="0" xfId="0" applyNumberFormat="1" applyFont="1" applyFill="1" applyAlignment="1">
      <alignment horizontal="center" vertical="center"/>
    </xf>
    <xf numFmtId="0" fontId="21" fillId="7" borderId="0" xfId="0" applyFont="1" applyFill="1" applyAlignment="1">
      <alignment vertical="center"/>
    </xf>
    <xf numFmtId="168" fontId="21" fillId="0" borderId="0" xfId="0" applyNumberFormat="1" applyFont="1" applyAlignment="1">
      <alignment horizontal="center" vertical="center"/>
    </xf>
    <xf numFmtId="168" fontId="21" fillId="5" borderId="0" xfId="0" applyNumberFormat="1" applyFont="1" applyFill="1" applyAlignment="1">
      <alignment horizontal="center" vertical="center"/>
    </xf>
    <xf numFmtId="0" fontId="24" fillId="4" borderId="0" xfId="0" applyFont="1" applyFill="1"/>
    <xf numFmtId="0" fontId="12" fillId="0" borderId="0" xfId="0" applyFont="1"/>
    <xf numFmtId="0" fontId="12" fillId="10" borderId="0" xfId="0" applyFont="1" applyFill="1"/>
    <xf numFmtId="2" fontId="16" fillId="9" borderId="0" xfId="0" applyNumberFormat="1" applyFont="1" applyFill="1" applyAlignment="1">
      <alignment horizontal="center" vertical="center"/>
    </xf>
    <xf numFmtId="0" fontId="12" fillId="9" borderId="0" xfId="0" applyFont="1" applyFill="1"/>
    <xf numFmtId="2" fontId="16" fillId="9" borderId="0" xfId="1" applyNumberFormat="1" applyFont="1" applyFill="1" applyAlignment="1">
      <alignment horizontal="center" vertical="center"/>
    </xf>
    <xf numFmtId="166" fontId="19" fillId="0" borderId="0" xfId="0" applyNumberFormat="1" applyFont="1" applyAlignment="1">
      <alignment horizontal="center" vertical="center"/>
    </xf>
    <xf numFmtId="166" fontId="19" fillId="5" borderId="0" xfId="0" applyNumberFormat="1" applyFont="1" applyFill="1" applyAlignment="1">
      <alignment horizontal="center" vertical="center"/>
    </xf>
    <xf numFmtId="4" fontId="16" fillId="6" borderId="0" xfId="0" applyNumberFormat="1" applyFont="1" applyFill="1" applyAlignment="1">
      <alignment horizontal="center" vertical="center"/>
    </xf>
    <xf numFmtId="0" fontId="19" fillId="7" borderId="0" xfId="0" applyFont="1" applyFill="1" applyAlignment="1">
      <alignment vertical="center"/>
    </xf>
    <xf numFmtId="175" fontId="19" fillId="0" borderId="0" xfId="0" applyNumberFormat="1" applyFont="1" applyAlignment="1">
      <alignment horizontal="center" vertical="center"/>
    </xf>
    <xf numFmtId="175" fontId="16" fillId="9" borderId="0" xfId="0" applyNumberFormat="1" applyFont="1" applyFill="1" applyAlignment="1">
      <alignment horizontal="center" vertical="center"/>
    </xf>
    <xf numFmtId="175" fontId="16" fillId="9" borderId="0" xfId="1" applyNumberFormat="1" applyFont="1" applyFill="1" applyAlignment="1">
      <alignment horizontal="center" vertical="center"/>
    </xf>
    <xf numFmtId="175" fontId="19" fillId="0" borderId="0" xfId="1" applyNumberFormat="1" applyFont="1" applyFill="1" applyAlignment="1">
      <alignment horizontal="center" vertical="center"/>
    </xf>
    <xf numFmtId="171" fontId="19" fillId="0" borderId="0" xfId="0" applyNumberFormat="1" applyFont="1" applyAlignment="1">
      <alignment horizontal="center" vertical="center"/>
    </xf>
    <xf numFmtId="171" fontId="19" fillId="5" borderId="0" xfId="0" applyNumberFormat="1" applyFont="1" applyFill="1" applyAlignment="1">
      <alignment horizontal="center" vertical="center"/>
    </xf>
    <xf numFmtId="0" fontId="16" fillId="6" borderId="0" xfId="0" applyFont="1" applyFill="1" applyAlignment="1">
      <alignment horizontal="center" vertical="center"/>
    </xf>
    <xf numFmtId="0" fontId="19" fillId="5" borderId="0" xfId="0" applyFont="1" applyFill="1" applyAlignment="1">
      <alignment horizontal="center" vertical="center"/>
    </xf>
    <xf numFmtId="14" fontId="16" fillId="10" borderId="0" xfId="0" applyNumberFormat="1" applyFont="1" applyFill="1" applyAlignment="1">
      <alignment horizontal="center" vertical="center"/>
    </xf>
    <xf numFmtId="0" fontId="16" fillId="8" borderId="0" xfId="0" applyFont="1" applyFill="1" applyAlignment="1">
      <alignment horizontal="center" vertical="center"/>
    </xf>
    <xf numFmtId="172" fontId="16" fillId="8" borderId="0" xfId="0" applyNumberFormat="1" applyFont="1" applyFill="1" applyAlignment="1">
      <alignment horizontal="center" vertical="center"/>
    </xf>
    <xf numFmtId="0" fontId="16" fillId="8" borderId="0" xfId="0" applyFont="1" applyFill="1" applyAlignment="1">
      <alignment horizontal="center" vertical="center"/>
    </xf>
    <xf numFmtId="0" fontId="26" fillId="0" borderId="0" xfId="0" applyFont="1"/>
    <xf numFmtId="9" fontId="18" fillId="9" borderId="0" xfId="1" applyFont="1" applyFill="1" applyAlignment="1">
      <alignment horizontal="center" vertical="center"/>
    </xf>
    <xf numFmtId="0" fontId="12" fillId="0" borderId="0" xfId="0" applyFont="1" applyFill="1"/>
    <xf numFmtId="0" fontId="20" fillId="0" borderId="0" xfId="0" applyFont="1" applyFill="1"/>
    <xf numFmtId="0" fontId="16" fillId="8" borderId="0" xfId="0" applyFont="1" applyFill="1" applyAlignment="1">
      <alignment horizontal="center" vertical="center"/>
    </xf>
    <xf numFmtId="0" fontId="27" fillId="0" borderId="0" xfId="0" applyFont="1"/>
    <xf numFmtId="0" fontId="8" fillId="0" borderId="0" xfId="0" applyFont="1"/>
    <xf numFmtId="2" fontId="11" fillId="0" borderId="0" xfId="3" applyNumberFormat="1" applyFont="1" applyFill="1" applyAlignment="1">
      <alignment horizontal="left" vertical="center"/>
    </xf>
    <xf numFmtId="164" fontId="5" fillId="0" borderId="0" xfId="3" applyNumberFormat="1" applyFill="1" applyAlignment="1">
      <alignment horizontal="center" vertical="center"/>
    </xf>
    <xf numFmtId="4" fontId="5" fillId="0" borderId="0" xfId="3" applyNumberFormat="1" applyFill="1" applyAlignment="1">
      <alignment horizontal="center" vertical="center"/>
    </xf>
    <xf numFmtId="2" fontId="28" fillId="0" borderId="0" xfId="2" applyNumberFormat="1" applyFont="1" applyAlignment="1">
      <alignment horizontal="center" vertical="center"/>
    </xf>
    <xf numFmtId="2" fontId="5" fillId="0" borderId="0" xfId="3" applyNumberFormat="1" applyFill="1" applyAlignment="1">
      <alignment horizontal="left" vertical="center"/>
    </xf>
    <xf numFmtId="0" fontId="0" fillId="5" borderId="0" xfId="0" applyFill="1"/>
    <xf numFmtId="2" fontId="28" fillId="5" borderId="0" xfId="2" applyNumberFormat="1" applyFont="1" applyFill="1" applyAlignment="1">
      <alignment horizontal="center" vertical="center"/>
    </xf>
    <xf numFmtId="0" fontId="18" fillId="5" borderId="0" xfId="0" applyFont="1" applyFill="1" applyAlignment="1">
      <alignment horizontal="center" vertical="center"/>
    </xf>
    <xf numFmtId="2" fontId="5" fillId="0" borderId="0" xfId="3" applyNumberFormat="1" applyFill="1" applyAlignment="1">
      <alignment horizontal="center" vertical="center"/>
    </xf>
    <xf numFmtId="166" fontId="5" fillId="0" borderId="0" xfId="3" applyNumberFormat="1" applyFill="1" applyAlignment="1">
      <alignment horizontal="center" vertical="center"/>
    </xf>
    <xf numFmtId="3" fontId="5" fillId="0" borderId="0" xfId="3" applyNumberFormat="1" applyFill="1" applyAlignment="1">
      <alignment horizontal="center" vertical="center"/>
    </xf>
    <xf numFmtId="0" fontId="29" fillId="5" borderId="0" xfId="0" applyFont="1" applyFill="1" applyAlignment="1">
      <alignment vertical="center"/>
    </xf>
    <xf numFmtId="0" fontId="16" fillId="5" borderId="0" xfId="0" applyFont="1" applyFill="1" applyAlignment="1">
      <alignment horizontal="center" vertical="center"/>
    </xf>
    <xf numFmtId="2" fontId="9" fillId="0" borderId="0" xfId="3" applyNumberFormat="1" applyFont="1" applyFill="1" applyAlignment="1">
      <alignment horizontal="left" vertical="center"/>
    </xf>
    <xf numFmtId="164" fontId="6" fillId="0" borderId="0" xfId="0" applyNumberFormat="1" applyFont="1" applyAlignment="1">
      <alignment horizontal="center"/>
    </xf>
    <xf numFmtId="165" fontId="6" fillId="0" borderId="0" xfId="0" applyNumberFormat="1" applyFont="1" applyAlignment="1">
      <alignment horizontal="center"/>
    </xf>
    <xf numFmtId="168" fontId="30" fillId="5" borderId="0" xfId="0" applyNumberFormat="1" applyFont="1" applyFill="1" applyAlignment="1">
      <alignment horizontal="center" vertical="center"/>
    </xf>
    <xf numFmtId="0" fontId="0" fillId="0" borderId="0" xfId="0" applyAlignment="1">
      <alignment horizontal="center"/>
    </xf>
    <xf numFmtId="2" fontId="31" fillId="5" borderId="0" xfId="2" applyNumberFormat="1" applyFont="1" applyFill="1" applyAlignment="1">
      <alignment horizontal="center" vertical="center"/>
    </xf>
    <xf numFmtId="167" fontId="0" fillId="0" borderId="0" xfId="1" applyNumberFormat="1" applyFont="1" applyFill="1"/>
    <xf numFmtId="0" fontId="29" fillId="7" borderId="0" xfId="0" applyFont="1" applyFill="1" applyAlignment="1">
      <alignment vertical="center"/>
    </xf>
    <xf numFmtId="0" fontId="32" fillId="0" borderId="0" xfId="0" applyFont="1"/>
    <xf numFmtId="168" fontId="30" fillId="0" borderId="0" xfId="0" applyNumberFormat="1" applyFont="1" applyAlignment="1">
      <alignment horizontal="center" vertical="center"/>
    </xf>
    <xf numFmtId="0" fontId="33" fillId="11" borderId="0" xfId="0" applyFont="1" applyFill="1" applyAlignment="1">
      <alignment horizontal="center" vertical="center"/>
    </xf>
    <xf numFmtId="164" fontId="17" fillId="5" borderId="0" xfId="0" applyNumberFormat="1" applyFont="1" applyFill="1" applyAlignment="1">
      <alignment horizontal="center" vertical="center"/>
    </xf>
    <xf numFmtId="0" fontId="17" fillId="0" borderId="0" xfId="0" applyFont="1" applyFill="1" applyAlignment="1">
      <alignment horizontal="center" vertical="center"/>
    </xf>
    <xf numFmtId="2" fontId="17" fillId="0" borderId="0" xfId="0" applyNumberFormat="1" applyFont="1" applyFill="1" applyAlignment="1">
      <alignment horizontal="center" vertical="center"/>
    </xf>
    <xf numFmtId="164" fontId="17" fillId="0" borderId="0" xfId="0" applyNumberFormat="1" applyFont="1" applyFill="1" applyAlignment="1">
      <alignment horizontal="center" vertical="center"/>
    </xf>
    <xf numFmtId="9" fontId="17" fillId="0" borderId="0" xfId="1" applyFont="1" applyFill="1" applyAlignment="1">
      <alignment horizontal="center" vertical="center"/>
    </xf>
    <xf numFmtId="9" fontId="17" fillId="0" borderId="0" xfId="0" applyNumberFormat="1" applyFont="1" applyFill="1" applyAlignment="1">
      <alignment horizontal="center" vertical="center"/>
    </xf>
    <xf numFmtId="9" fontId="17" fillId="5" borderId="0" xfId="0" applyNumberFormat="1" applyFont="1" applyFill="1" applyAlignment="1">
      <alignment horizontal="center" vertical="center"/>
    </xf>
    <xf numFmtId="0" fontId="18" fillId="9" borderId="0" xfId="1" applyNumberFormat="1" applyFont="1" applyFill="1" applyAlignment="1">
      <alignment horizontal="center" vertical="center"/>
    </xf>
    <xf numFmtId="0" fontId="19" fillId="0" borderId="0" xfId="0" applyFont="1" applyFill="1" applyAlignment="1">
      <alignment horizontal="center" vertical="center"/>
    </xf>
    <xf numFmtId="0" fontId="0" fillId="0" borderId="0" xfId="0" applyFont="1" applyFill="1"/>
    <xf numFmtId="175" fontId="17" fillId="0" borderId="0" xfId="0" applyNumberFormat="1" applyFont="1" applyAlignment="1">
      <alignment horizontal="center" vertical="center"/>
    </xf>
    <xf numFmtId="175" fontId="18" fillId="9" borderId="0" xfId="0" applyNumberFormat="1" applyFont="1" applyFill="1" applyAlignment="1">
      <alignment horizontal="center" vertical="center"/>
    </xf>
    <xf numFmtId="168" fontId="17" fillId="0" borderId="0" xfId="0" applyNumberFormat="1" applyFont="1" applyFill="1" applyAlignment="1">
      <alignment horizontal="center" vertical="center"/>
    </xf>
    <xf numFmtId="172" fontId="21" fillId="0" borderId="0" xfId="0" applyNumberFormat="1" applyFont="1" applyFill="1" applyAlignment="1">
      <alignment horizontal="center" vertical="center"/>
    </xf>
    <xf numFmtId="172" fontId="17" fillId="0" borderId="0" xfId="0" applyNumberFormat="1" applyFont="1" applyFill="1" applyAlignment="1">
      <alignment horizontal="center" vertical="center"/>
    </xf>
    <xf numFmtId="175" fontId="19" fillId="0" borderId="0" xfId="0" applyNumberFormat="1" applyFont="1" applyFill="1" applyAlignment="1">
      <alignment horizontal="center" vertical="center"/>
    </xf>
    <xf numFmtId="164" fontId="17" fillId="0" borderId="0" xfId="1" applyNumberFormat="1" applyFont="1" applyAlignment="1">
      <alignment horizontal="center" vertical="center"/>
    </xf>
    <xf numFmtId="0" fontId="17" fillId="9" borderId="0" xfId="0" applyFont="1" applyFill="1" applyAlignment="1">
      <alignment horizontal="center" vertical="center"/>
    </xf>
    <xf numFmtId="0" fontId="19" fillId="9" borderId="0" xfId="0" applyFont="1" applyFill="1" applyAlignment="1">
      <alignment horizontal="center" vertical="center"/>
    </xf>
    <xf numFmtId="2" fontId="19" fillId="0" borderId="0" xfId="0" applyNumberFormat="1" applyFont="1" applyFill="1" applyAlignment="1">
      <alignment horizontal="center" vertical="center"/>
    </xf>
    <xf numFmtId="9" fontId="19" fillId="0" borderId="0" xfId="1" applyFont="1" applyFill="1" applyAlignment="1">
      <alignment horizontal="center" vertical="center"/>
    </xf>
    <xf numFmtId="164" fontId="19" fillId="0" borderId="0" xfId="0" applyNumberFormat="1" applyFont="1" applyFill="1" applyAlignment="1">
      <alignment horizontal="center" vertical="center"/>
    </xf>
    <xf numFmtId="167" fontId="19" fillId="0" borderId="0" xfId="1" applyNumberFormat="1" applyFont="1" applyFill="1" applyAlignment="1">
      <alignment horizontal="center" vertical="center"/>
    </xf>
    <xf numFmtId="175" fontId="12" fillId="0" borderId="0" xfId="0" applyNumberFormat="1" applyFont="1"/>
    <xf numFmtId="168" fontId="17" fillId="9" borderId="0" xfId="0" applyNumberFormat="1" applyFont="1" applyFill="1" applyAlignment="1">
      <alignment horizontal="center" vertical="center"/>
    </xf>
    <xf numFmtId="172" fontId="17" fillId="9" borderId="0" xfId="0" applyNumberFormat="1" applyFont="1" applyFill="1" applyAlignment="1">
      <alignment horizontal="center" vertical="center"/>
    </xf>
    <xf numFmtId="175" fontId="17" fillId="0" borderId="0" xfId="0" applyNumberFormat="1" applyFont="1" applyFill="1" applyAlignment="1">
      <alignment horizontal="center" vertical="center"/>
    </xf>
    <xf numFmtId="168" fontId="21" fillId="9" borderId="0" xfId="0" applyNumberFormat="1" applyFont="1" applyFill="1" applyAlignment="1">
      <alignment horizontal="center" vertical="center"/>
    </xf>
    <xf numFmtId="175" fontId="19" fillId="9" borderId="0" xfId="0" applyNumberFormat="1" applyFont="1" applyFill="1" applyAlignment="1">
      <alignment horizontal="center" vertical="center"/>
    </xf>
    <xf numFmtId="168" fontId="19" fillId="0" borderId="0" xfId="0" applyNumberFormat="1" applyFont="1" applyFill="1" applyAlignment="1">
      <alignment horizontal="center" vertical="center"/>
    </xf>
    <xf numFmtId="172" fontId="19" fillId="0" borderId="0" xfId="0" applyNumberFormat="1" applyFont="1" applyFill="1" applyAlignment="1">
      <alignment horizontal="center" vertical="center"/>
    </xf>
    <xf numFmtId="175" fontId="19" fillId="9" borderId="0" xfId="1" applyNumberFormat="1" applyFont="1" applyFill="1" applyAlignment="1">
      <alignment horizontal="center" vertical="center"/>
    </xf>
    <xf numFmtId="167" fontId="17" fillId="0" borderId="0" xfId="0" applyNumberFormat="1" applyFont="1" applyFill="1" applyAlignment="1">
      <alignment horizontal="center" vertical="center"/>
    </xf>
    <xf numFmtId="9" fontId="17" fillId="5" borderId="0" xfId="1" applyFont="1" applyFill="1" applyAlignment="1">
      <alignment horizontal="center" vertical="center"/>
    </xf>
    <xf numFmtId="0" fontId="18" fillId="9" borderId="0" xfId="0" quotePrefix="1" applyFont="1" applyFill="1" applyAlignment="1">
      <alignment horizontal="center" vertical="center"/>
    </xf>
    <xf numFmtId="164" fontId="18" fillId="9" borderId="0" xfId="1" applyNumberFormat="1" applyFont="1" applyFill="1" applyAlignment="1">
      <alignment horizontal="center" vertical="center"/>
    </xf>
    <xf numFmtId="164" fontId="0" fillId="0" borderId="0" xfId="0" applyNumberFormat="1"/>
    <xf numFmtId="0" fontId="16" fillId="8" borderId="0" xfId="0" applyFont="1" applyFill="1" applyAlignment="1">
      <alignment horizontal="center" vertical="center"/>
    </xf>
    <xf numFmtId="0" fontId="18" fillId="8" borderId="0" xfId="0" applyFont="1" applyFill="1" applyAlignment="1">
      <alignment horizontal="center" vertical="center"/>
    </xf>
    <xf numFmtId="0" fontId="15" fillId="8" borderId="0" xfId="0" applyFont="1" applyFill="1" applyAlignment="1">
      <alignment horizontal="center" vertical="center"/>
    </xf>
    <xf numFmtId="172" fontId="16" fillId="8" borderId="0" xfId="0" applyNumberFormat="1" applyFont="1" applyFill="1" applyAlignment="1">
      <alignment horizontal="center" vertical="center"/>
    </xf>
    <xf numFmtId="172" fontId="22" fillId="8" borderId="0" xfId="0" applyNumberFormat="1" applyFont="1" applyFill="1" applyAlignment="1">
      <alignment horizontal="center" vertical="center"/>
    </xf>
  </cellXfs>
  <cellStyles count="4">
    <cellStyle name="Hyperlink" xfId="2" builtinId="8"/>
    <cellStyle name="Normal" xfId="0" builtinId="0"/>
    <cellStyle name="Normal 2" xfId="3" xr:uid="{D3BFD492-C8BA-4988-9CF4-3E2861839E65}"/>
    <cellStyle name="Percent" xfId="1" builtinId="5"/>
  </cellStyles>
  <dxfs count="0"/>
  <tableStyles count="0" defaultTableStyle="TableStyleMedium2" defaultPivotStyle="PivotStyleLight16"/>
  <colors>
    <mruColors>
      <color rgb="FF626262"/>
      <color rgb="FF1F2F4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volatileDependencies.xml><?xml version="1.0" encoding="utf-8"?>
<volTypes xmlns="http://schemas.openxmlformats.org/spreadsheetml/2006/main">
  <volType type="realTimeData">
    <main first="rtdsrv_eco_c918cfdfbdf94780a2dd9483391a9c4f">
      <tp>
        <v>2</v>
        <stp/>
        <stp>bed149df-9046-4e1d-b97a-b9d6b3c4cba4</stp>
        <tr r="I61" s="12"/>
      </tp>
    </main>
    <main first="rtdsrv_eco_c918cfdfbdf94780a2dd9483391a9c4f">
      <tp>
        <v>2</v>
        <stp/>
        <stp>aa525f9b-777a-4c49-9d52-027ffa10515e</stp>
        <tr r="I125" s="12"/>
      </tp>
      <tp>
        <v>2</v>
        <stp/>
        <stp>53b23f8a-1eb4-40b4-8675-987a944ac577</stp>
        <tr r="J132" s="12"/>
      </tp>
      <tp>
        <v>2</v>
        <stp/>
        <stp>14012a15-69b8-4e98-bcad-1f7501c3d37e</stp>
        <tr r="I54" s="12"/>
      </tp>
    </main>
    <main first="rtdsrv_eco_c918cfdfbdf94780a2dd9483391a9c4f">
      <tp>
        <v>2</v>
        <stp/>
        <stp>802692be-dcd8-4a69-839b-c246d356d964</stp>
        <tr r="I51" s="12"/>
      </tp>
    </main>
    <main first="rtdsrv_eco_c918cfdfbdf94780a2dd9483391a9c4f">
      <tp>
        <v>2</v>
        <stp/>
        <stp>19e8cc2f-e746-4a76-ab17-8a86db0e8e37</stp>
        <tr r="I97" s="12"/>
      </tp>
      <tp>
        <v>2</v>
        <stp/>
        <stp>b51b2b41-0029-4139-9f41-058d2442e5da</stp>
        <tr r="J54" s="12"/>
      </tp>
    </main>
    <main first="rtdsrv_eco_c918cfdfbdf94780a2dd9483391a9c4f">
      <tp>
        <v>2</v>
        <stp/>
        <stp>3e6aee85-3ce9-4569-b2ca-7d0eb3b09aba</stp>
        <tr r="I8" s="12"/>
      </tp>
    </main>
    <main first="rtdsrv_eco_c918cfdfbdf94780a2dd9483391a9c4f">
      <tp>
        <v>2</v>
        <stp/>
        <stp>ce58b18d-84ac-4d8c-857c-f14d8eedd34e</stp>
        <tr r="J49" s="12"/>
      </tp>
    </main>
    <main first="rtdsrv_eco_c918cfdfbdf94780a2dd9483391a9c4f">
      <tp>
        <v>2</v>
        <stp/>
        <stp>13234f03-cb28-4cc0-82e5-ea27e91dbd2e</stp>
        <tr r="I93" s="12"/>
      </tp>
    </main>
    <main first="rtdsrv_eco_c918cfdfbdf94780a2dd9483391a9c4f">
      <tp>
        <v>2</v>
        <stp/>
        <stp>5b23e0b0-615f-4253-b02f-9252a98651a8</stp>
        <tr r="J87" s="12"/>
      </tp>
    </main>
    <main first="rtdsrv_eco_c918cfdfbdf94780a2dd9483391a9c4f">
      <tp>
        <v>2</v>
        <stp/>
        <stp>7936ab0e-f200-4a6d-9fd1-d4158422aa05</stp>
        <tr r="J60" s="12"/>
      </tp>
      <tp>
        <v>2</v>
        <stp/>
        <stp>e4f6fc74-d97b-4921-b783-e3d3fd364194</stp>
        <tr r="J10" s="12"/>
      </tp>
    </main>
    <main first="rtdsrv_eco_c918cfdfbdf94780a2dd9483391a9c4f">
      <tp>
        <v>2</v>
        <stp/>
        <stp>d78bdb17-6961-4e3e-ac4c-cda19947338c</stp>
        <tr r="I86" s="12"/>
      </tp>
      <tp>
        <v>2</v>
        <stp/>
        <stp>69de36b7-0274-4394-89b9-f0ce40bcf537</stp>
        <tr r="J139" s="12"/>
      </tp>
    </main>
    <main first="rtdsrv_eco_c918cfdfbdf94780a2dd9483391a9c4f">
      <tp>
        <v>2</v>
        <stp/>
        <stp>c8600e1d-acf8-4d70-b766-8275302afd1d</stp>
        <tr r="J90" s="12"/>
      </tp>
    </main>
    <main first="rtdsrv_eco_c918cfdfbdf94780a2dd9483391a9c4f">
      <tp>
        <v>2</v>
        <stp/>
        <stp>9cfeb0ae-ac84-42f5-b71c-48eae782fe3a</stp>
        <tr r="J81" s="12"/>
      </tp>
    </main>
    <main first="rtdsrv_eco_c918cfdfbdf94780a2dd9483391a9c4f">
      <tp>
        <v>2</v>
        <stp/>
        <stp>10742f3d-a06d-4735-a487-11c273a64e0c</stp>
        <tr r="J51" s="12"/>
      </tp>
      <tp>
        <v>2</v>
        <stp/>
        <stp>f7dd3c94-6925-4260-9bd9-08481f8d15b2</stp>
        <tr r="I67" s="12"/>
      </tp>
      <tp>
        <v>2</v>
        <stp/>
        <stp>1926af42-646b-4fd5-91ff-8d40c013c3b7</stp>
        <tr r="J103" s="12"/>
      </tp>
    </main>
    <main first="rtdsrv_eco_c918cfdfbdf94780a2dd9483391a9c4f">
      <tp>
        <v>2</v>
        <stp/>
        <stp>b6392213-a9a0-4a2d-a35d-438be8da2bcd</stp>
        <tr r="I34" s="12"/>
      </tp>
    </main>
    <main first="rtdsrv_eco_c918cfdfbdf94780a2dd9483391a9c4f">
      <tp>
        <v>2</v>
        <stp/>
        <stp>60a0940c-8f98-41ee-bc4b-1550a002458e</stp>
        <tr r="I74" s="12"/>
      </tp>
    </main>
    <main first="rtdsrv_eco_c918cfdfbdf94780a2dd9483391a9c4f">
      <tp>
        <v>2</v>
        <stp/>
        <stp>d0d5fc9c-8ec7-472f-b1c5-8f76507c9ef3</stp>
        <tr r="J109" s="12"/>
      </tp>
    </main>
    <main first="rtdsrv_eco_c918cfdfbdf94780a2dd9483391a9c4f">
      <tp>
        <v>2</v>
        <stp/>
        <stp>d1abe64e-9566-4f72-af4a-2898ee79b8c3</stp>
        <tr r="J71" s="12"/>
      </tp>
      <tp>
        <v>2</v>
        <stp/>
        <stp>f42609c3-3604-4aba-93e1-779dfb0d421b</stp>
        <tr r="J130" s="12"/>
      </tp>
      <tp>
        <v>2</v>
        <stp/>
        <stp>249a340b-caf4-4b4c-abc5-05d4821e19f8</stp>
        <tr r="I106" s="12"/>
      </tp>
    </main>
    <main first="rtdsrv_eco_c918cfdfbdf94780a2dd9483391a9c4f">
      <tp>
        <v>2</v>
        <stp/>
        <stp>910c0000-8d99-47d0-8a34-ff0ba7f1d100</stp>
        <tr r="J127" s="12"/>
      </tp>
    </main>
    <main first="rtdsrv_eco_c918cfdfbdf94780a2dd9483391a9c4f">
      <tp>
        <v>2</v>
        <stp/>
        <stp>652eb7b5-d02a-4be1-a06d-d580b8c646f9</stp>
        <tr r="I115" s="12"/>
      </tp>
    </main>
    <main first="rtdsrv_eco_c918cfdfbdf94780a2dd9483391a9c4f">
      <tp>
        <v>2</v>
        <stp/>
        <stp>48836394-c696-4ccf-a6a9-f5fc4a0d1aec</stp>
        <tr r="I35" s="12"/>
      </tp>
    </main>
    <main first="rtdsrv_eco_c918cfdfbdf94780a2dd9483391a9c4f">
      <tp>
        <v>2</v>
        <stp/>
        <stp>3b1c4ec4-bef0-4501-8190-c11056e6f028</stp>
        <tr r="I108" s="12"/>
      </tp>
      <tp>
        <v>2</v>
        <stp/>
        <stp>2c54557f-690d-488c-ac25-17175ed6b993</stp>
        <tr r="I42" s="12"/>
      </tp>
    </main>
    <main first="rtdsrv_eco_c918cfdfbdf94780a2dd9483391a9c4f">
      <tp>
        <v>2</v>
        <stp/>
        <stp>a3b93290-10b7-40f5-8494-df521564453a</stp>
        <tr r="I112" s="12"/>
      </tp>
    </main>
    <main first="rtdsrv_eco_c918cfdfbdf94780a2dd9483391a9c4f">
      <tp>
        <v>2</v>
        <stp/>
        <stp>6b42c8d0-34da-46e7-847e-81c9460a55bd</stp>
        <tr r="J105" s="12"/>
      </tp>
    </main>
    <main first="rtdsrv_eco_c918cfdfbdf94780a2dd9483391a9c4f">
      <tp>
        <v>2</v>
        <stp/>
        <stp>9c0b587e-b423-45b4-8706-593f0f19d94c</stp>
        <tr r="I121" s="12"/>
      </tp>
      <tp>
        <v>2</v>
        <stp/>
        <stp>c9f73d19-12d2-4156-ae57-746ff7c40740</stp>
        <tr r="I16" s="12"/>
      </tp>
    </main>
    <main first="rtdsrv_eco_c918cfdfbdf94780a2dd9483391a9c4f">
      <tp>
        <v>2</v>
        <stp/>
        <stp>8f5550f5-aa92-4587-a68a-c08d4d6fa79d</stp>
        <tr r="J33" s="12"/>
      </tp>
      <tp>
        <v>2</v>
        <stp/>
        <stp>547b0555-878d-4f62-b2c3-71f6dc5d9a1c</stp>
        <tr r="I122" s="12"/>
      </tp>
      <tp>
        <v>2</v>
        <stp/>
        <stp>e802b751-0380-4ba5-9216-7f151c4f5ec1</stp>
        <tr r="J150" s="12"/>
      </tp>
      <tp>
        <v>2</v>
        <stp/>
        <stp>8d25d6c7-5665-4acd-8ec2-081bb041637a</stp>
        <tr r="J36" s="12"/>
      </tp>
    </main>
    <main first="rtdsrv_eco_c918cfdfbdf94780a2dd9483391a9c4f">
      <tp>
        <v>2</v>
        <stp/>
        <stp>7d1723da-adf7-43d9-baa9-a1f6116ea53a</stp>
        <tr r="J122" s="12"/>
      </tp>
      <tp>
        <v>2</v>
        <stp/>
        <stp>f7fdc001-8f99-47c6-9d61-03a3be5a529e</stp>
        <tr r="I11" s="12"/>
      </tp>
    </main>
    <main first="rtdsrv_eco_c918cfdfbdf94780a2dd9483391a9c4f">
      <tp>
        <v>2</v>
        <stp/>
        <stp>a72dcf64-4bde-428b-a22b-58fa0fe0a334</stp>
        <tr r="I142" s="12"/>
      </tp>
    </main>
    <main first="rtdsrv_eco_c918cfdfbdf94780a2dd9483391a9c4f">
      <tp>
        <v>2</v>
        <stp/>
        <stp>537c3ccb-e933-4aee-9d17-c92f26a7e613</stp>
        <tr r="J42" s="12"/>
      </tp>
    </main>
    <main first="rtdsrv_eco_c918cfdfbdf94780a2dd9483391a9c4f">
      <tp>
        <v>2</v>
        <stp/>
        <stp>a8df1a60-7c7e-4384-98e7-f552a7953e1f</stp>
        <tr r="I60" s="12"/>
      </tp>
      <tp>
        <v>2</v>
        <stp/>
        <stp>f861d90f-8101-4c32-a6cc-2ecb045ada90</stp>
        <tr r="I100" s="12"/>
      </tp>
    </main>
    <main first="rtdsrv_eco_c918cfdfbdf94780a2dd9483391a9c4f">
      <tp>
        <v>2</v>
        <stp/>
        <stp>a979f396-acdc-470f-a7b1-36eb1612077e</stp>
        <tr r="I95" s="12"/>
      </tp>
    </main>
    <main first="rtdsrv_eco_c918cfdfbdf94780a2dd9483391a9c4f">
      <tp>
        <v>2</v>
        <stp/>
        <stp>7abd421c-56fc-46be-b225-12a45c33592e</stp>
        <tr r="J121" s="12"/>
      </tp>
    </main>
    <main first="rtdsrv_eco_c918cfdfbdf94780a2dd9483391a9c4f">
      <tp>
        <v>2</v>
        <stp/>
        <stp>b4e0e50f-9357-4a91-82fc-09cd286c37aa</stp>
        <tr r="I43" s="12"/>
      </tp>
    </main>
    <main first="rtdsrv_eco_c918cfdfbdf94780a2dd9483391a9c4f">
      <tp>
        <v>2</v>
        <stp/>
        <stp>54c78279-852b-4036-9325-46fdc473fa79</stp>
        <tr r="I85" s="12"/>
      </tp>
      <tp>
        <v>2</v>
        <stp/>
        <stp>883a172d-0ae4-4575-94b7-d37a22c4500f</stp>
        <tr r="I37" s="12"/>
      </tp>
    </main>
    <main first="rtdsrv_eco_c918cfdfbdf94780a2dd9483391a9c4f">
      <tp>
        <v>2</v>
        <stp/>
        <stp>e888eb05-d5ac-4d48-9fe4-89058699057e</stp>
        <tr r="I31" s="12"/>
      </tp>
    </main>
    <main first="rtdsrv_eco_c918cfdfbdf94780a2dd9483391a9c4f">
      <tp>
        <v>2</v>
        <stp/>
        <stp>7f443a80-6b72-40cc-bd2c-9bbf88366ced</stp>
        <tr r="J37" s="12"/>
      </tp>
    </main>
    <main first="rtdsrv_eco_c918cfdfbdf94780a2dd9483391a9c4f">
      <tp>
        <v>2</v>
        <stp/>
        <stp>49b30273-28cf-43a2-8b20-24814eb7b187</stp>
        <tr r="J91" s="12"/>
      </tp>
    </main>
    <main first="rtdsrv_eco_c918cfdfbdf94780a2dd9483391a9c4f">
      <tp>
        <v>2</v>
        <stp/>
        <stp>8642f0ce-0afb-4df9-8826-96823ba41089</stp>
        <tr r="I136" s="12"/>
      </tp>
    </main>
    <main first="rtdsrv_eco_c918cfdfbdf94780a2dd9483391a9c4f">
      <tp>
        <v>2</v>
        <stp/>
        <stp>89104ddb-cccc-4d94-800e-fbb6a80c49f4</stp>
        <tr r="J24" s="12"/>
      </tp>
      <tp>
        <v>2</v>
        <stp/>
        <stp>b3e855ef-d6ef-4549-92a1-5d95678c00a8</stp>
        <tr r="J114" s="12"/>
      </tp>
      <tp>
        <v>2</v>
        <stp/>
        <stp>13d4e099-3294-4641-8112-a20a1c7fc838</stp>
        <tr r="J126" s="12"/>
      </tp>
    </main>
    <main first="rtdsrv_eco_c918cfdfbdf94780a2dd9483391a9c4f">
      <tp>
        <v>2</v>
        <stp/>
        <stp>23143552-9fea-4960-bb3a-7e0a86282927</stp>
        <tr r="I25" s="12"/>
      </tp>
    </main>
    <main first="rtdsrv_eco_c918cfdfbdf94780a2dd9483391a9c4f">
      <tp>
        <v>2</v>
        <stp/>
        <stp>9e14b9e2-c357-4319-ab06-a9159a2da8ef</stp>
        <tr r="I50" s="12"/>
      </tp>
    </main>
    <main first="rtdsrv_eco_c918cfdfbdf94780a2dd9483391a9c4f">
      <tp>
        <v>2</v>
        <stp/>
        <stp>19f5d885-9449-46d9-b330-0d789ff87f3b</stp>
        <tr r="I87" s="12"/>
      </tp>
      <tp>
        <v>2</v>
        <stp/>
        <stp>44509638-684c-4cda-80c6-eb12a1d773e8</stp>
        <tr r="I9" s="12"/>
      </tp>
    </main>
    <main first="rtdsrv_eco_c918cfdfbdf94780a2dd9483391a9c4f">
      <tp>
        <v>2</v>
        <stp/>
        <stp>c2222d02-9c2b-4c1a-bb28-d1c30bdcb9f7</stp>
        <tr r="I38" s="12"/>
      </tp>
    </main>
    <main first="rtdsrv_eco_c918cfdfbdf94780a2dd9483391a9c4f">
      <tp>
        <v>2</v>
        <stp/>
        <stp>6da40e26-1acd-4461-a609-2e379455f66d</stp>
        <tr r="J43" s="12"/>
      </tp>
    </main>
    <main first="rtdsrv_eco_c918cfdfbdf94780a2dd9483391a9c4f">
      <tp>
        <v>2</v>
        <stp/>
        <stp>2ecc4280-36cd-426b-8cdd-6c4f53297d07</stp>
        <tr r="J106" s="12"/>
      </tp>
      <tp>
        <v>2</v>
        <stp/>
        <stp>c094c8ba-fd96-4bf8-9ec9-59a2c8e64bcd</stp>
        <tr r="J38" s="12"/>
      </tp>
      <tp>
        <v>2</v>
        <stp/>
        <stp>0dd60d89-576c-424c-acfc-0481d36fcaec</stp>
        <tr r="I65" s="12"/>
      </tp>
    </main>
    <main first="rtdsrv_eco_c918cfdfbdf94780a2dd9483391a9c4f">
      <tp>
        <v>2</v>
        <stp/>
        <stp>3eba1796-dad8-4791-8ea4-9166c3ffc26d</stp>
        <tr r="I111" s="12"/>
      </tp>
    </main>
    <main first="rtdsrv_eco_c918cfdfbdf94780a2dd9483391a9c4f">
      <tp>
        <v>2</v>
        <stp/>
        <stp>08f9ae42-7603-41bc-80f8-d8e75151d0c6</stp>
        <tr r="I76" s="12"/>
      </tp>
    </main>
    <main first="rtdsrv_eco_c918cfdfbdf94780a2dd9483391a9c4f">
      <tp>
        <v>2</v>
        <stp/>
        <stp>7837bc73-6be5-4b18-947f-30e3e1db6476</stp>
        <tr r="I57" s="12"/>
      </tp>
      <tp>
        <v>2</v>
        <stp/>
        <stp>9ac96f8f-0bf0-4f15-ab64-7af06063a2e4</stp>
        <tr r="J134" s="12"/>
      </tp>
    </main>
    <main first="rtdsrv_eco_c918cfdfbdf94780a2dd9483391a9c4f">
      <tp>
        <v>2</v>
        <stp/>
        <stp>331d0d36-6fe6-487c-9a2c-a1d0ef2d502a</stp>
        <tr r="J111" s="12"/>
      </tp>
      <tp>
        <v>2</v>
        <stp/>
        <stp>97978d50-2962-41e9-8f65-0321885832c8</stp>
        <tr r="I18" s="12"/>
      </tp>
    </main>
    <main first="rtdsrv_eco_c918cfdfbdf94780a2dd9483391a9c4f">
      <tp>
        <v>2</v>
        <stp/>
        <stp>d35f948b-4d9a-4699-b9a1-c896d326179a</stp>
        <tr r="J32" s="12"/>
      </tp>
    </main>
    <main first="rtdsrv_eco_c918cfdfbdf94780a2dd9483391a9c4f">
      <tp>
        <v>2</v>
        <stp/>
        <stp>f358090c-c099-4789-bc19-54f75231d023</stp>
        <tr r="J44" s="12"/>
      </tp>
    </main>
    <main first="rtdsrv_eco_c918cfdfbdf94780a2dd9483391a9c4f">
      <tp>
        <v>2</v>
        <stp/>
        <stp>548eda1b-1e8f-4253-a9f7-499909834f6a</stp>
        <tr r="I88" s="12"/>
      </tp>
      <tp>
        <v>2</v>
        <stp/>
        <stp>09abf55d-6e87-4bbf-9ef4-cf14038b18c2</stp>
        <tr r="I118" s="12"/>
      </tp>
      <tp>
        <v>2</v>
        <stp/>
        <stp>8595a721-c4c4-411b-bfe7-c030ae6d3db9</stp>
        <tr r="I103" s="12"/>
      </tp>
    </main>
    <main first="rtdsrv_eco_c918cfdfbdf94780a2dd9483391a9c4f">
      <tp>
        <v>2</v>
        <stp/>
        <stp>cac12968-cfa2-416b-b123-44ad284a13e6</stp>
        <tr r="J99" s="12"/>
      </tp>
    </main>
    <main first="rtdsrv_eco_c918cfdfbdf94780a2dd9483391a9c4f">
      <tp>
        <v>2</v>
        <stp/>
        <stp>9e3fda3f-ff29-42e7-b4dc-2a850b7bdf91</stp>
        <tr r="I14" s="12"/>
      </tp>
    </main>
    <main first="rtdsrv_eco_c918cfdfbdf94780a2dd9483391a9c4f">
      <tp>
        <v>2</v>
        <stp/>
        <stp>324b25d1-3774-46f7-adab-95b70076f3d4</stp>
        <tr r="I63" s="12"/>
      </tp>
    </main>
    <main first="rtdsrv_eco_c918cfdfbdf94780a2dd9483391a9c4f">
      <tp>
        <v>2</v>
        <stp/>
        <stp>0436b5eb-b03a-4673-acab-011a51375e06</stp>
        <tr r="J68" s="12"/>
      </tp>
    </main>
    <main first="rtdsrv_eco_c918cfdfbdf94780a2dd9483391a9c4f">
      <tp>
        <v>2</v>
        <stp/>
        <stp>d605b53d-d56e-46c4-8b54-37db51dec45e</stp>
        <tr r="J53" s="12"/>
      </tp>
    </main>
    <main first="rtdsrv_eco_c918cfdfbdf94780a2dd9483391a9c4f">
      <tp>
        <v>2</v>
        <stp/>
        <stp>9db5b12c-f6e0-4d9b-bdac-ad7d739f1331</stp>
        <tr r="I7" s="12"/>
      </tp>
    </main>
    <main first="rtdsrv_eco_c918cfdfbdf94780a2dd9483391a9c4f">
      <tp>
        <v>2</v>
        <stp/>
        <stp>e051a998-0cc2-48fc-836b-58c32b7dfbb5</stp>
        <tr r="J96" s="12"/>
      </tp>
    </main>
    <main first="rtdsrv_eco_c918cfdfbdf94780a2dd9483391a9c4f">
      <tp>
        <v>2</v>
        <stp/>
        <stp>5859727c-0508-4b44-bf46-850618787cf7</stp>
        <tr r="I80" s="12"/>
      </tp>
    </main>
    <main first="rtdsrv_eco_c918cfdfbdf94780a2dd9483391a9c4f">
      <tp>
        <v>2</v>
        <stp/>
        <stp>560abf3b-8f3f-4059-81bb-bc6042dd2672</stp>
        <tr r="I94" s="12"/>
      </tp>
      <tp>
        <v>2</v>
        <stp/>
        <stp>7ec57230-d257-4a3b-9f92-cc1c9f52197a</stp>
        <tr r="J14" s="12"/>
      </tp>
    </main>
    <main first="rtdsrv_eco_c918cfdfbdf94780a2dd9483391a9c4f">
      <tp>
        <v>2</v>
        <stp/>
        <stp>76565a7c-aad9-40ad-b738-9ac1ea5ff5d5</stp>
        <tr r="B1" s="13"/>
      </tp>
    </main>
    <main first="rtdsrv_eco_c918cfdfbdf94780a2dd9483391a9c4f">
      <tp>
        <v>2</v>
        <stp/>
        <stp>2ba010ba-5775-411c-9a11-3089f401febc</stp>
        <tr r="J63" s="12"/>
      </tp>
    </main>
    <main first="rtdsrv_eco_c918cfdfbdf94780a2dd9483391a9c4f">
      <tp>
        <v>2</v>
        <stp/>
        <stp>6bdcfa99-9f48-40fb-a06e-281da78d04d4</stp>
        <tr r="I39" s="12"/>
      </tp>
    </main>
    <main first="rtdsrv_eco_c918cfdfbdf94780a2dd9483391a9c4f">
      <tp>
        <v>2</v>
        <stp/>
        <stp>b7eebcb4-a316-4485-9f1f-d3f7f2cdceca</stp>
        <tr r="J100" s="12"/>
      </tp>
    </main>
    <main first="rtdsrv_eco_c918cfdfbdf94780a2dd9483391a9c4f">
      <tp>
        <v>2</v>
        <stp/>
        <stp>bf8ad0af-e376-47b6-9e38-94bcb24a4e18</stp>
        <tr r="J85" s="12"/>
      </tp>
      <tp>
        <v>2</v>
        <stp/>
        <stp>4505f9c5-cc6d-4033-82fd-13eafe06d972</stp>
        <tr r="J73" s="12"/>
      </tp>
      <tp>
        <v>2</v>
        <stp/>
        <stp>d797c946-33bd-47ce-9323-639238132425</stp>
        <tr r="I101" s="12"/>
      </tp>
    </main>
    <main first="rtdsrv_eco_c918cfdfbdf94780a2dd9483391a9c4f">
      <tp>
        <v>2</v>
        <stp/>
        <stp>7fde2f99-e905-4f70-af41-80fc127eb698</stp>
        <tr r="I110" s="12"/>
      </tp>
    </main>
    <main first="rtdsrv_eco_c918cfdfbdf94780a2dd9483391a9c4f">
      <tp>
        <v>2</v>
        <stp/>
        <stp>b9a42a15-b7d8-4585-a37d-15376a2069b9</stp>
        <tr r="J93" s="12"/>
      </tp>
    </main>
    <main first="rtdsrv_eco_c918cfdfbdf94780a2dd9483391a9c4f">
      <tp>
        <v>2</v>
        <stp/>
        <stp>61defb23-c037-4eee-b3d4-d7f197686dc1</stp>
        <tr r="J129" s="12"/>
      </tp>
      <tp>
        <v>2</v>
        <stp/>
        <stp>281b6220-9b7b-4daa-8672-2c92e69d5e08</stp>
        <tr r="J72" s="12"/>
      </tp>
      <tp>
        <v>2</v>
        <stp/>
        <stp>460dba50-68c5-424a-ba0c-804811804d63</stp>
        <tr r="I78" s="12"/>
      </tp>
    </main>
    <main first="rtdsrv_eco_c918cfdfbdf94780a2dd9483391a9c4f">
      <tp>
        <v>2</v>
        <stp/>
        <stp>f8c2e576-afa7-4906-9f93-08bb19eee7c3</stp>
        <tr r="J25" s="12"/>
      </tp>
    </main>
    <main first="rtdsrv_eco_c918cfdfbdf94780a2dd9483391a9c4f">
      <tp>
        <v>2</v>
        <stp/>
        <stp>868f6ad5-60a9-4be2-b95d-7805a2f2490d</stp>
        <tr r="J27" s="12"/>
      </tp>
      <tp>
        <v>2</v>
        <stp/>
        <stp>fd0ce17d-10ce-4727-b27e-b101c11d06ce</stp>
        <tr r="I70" s="12"/>
      </tp>
    </main>
    <main first="rtdsrv_eco_c918cfdfbdf94780a2dd9483391a9c4f">
      <tp>
        <v>2</v>
        <stp/>
        <stp>7e2940a9-fe46-4f1d-a146-695bf191c99d</stp>
        <tr r="I105" s="12"/>
      </tp>
      <tp>
        <v>2</v>
        <stp/>
        <stp>9e163ff1-bdd8-4b3a-a25b-54c45dbdb7ea</stp>
        <tr r="I81" s="12"/>
      </tp>
    </main>
    <main first="rtdsrv_eco_c918cfdfbdf94780a2dd9483391a9c4f">
      <tp>
        <v>2</v>
        <stp/>
        <stp>551efbf7-a284-4cee-88e1-f0328de9f08a</stp>
        <tr r="I55" s="12"/>
      </tp>
    </main>
    <main first="rtdsrv_eco_c918cfdfbdf94780a2dd9483391a9c4f">
      <tp>
        <v>2</v>
        <stp/>
        <stp>339aca82-da4a-4623-aeb5-2571618211a2</stp>
        <tr r="I22" s="12"/>
      </tp>
    </main>
    <main first="rtdsrv_eco_c918cfdfbdf94780a2dd9483391a9c4f">
      <tp>
        <v>2</v>
        <stp/>
        <stp>a3cbeb0f-cd86-4fc5-bde3-5761b75b10ea</stp>
        <tr r="I33" s="12"/>
      </tp>
    </main>
    <main first="rtdsrv_eco_c918cfdfbdf94780a2dd9483391a9c4f">
      <tp>
        <v>2</v>
        <stp/>
        <stp>763b071f-ebec-46c3-9d3b-f259f6bd321f</stp>
        <tr r="I146" s="12"/>
      </tp>
      <tp>
        <v>2</v>
        <stp/>
        <stp>b7c0b270-43d2-495f-b6b8-65cdfac1b394</stp>
        <tr r="J15" s="12"/>
      </tp>
    </main>
    <main first="rtdsrv_eco_c918cfdfbdf94780a2dd9483391a9c4f">
      <tp>
        <v>2</v>
        <stp/>
        <stp>0fbed6a5-8c20-4c11-89ea-78b4ef5cc01a</stp>
        <tr r="J78" s="12"/>
      </tp>
      <tp>
        <v>2</v>
        <stp/>
        <stp>9be9ea9c-32b0-45d5-b2b2-939f32f844d0</stp>
        <tr r="I83" s="12"/>
      </tp>
      <tp>
        <v>2</v>
        <stp/>
        <stp>0cb35cf4-7813-4495-a37b-9333fd56e01b</stp>
        <tr r="I141" s="12"/>
      </tp>
      <tp>
        <v>2</v>
        <stp/>
        <stp>86f5096c-e492-4ad0-bfc9-786575c23fa3</stp>
        <tr r="I133" s="12"/>
      </tp>
      <tp>
        <v>2</v>
        <stp/>
        <stp>bd95f521-20ac-4c84-af52-ba921b8663b9</stp>
        <tr r="I24" s="12"/>
      </tp>
    </main>
    <main first="rtdsrv_eco_c918cfdfbdf94780a2dd9483391a9c4f">
      <tp>
        <v>2</v>
        <stp/>
        <stp>33310715-ad00-4642-b358-2ba07e93f64a</stp>
        <tr r="I64" s="12"/>
      </tp>
      <tp>
        <v>2</v>
        <stp/>
        <stp>852dca89-0b83-4891-8bfb-e286e1c87ce9</stp>
        <tr r="J117" s="12"/>
      </tp>
    </main>
    <main first="rtdsrv_eco_c918cfdfbdf94780a2dd9483391a9c4f">
      <tp>
        <v>2</v>
        <stp/>
        <stp>1ecaddfe-6377-4cf6-a3fa-50da9f553b32</stp>
        <tr r="J16" s="12"/>
      </tp>
    </main>
    <main first="rtdsrv_eco_c918cfdfbdf94780a2dd9483391a9c4f">
      <tp>
        <v>2</v>
        <stp/>
        <stp>0beed94d-0146-45cc-8215-c4986fbbf828</stp>
        <tr r="J146" s="12"/>
      </tp>
    </main>
    <main first="rtdsrv_eco_c918cfdfbdf94780a2dd9483391a9c4f">
      <tp>
        <v>2</v>
        <stp/>
        <stp>c1980198-8a66-4177-926a-53306a904875</stp>
        <tr r="I27" s="12"/>
      </tp>
      <tp>
        <v>2</v>
        <stp/>
        <stp>8430ecd1-49ca-436b-bd22-6357312b2bfe</stp>
        <tr r="J101" s="12"/>
      </tp>
    </main>
    <main first="rtdsrv_eco_c918cfdfbdf94780a2dd9483391a9c4f">
      <tp>
        <v>2</v>
        <stp/>
        <stp>169dfa65-3b01-4dca-94cd-f69433b3f026</stp>
        <tr r="J52" s="12"/>
      </tp>
    </main>
    <main first="rtdsrv_eco_c918cfdfbdf94780a2dd9483391a9c4f">
      <tp>
        <v>2</v>
        <stp/>
        <stp>255de538-da64-47ef-b81c-b04582c35b18</stp>
        <tr r="I68" s="12"/>
      </tp>
      <tp>
        <v>2</v>
        <stp/>
        <stp>33be8f57-344c-4c1b-8d1a-932154c65a79</stp>
        <tr r="I132" s="12"/>
      </tp>
    </main>
    <main first="rtdsrv_eco_c918cfdfbdf94780a2dd9483391a9c4f">
      <tp>
        <v>2</v>
        <stp/>
        <stp>e5118b41-d60f-4212-a6bb-3798ad2d4c6c</stp>
        <tr r="J62" s="12"/>
      </tp>
      <tp>
        <v>2</v>
        <stp/>
        <stp>a1463f9a-1a19-45c7-a9e2-b388e2958f23</stp>
        <tr r="J26" s="12"/>
      </tp>
    </main>
    <main first="rtdsrv_eco_c918cfdfbdf94780a2dd9483391a9c4f">
      <tp>
        <v>2</v>
        <stp/>
        <stp>8789ef78-014b-4130-bb02-c061445b06a4</stp>
        <tr r="J94" s="12"/>
      </tp>
    </main>
    <main first="rtdsrv_eco_c918cfdfbdf94780a2dd9483391a9c4f">
      <tp>
        <v>2</v>
        <stp/>
        <stp>b3ca1c06-cc02-4828-8bb5-f453a448594d</stp>
        <tr r="J40" s="12"/>
      </tp>
      <tp>
        <v>2</v>
        <stp/>
        <stp>ab38bfe3-debb-434a-b91b-6da4966b1268</stp>
        <tr r="I144" s="12"/>
      </tp>
    </main>
    <main first="rtdsrv_eco_c918cfdfbdf94780a2dd9483391a9c4f">
      <tp>
        <v>2</v>
        <stp/>
        <stp>6bb93a34-ed34-4acc-92e3-24172b2f0f38</stp>
        <tr r="I96" s="12"/>
      </tp>
      <tp>
        <v>2</v>
        <stp/>
        <stp>74c2b2e9-1e2c-43f4-9162-9adae761635f</stp>
        <tr r="J140" s="12"/>
      </tp>
    </main>
    <main first="rtdsrv_eco_c918cfdfbdf94780a2dd9483391a9c4f">
      <tp>
        <v>2</v>
        <stp/>
        <stp>31dcb3c5-67ee-43c5-8e70-ba17011ef6cc</stp>
        <tr r="J104" s="12"/>
      </tp>
      <tp>
        <v>2</v>
        <stp/>
        <stp>0dfc9dab-dbdc-46f2-b77c-b0760b3fecfb</stp>
        <tr r="I56" s="12"/>
      </tp>
      <tp>
        <v>2</v>
        <stp/>
        <stp>dc74ef47-1cc0-43f3-a4ff-34e53108b453</stp>
        <tr r="I114" s="12"/>
      </tp>
    </main>
    <main first="rtdsrv_eco_c918cfdfbdf94780a2dd9483391a9c4f">
      <tp>
        <v>2</v>
        <stp/>
        <stp>e7f4dfc6-3a33-4141-b801-64fe4fef1a11</stp>
        <tr r="J107" s="12"/>
      </tp>
      <tp>
        <v>2</v>
        <stp/>
        <stp>a8eebe80-24b3-4388-996f-44ca700ca54c</stp>
        <tr r="J113" s="12"/>
      </tp>
      <tp>
        <v>2</v>
        <stp/>
        <stp>a6b09f2d-66f8-4572-9bb0-441c019f9c76</stp>
        <tr r="J147" s="12"/>
      </tp>
    </main>
    <main first="rtdsrv_eco_c918cfdfbdf94780a2dd9483391a9c4f">
      <tp>
        <v>2</v>
        <stp/>
        <stp>4b5482df-1117-4608-9d22-016be98b736a</stp>
        <tr r="I113" s="12"/>
      </tp>
    </main>
    <main first="rtdsrv_eco_c918cfdfbdf94780a2dd9483391a9c4f">
      <tp>
        <v>2</v>
        <stp/>
        <stp>7eb18ddc-1d8e-4db6-993e-3ee8e93ff8e2</stp>
        <tr r="J119" s="12"/>
      </tp>
      <tp>
        <v>2</v>
        <stp/>
        <stp>33639513-b7d9-4253-a435-3fbadc78a0e1</stp>
        <tr r="I102" s="12"/>
      </tp>
      <tp>
        <v>2</v>
        <stp/>
        <stp>012a7cc7-f077-49f9-b8c2-9b5fedc5793c</stp>
        <tr r="J22" s="12"/>
      </tp>
    </main>
    <main first="rtdsrv_eco_c918cfdfbdf94780a2dd9483391a9c4f">
      <tp>
        <v>2</v>
        <stp/>
        <stp>7f8b179f-984a-4610-9457-69b7bfa3bc78</stp>
        <tr r="J46" s="12"/>
      </tp>
    </main>
    <main first="rtdsrv_eco_c918cfdfbdf94780a2dd9483391a9c4f">
      <tp>
        <v>2</v>
        <stp/>
        <stp>0cd2ea9c-4bb1-493e-a4ab-f5ef171c0a38</stp>
        <tr r="I130" s="12"/>
      </tp>
    </main>
    <main first="rtdsrv_eco_c918cfdfbdf94780a2dd9483391a9c4f">
      <tp>
        <v>2</v>
        <stp/>
        <stp>67b693b6-747f-4dab-b0d4-d2704e6cd3a1</stp>
        <tr r="J83" s="12"/>
      </tp>
      <tp>
        <v>2</v>
        <stp/>
        <stp>06a6f3eb-b01f-4c31-8a65-4a292c0583cb</stp>
        <tr r="I109" s="12"/>
      </tp>
    </main>
    <main first="rtdsrv_eco_c918cfdfbdf94780a2dd9483391a9c4f">
      <tp>
        <v>2</v>
        <stp/>
        <stp>2ff6fb91-b552-41e4-8fa6-3bd496e4e69a</stp>
        <tr r="I134" s="12"/>
      </tp>
    </main>
    <main first="rtdsrv_eco_c918cfdfbdf94780a2dd9483391a9c4f">
      <tp>
        <v>2</v>
        <stp/>
        <stp>255c10ab-3e30-4d31-96d7-3b6f44f17d09</stp>
        <tr r="I139" s="12"/>
      </tp>
      <tp>
        <v>2</v>
        <stp/>
        <stp>b4867846-1527-45f6-83b9-d345f90452c7</stp>
        <tr r="J108" s="12"/>
      </tp>
      <tp>
        <v>2</v>
        <stp/>
        <stp>c7ce5cd6-a842-42a6-9715-6f126c564ffa</stp>
        <tr r="I36" s="12"/>
      </tp>
      <tp>
        <v>2</v>
        <stp/>
        <stp>2db01281-4e48-4cfb-a5cd-c31413f4c2d1</stp>
        <tr r="J58" s="12"/>
      </tp>
    </main>
    <main first="rtdsrv_eco_c918cfdfbdf94780a2dd9483391a9c4f">
      <tp>
        <v>2</v>
        <stp/>
        <stp>58de43f1-c94d-45f2-b27f-28aeb9576b49</stp>
        <tr r="I147" s="12"/>
      </tp>
    </main>
    <main first="rtdsrv_eco_c918cfdfbdf94780a2dd9483391a9c4f">
      <tp>
        <v>2</v>
        <stp/>
        <stp>99f8b830-4701-438a-abb8-79a83d243e45</stp>
        <tr r="I140" s="12"/>
      </tp>
    </main>
    <main first="rtdsrv_eco_c918cfdfbdf94780a2dd9483391a9c4f">
      <tp>
        <v>2</v>
        <stp/>
        <stp>e53c38ba-eb9c-4841-a44d-675a91166e24</stp>
        <tr r="I117" s="12"/>
      </tp>
      <tp>
        <v>2</v>
        <stp/>
        <stp>3c8f8c88-b653-47d0-829f-ec73f43bb251</stp>
        <tr r="I148" s="12"/>
      </tp>
      <tp>
        <v>2</v>
        <stp/>
        <stp>18b5fff9-bba6-4799-b869-e28e8661c938</stp>
        <tr r="J131" s="12"/>
      </tp>
    </main>
    <main first="rtdsrv_eco_c918cfdfbdf94780a2dd9483391a9c4f">
      <tp>
        <v>2</v>
        <stp/>
        <stp>c53bb464-a0fa-4c54-a8e6-30e459cc26f7</stp>
        <tr r="I30" s="12"/>
      </tp>
      <tp>
        <v>2</v>
        <stp/>
        <stp>96212c19-cf3e-4935-b8f8-16803e61c87b</stp>
        <tr r="I77" s="12"/>
      </tp>
      <tp>
        <v>2</v>
        <stp/>
        <stp>535ae836-4860-4cf8-9866-7c83be2a89f6</stp>
        <tr r="I15" s="12"/>
      </tp>
    </main>
    <main first="rtdsrv_eco_c918cfdfbdf94780a2dd9483391a9c4f">
      <tp>
        <v>2</v>
        <stp/>
        <stp>2fd07104-28de-4abf-8be3-d73b6fec69a2</stp>
        <tr r="I32" s="12"/>
      </tp>
      <tp>
        <v>2</v>
        <stp/>
        <stp>6c38dc30-28dc-42a3-ad9e-761f0872b826</stp>
        <tr r="J50" s="12"/>
      </tp>
    </main>
    <main first="rtdsrv_eco_c918cfdfbdf94780a2dd9483391a9c4f">
      <tp>
        <v>2</v>
        <stp/>
        <stp>743fbd1b-259d-4cec-926a-a82ec2301393</stp>
        <tr r="J97" s="12"/>
      </tp>
      <tp>
        <v>2</v>
        <stp/>
        <stp>ab3ce85b-4445-4a7f-89cd-4a9276d952dc</stp>
        <tr r="J102" s="12"/>
      </tp>
    </main>
    <main first="rtdsrv_eco_c918cfdfbdf94780a2dd9483391a9c4f">
      <tp>
        <v>2</v>
        <stp/>
        <stp>a53fe9dd-e054-49f6-8ee6-90ab400aa526</stp>
        <tr r="J145" s="12"/>
      </tp>
    </main>
    <main first="rtdsrv_eco_c918cfdfbdf94780a2dd9483391a9c4f">
      <tp>
        <v>2</v>
        <stp/>
        <stp>8dd5f1ec-c083-48b3-bb9e-ae6aefaf9052</stp>
        <tr r="I131" s="12"/>
      </tp>
    </main>
    <main first="rtdsrv_eco_c918cfdfbdf94780a2dd9483391a9c4f">
      <tp>
        <v>2</v>
        <stp/>
        <stp>f948f9c6-dbca-4268-8f7f-6acee17c4414</stp>
        <tr r="J118" s="12"/>
      </tp>
    </main>
    <main first="rtdsrv_eco_c918cfdfbdf94780a2dd9483391a9c4f">
      <tp>
        <v>2</v>
        <stp/>
        <stp>ddf8ac11-0882-4112-bc95-c339e2eea20b</stp>
        <tr r="I62" s="12"/>
      </tp>
    </main>
    <main first="rtdsrv_eco_c918cfdfbdf94780a2dd9483391a9c4f">
      <tp>
        <v>2</v>
        <stp/>
        <stp>d43b986a-3376-4544-aa79-505bd4c8e72d</stp>
        <tr r="J21" s="12"/>
      </tp>
      <tp>
        <v>2</v>
        <stp/>
        <stp>d73cfe68-9941-4327-9226-e5e825006a35</stp>
        <tr r="I28" s="12"/>
      </tp>
    </main>
    <main first="rtdsrv_eco_c918cfdfbdf94780a2dd9483391a9c4f">
      <tp>
        <v>2</v>
        <stp/>
        <stp>3d0e9e7e-9782-413c-a6d8-9cda9b68e154</stp>
        <tr r="I19" s="12"/>
      </tp>
      <tp>
        <v>2</v>
        <stp/>
        <stp>72b58ae0-8054-48cc-a21f-c07eb282641d</stp>
        <tr r="I58" s="12"/>
      </tp>
      <tp>
        <v>2</v>
        <stp/>
        <stp>86e520d9-54bd-42d7-80fe-f31618b33e3a</stp>
        <tr r="J69" s="12"/>
      </tp>
      <tp>
        <v>2</v>
        <stp/>
        <stp>3b61eb17-f28d-443a-ba0d-e65009f2f421</stp>
        <tr r="I82" s="12"/>
      </tp>
      <tp>
        <v>2</v>
        <stp/>
        <stp>72abd41e-bf38-42c9-8a03-1b10ef24be41</stp>
        <tr r="I107" s="12"/>
      </tp>
      <tp>
        <v>2</v>
        <stp/>
        <stp>2988db3f-18d7-42dc-80c9-f2826b933694</stp>
        <tr r="J12" s="12"/>
      </tp>
    </main>
    <main first="rtdsrv_eco_c918cfdfbdf94780a2dd9483391a9c4f">
      <tp>
        <v>2</v>
        <stp/>
        <stp>8c641859-5839-4930-824e-7f096a543aa7</stp>
        <tr r="J65" s="12"/>
      </tp>
    </main>
    <main first="rtdsrv_eco_c918cfdfbdf94780a2dd9483391a9c4f">
      <tp>
        <v>2</v>
        <stp/>
        <stp>b85fb4dd-68ea-4328-b688-fe88da6722d4</stp>
        <tr r="J29" s="12"/>
      </tp>
    </main>
    <main first="rtdsrv_eco_c918cfdfbdf94780a2dd9483391a9c4f">
      <tp>
        <v>2</v>
        <stp/>
        <stp>47ad4700-ae66-40be-9746-7778f9f3c223</stp>
        <tr r="J30" s="12"/>
      </tp>
    </main>
    <main first="rtdsrv_eco_c918cfdfbdf94780a2dd9483391a9c4f">
      <tp>
        <v>2</v>
        <stp/>
        <stp>8d82460f-fbc0-4799-8a33-bf0ef2573f05</stp>
        <tr r="J57" s="12"/>
      </tp>
    </main>
    <main first="rtdsrv_eco_c918cfdfbdf94780a2dd9483391a9c4f">
      <tp>
        <v>2</v>
        <stp/>
        <stp>42ef94cf-d0d5-44ac-80c6-3d75c205093b</stp>
        <tr r="J79" s="12"/>
      </tp>
      <tp>
        <v>2</v>
        <stp/>
        <stp>931ce50b-9f86-48e9-86a5-a158dcd48869</stp>
        <tr r="J92" s="12"/>
      </tp>
    </main>
    <main first="rtdsrv_eco_c918cfdfbdf94780a2dd9483391a9c4f">
      <tp>
        <v>2</v>
        <stp/>
        <stp>1bd50f6d-b308-4d94-a028-58d01724eb36</stp>
        <tr r="J61" s="12"/>
      </tp>
    </main>
    <main first="rtdsrv_eco_c918cfdfbdf94780a2dd9483391a9c4f">
      <tp>
        <v>2</v>
        <stp/>
        <stp>fbe93769-050c-4050-aa83-c37bbd8797e5</stp>
        <tr r="J116" s="12"/>
      </tp>
    </main>
    <main first="rtdsrv_eco_c918cfdfbdf94780a2dd9483391a9c4f">
      <tp>
        <v>2</v>
        <stp/>
        <stp>86af90ef-451b-4760-a5a7-155a69063bce</stp>
        <tr r="I44" s="12"/>
      </tp>
      <tp>
        <v>2</v>
        <stp/>
        <stp>db8b2fc2-5a69-487e-8115-480ff1987ad8</stp>
        <tr r="J11" s="12"/>
      </tp>
    </main>
    <main first="rtdsrv_eco_c918cfdfbdf94780a2dd9483391a9c4f">
      <tp>
        <v>2</v>
        <stp/>
        <stp>9a1283ab-9291-40ab-996d-821e9ed9be6b</stp>
        <tr r="J47" s="12"/>
      </tp>
      <tp>
        <v>2</v>
        <stp/>
        <stp>122c43d0-ea8d-4cf9-a8b5-bebe0cfb84af</stp>
        <tr r="J13" s="12"/>
      </tp>
    </main>
    <main first="rtdsrv_eco_c918cfdfbdf94780a2dd9483391a9c4f">
      <tp>
        <v>2</v>
        <stp/>
        <stp>6a553775-46f2-49f0-ba44-98c79726cd8e</stp>
        <tr r="J98" s="12"/>
      </tp>
    </main>
    <main first="rtdsrv_eco_c918cfdfbdf94780a2dd9483391a9c4f">
      <tp>
        <v>2</v>
        <stp/>
        <stp>9a281852-ef9e-4850-bc02-00e480563631</stp>
        <tr r="I10" s="12"/>
      </tp>
      <tp>
        <v>2</v>
        <stp/>
        <stp>688d6b9b-60dc-4f1b-85d5-670ec277ee1c</stp>
        <tr r="J125" s="12"/>
      </tp>
    </main>
    <main first="rtdsrv_eco_c918cfdfbdf94780a2dd9483391a9c4f">
      <tp>
        <v>2</v>
        <stp/>
        <stp>6a0eaaa9-a5e8-419a-8da5-7945d1b4dc32</stp>
        <tr r="I52" s="12"/>
      </tp>
      <tp>
        <v>2</v>
        <stp/>
        <stp>dff4ea61-518d-426b-919a-74c53b3415d1</stp>
        <tr r="I119" s="12"/>
      </tp>
    </main>
    <main first="rtdsrv_eco_c918cfdfbdf94780a2dd9483391a9c4f">
      <tp>
        <v>2</v>
        <stp/>
        <stp>4badea20-8a4c-43eb-97fb-80d5ea4a0d96</stp>
        <tr r="I69" s="12"/>
      </tp>
      <tp>
        <v>2</v>
        <stp/>
        <stp>844b8aa5-98ed-455d-99ce-50789cba12d6</stp>
        <tr r="J115" s="12"/>
      </tp>
    </main>
    <main first="rtdsrv_eco_c918cfdfbdf94780a2dd9483391a9c4f">
      <tp>
        <v>2</v>
        <stp/>
        <stp>8db198d0-29ba-4eda-a144-52c3431af0d0</stp>
        <tr r="I126" s="12"/>
      </tp>
    </main>
    <main first="rtdsrv_eco_c918cfdfbdf94780a2dd9483391a9c4f">
      <tp>
        <v>2</v>
        <stp/>
        <stp>8d6f6a89-2b47-49da-98e4-480754293595</stp>
        <tr r="I66" s="12"/>
      </tp>
    </main>
    <main first="rtdsrv_eco_c918cfdfbdf94780a2dd9483391a9c4f">
      <tp>
        <v>2</v>
        <stp/>
        <stp>538f121b-0fc6-45a8-a925-25847b229f64</stp>
        <tr r="J8" s="12"/>
      </tp>
    </main>
    <main first="rtdsrv_eco_c918cfdfbdf94780a2dd9483391a9c4f">
      <tp>
        <v>2</v>
        <stp/>
        <stp>85d4686f-590c-4b64-a078-3bd9e5e53f89</stp>
        <tr r="I92" s="12"/>
      </tp>
    </main>
    <main first="rtdsrv_eco_c918cfdfbdf94780a2dd9483391a9c4f">
      <tp>
        <v>2</v>
        <stp/>
        <stp>ce9a6a55-494e-4cd9-ac5b-4d0862f62a01</stp>
        <tr r="J66" s="12"/>
      </tp>
      <tp>
        <v>2</v>
        <stp/>
        <stp>a2e2c7f5-94f8-411e-b174-4ce7d5d7f309</stp>
        <tr r="J17" s="12"/>
      </tp>
    </main>
    <main first="rtdsrv_eco_c918cfdfbdf94780a2dd9483391a9c4f">
      <tp>
        <v>2</v>
        <stp/>
        <stp>4ca2c2fa-e577-4b75-8d90-2a42b7054e39</stp>
        <tr r="I129" s="12"/>
      </tp>
      <tp>
        <v>2</v>
        <stp/>
        <stp>e5c26939-f8c6-499b-9999-420f215ea9cb</stp>
        <tr r="J31" s="12"/>
      </tp>
    </main>
    <main first="rtdsrv_eco_c918cfdfbdf94780a2dd9483391a9c4f">
      <tp>
        <v>2</v>
        <stp/>
        <stp>37f58551-c97b-4668-9b71-d00e96369ca5</stp>
        <tr r="I71" s="12"/>
      </tp>
    </main>
    <main first="rtdsrv_eco_c918cfdfbdf94780a2dd9483391a9c4f">
      <tp>
        <v>2</v>
        <stp/>
        <stp>008847d0-fe8a-49d1-9f8f-165fde1ab0ad</stp>
        <tr r="I124" s="12"/>
      </tp>
    </main>
    <main first="rtdsrv_eco_c918cfdfbdf94780a2dd9483391a9c4f">
      <tp>
        <v>2</v>
        <stp/>
        <stp>2791ec80-bc4c-46fd-af91-f1a417875f5e</stp>
        <tr r="I47" s="12"/>
      </tp>
    </main>
    <main first="rtdsrv_eco_c918cfdfbdf94780a2dd9483391a9c4f">
      <tp>
        <v>2</v>
        <stp/>
        <stp>741a89c7-0ad0-4ed7-bc3b-82f6bbb35b5d</stp>
        <tr r="I98" s="12"/>
      </tp>
    </main>
    <main first="rtdsrv_eco_c918cfdfbdf94780a2dd9483391a9c4f">
      <tp>
        <v>2</v>
        <stp/>
        <stp>39fef533-fa7d-494e-9d86-97e5281db337</stp>
        <tr r="J143" s="12"/>
      </tp>
    </main>
    <main first="rtdsrv_eco_c918cfdfbdf94780a2dd9483391a9c4f">
      <tp>
        <v>2</v>
        <stp/>
        <stp>829875d4-851c-4a47-b72e-faa0959f2e20</stp>
        <tr r="J48" s="12"/>
      </tp>
    </main>
    <main first="rtdsrv_eco_c918cfdfbdf94780a2dd9483391a9c4f">
      <tp>
        <v>2</v>
        <stp/>
        <stp>0a2b649c-93ef-4842-bbfb-2b3c7e65444d</stp>
        <tr r="J56" s="12"/>
      </tp>
      <tp>
        <v>2</v>
        <stp/>
        <stp>d8f79779-ccdf-403d-bfd3-fb31e7f22298</stp>
        <tr r="I23" s="12"/>
      </tp>
      <tp>
        <v>2</v>
        <stp/>
        <stp>86ded911-94f7-4c46-9f69-071009674328</stp>
        <tr r="J128" s="12"/>
      </tp>
    </main>
    <main first="rtdsrv_eco_c918cfdfbdf94780a2dd9483391a9c4f">
      <tp>
        <v>2</v>
        <stp/>
        <stp>c86253fd-2746-495a-9f04-fae2981d3924</stp>
        <tr r="I135" s="12"/>
      </tp>
      <tp>
        <v>2</v>
        <stp/>
        <stp>82a3284f-4785-4420-9f4c-3a397e607611</stp>
        <tr r="J23" s="12"/>
      </tp>
    </main>
    <main first="rtdsrv_eco_c918cfdfbdf94780a2dd9483391a9c4f">
      <tp>
        <v>2</v>
        <stp/>
        <stp>78b8343c-4ba9-40e8-977f-e9bff33f359e</stp>
        <tr r="J141" s="12"/>
      </tp>
    </main>
    <main first="rtdsrv_eco_c918cfdfbdf94780a2dd9483391a9c4f">
      <tp>
        <v>2</v>
        <stp/>
        <stp>47f909c3-4f44-4f6b-a742-4cbad4acc334</stp>
        <tr r="J86" s="12"/>
      </tp>
      <tp>
        <v>2</v>
        <stp/>
        <stp>43e2a9d4-573c-4b9f-84fe-07503e15ce6f</stp>
        <tr r="J76" s="12"/>
      </tp>
    </main>
    <main first="rtdsrv_eco_c918cfdfbdf94780a2dd9483391a9c4f">
      <tp>
        <v>2</v>
        <stp/>
        <stp>e031cb65-86e8-4a9f-b46a-a7c9a2d0f76b</stp>
        <tr r="I128" s="12"/>
      </tp>
      <tp>
        <v>2</v>
        <stp/>
        <stp>541c459a-3925-47b0-853c-e43085083857</stp>
        <tr r="J124" s="12"/>
      </tp>
      <tp>
        <v>2</v>
        <stp/>
        <stp>f688b442-728f-491f-b964-6d17b9fee040</stp>
        <tr r="J19" s="12"/>
      </tp>
    </main>
    <main first="rtdsrv_eco_c918cfdfbdf94780a2dd9483391a9c4f">
      <tp>
        <v>2</v>
        <stp/>
        <stp>a2df4d57-be24-4e88-a776-93a1459fc555</stp>
        <tr r="I104" s="12"/>
      </tp>
    </main>
    <main first="rtdsrv_eco_c918cfdfbdf94780a2dd9483391a9c4f">
      <tp>
        <v>2</v>
        <stp/>
        <stp>2964b9f0-9483-44b2-b006-0310d806d9ed</stp>
        <tr r="J35" s="12"/>
      </tp>
    </main>
    <main first="rtdsrv_eco_c918cfdfbdf94780a2dd9483391a9c4f">
      <tp>
        <v>2</v>
        <stp/>
        <stp>5dafe438-65c4-4147-859e-3a58262fc6da</stp>
        <tr r="J95" s="12"/>
      </tp>
      <tp>
        <v>2</v>
        <stp/>
        <stp>393b92c0-1616-4ffe-a8b7-3bb457524ade</stp>
        <tr r="I40" s="12"/>
      </tp>
    </main>
    <main first="rtdsrv_eco_c918cfdfbdf94780a2dd9483391a9c4f">
      <tp>
        <v>2</v>
        <stp/>
        <stp>3c47de7e-ac62-4596-baab-88611e6eddf8</stp>
        <tr r="J123" s="12"/>
      </tp>
    </main>
    <main first="rtdsrv_eco_c918cfdfbdf94780a2dd9483391a9c4f">
      <tp>
        <v>2</v>
        <stp/>
        <stp>89a53117-58cf-4e5c-987a-70246f86c6dd</stp>
        <tr r="I99" s="12"/>
      </tp>
      <tp>
        <v>2</v>
        <stp/>
        <stp>91a242b9-9a5b-4442-bda1-1cef435eb0d9</stp>
        <tr r="J67" s="12"/>
      </tp>
    </main>
    <main first="rtdsrv_eco_c918cfdfbdf94780a2dd9483391a9c4f">
      <tp>
        <v>2</v>
        <stp/>
        <stp>f90e3284-2b6a-423b-aa01-864ec1181e74</stp>
        <tr r="I20" s="12"/>
      </tp>
    </main>
    <main first="rtdsrv_eco_c918cfdfbdf94780a2dd9483391a9c4f">
      <tp>
        <v>2</v>
        <stp/>
        <stp>2c0f8373-e26e-4880-93e2-70b884c1bb63</stp>
        <tr r="I46" s="12"/>
      </tp>
    </main>
    <main first="rtdsrv_eco_c918cfdfbdf94780a2dd9483391a9c4f">
      <tp>
        <v>2</v>
        <stp/>
        <stp>460ca16f-7a93-4029-b485-9340106314f1</stp>
        <tr r="J59" s="12"/>
      </tp>
      <tp>
        <v>2</v>
        <stp/>
        <stp>f08b387b-6ef2-42a8-b550-8c20c5fc3c88</stp>
        <tr r="I75" s="12"/>
      </tp>
      <tp>
        <v>2</v>
        <stp/>
        <stp>2cf973c3-edcf-466f-9372-535b84ab6e12</stp>
        <tr r="I72" s="12"/>
      </tp>
    </main>
    <main first="rtdsrv_eco_c918cfdfbdf94780a2dd9483391a9c4f">
      <tp>
        <v>2</v>
        <stp/>
        <stp>c5c66b20-15c0-46c1-8bb4-54a5cb187e70</stp>
        <tr r="J138" s="12"/>
      </tp>
      <tp>
        <v>2</v>
        <stp/>
        <stp>a31e2fe6-ccad-48cd-a132-46ee17acdf9b</stp>
        <tr r="I91" s="12"/>
      </tp>
    </main>
    <main first="rtdsrv_eco_c918cfdfbdf94780a2dd9483391a9c4f">
      <tp>
        <v>2</v>
        <stp/>
        <stp>075dceb0-2881-4f41-a12c-7c1ffd4a9b08</stp>
        <tr r="J149" s="12"/>
      </tp>
      <tp>
        <v>2</v>
        <stp/>
        <stp>aa0133d6-4e95-4c5f-b9d5-526c2695bf06</stp>
        <tr r="I45" s="12"/>
      </tp>
    </main>
    <main first="rtdsrv_eco_c918cfdfbdf94780a2dd9483391a9c4f">
      <tp>
        <v>2</v>
        <stp/>
        <stp>ae717d85-600c-4b97-822a-ebbfee9af3a6</stp>
        <tr r="J9" s="12"/>
      </tp>
    </main>
    <main first="rtdsrv_eco_c918cfdfbdf94780a2dd9483391a9c4f">
      <tp>
        <v>2</v>
        <stp/>
        <stp>aef720c4-7e4b-4b00-9ce8-9c16f74f3e1d</stp>
        <tr r="J28" s="12"/>
      </tp>
    </main>
    <main first="rtdsrv_eco_c918cfdfbdf94780a2dd9483391a9c4f">
      <tp>
        <v>2</v>
        <stp/>
        <stp>a2927a84-5afc-4842-8c8d-162f28b50edc</stp>
        <tr r="J41" s="12"/>
      </tp>
      <tp>
        <v>2</v>
        <stp/>
        <stp>4f8058b7-0bba-46a4-a443-a8983e68c465</stp>
        <tr r="I79" s="12"/>
      </tp>
    </main>
    <main first="rtdsrv_eco_c918cfdfbdf94780a2dd9483391a9c4f">
      <tp>
        <v>2</v>
        <stp/>
        <stp>22840b3e-9dd1-45c2-b363-9de36936f73b</stp>
        <tr r="I49" s="12"/>
      </tp>
    </main>
    <main first="rtdsrv_eco_c918cfdfbdf94780a2dd9483391a9c4f">
      <tp>
        <v>2</v>
        <stp/>
        <stp>69ed0e1f-2353-4efd-bf51-6c86ecd23816</stp>
        <tr r="I29" s="12"/>
      </tp>
    </main>
    <main first="rtdsrv_eco_c918cfdfbdf94780a2dd9483391a9c4f">
      <tp>
        <v>2</v>
        <stp/>
        <stp>b5c9a7f3-48e9-486f-b515-45b2b70a4d9b</stp>
        <tr r="I73" s="12"/>
      </tp>
    </main>
    <main first="rtdsrv_eco_c918cfdfbdf94780a2dd9483391a9c4f">
      <tp>
        <v>2</v>
        <stp/>
        <stp>431dc729-3882-4c07-bc09-c6677563d4fd</stp>
        <tr r="J75" s="12"/>
      </tp>
      <tp>
        <v>2</v>
        <stp/>
        <stp>8aa25aea-44ef-415e-af20-82d2d3b7eeb2</stp>
        <tr r="J137" s="12"/>
      </tp>
    </main>
    <main first="rtdsrv_eco_c918cfdfbdf94780a2dd9483391a9c4f">
      <tp>
        <v>2</v>
        <stp/>
        <stp>784a6b34-a908-47ab-8184-34e31c86a119</stp>
        <tr r="J89" s="12"/>
      </tp>
    </main>
    <main first="rtdsrv_eco_c918cfdfbdf94780a2dd9483391a9c4f">
      <tp>
        <v>2</v>
        <stp/>
        <stp>ebe770dd-5992-40ca-81e8-d6c127acaf35</stp>
        <tr r="J112" s="12"/>
      </tp>
    </main>
    <main first="rtdsrv_eco_c918cfdfbdf94780a2dd9483391a9c4f">
      <tp>
        <v>2</v>
        <stp/>
        <stp>175a1905-23cc-4831-a199-6ff495fd6c94</stp>
        <tr r="I13" s="12"/>
      </tp>
    </main>
    <main first="rtdsrv_eco_c918cfdfbdf94780a2dd9483391a9c4f">
      <tp>
        <v>2</v>
        <stp/>
        <stp>bc306725-769c-451f-9f12-d331e289a14f</stp>
        <tr r="J120" s="12"/>
      </tp>
      <tp>
        <v>2</v>
        <stp/>
        <stp>90ddc43d-6edc-4ae6-8b2a-d4a90e05ec8b</stp>
        <tr r="I145" s="12"/>
      </tp>
      <tp>
        <v>2</v>
        <stp/>
        <stp>c43eb2bd-7fad-45b6-ab7f-7c86bbef850c</stp>
        <tr r="I90" s="12"/>
      </tp>
    </main>
    <main first="rtdsrv_eco_c918cfdfbdf94780a2dd9483391a9c4f">
      <tp>
        <v>2</v>
        <stp/>
        <stp>16fd4d38-a982-4cbc-80a0-1a41551e0ad9</stp>
        <tr r="I12" s="12"/>
      </tp>
    </main>
    <main first="rtdsrv_eco_c918cfdfbdf94780a2dd9483391a9c4f">
      <tp>
        <v>2</v>
        <stp/>
        <stp>800f882b-2bfc-4196-829a-e085dbc71c86</stp>
        <tr r="I41" s="12"/>
      </tp>
    </main>
    <main first="rtdsrv_eco_c918cfdfbdf94780a2dd9483391a9c4f">
      <tp>
        <v>2</v>
        <stp/>
        <stp>20ed3bbe-3ae5-462a-a8c9-e637916cfaa6</stp>
        <tr r="I120" s="12"/>
      </tp>
    </main>
    <main first="rtdsrv_eco_c918cfdfbdf94780a2dd9483391a9c4f">
      <tp>
        <v>2</v>
        <stp/>
        <stp>fdd6fd87-1d95-4dbe-bc34-067c206d2d01</stp>
        <tr r="J144" s="12"/>
      </tp>
    </main>
    <main first="rtdsrv_eco_c918cfdfbdf94780a2dd9483391a9c4f">
      <tp>
        <v>2</v>
        <stp/>
        <stp>864dd371-553c-4744-be18-9b0410363b22</stp>
        <tr r="I89" s="12"/>
      </tp>
    </main>
    <main first="rtdsrv_eco_c918cfdfbdf94780a2dd9483391a9c4f">
      <tp>
        <v>2</v>
        <stp/>
        <stp>08ddb5ce-6116-4111-997d-5edb2d0fa9d9</stp>
        <tr r="I143" s="12"/>
      </tp>
    </main>
    <main first="rtdsrv_eco_c918cfdfbdf94780a2dd9483391a9c4f">
      <tp>
        <v>2</v>
        <stp/>
        <stp>3daa5c29-4e9c-437a-a749-096b68fe6b42</stp>
        <tr r="I26" s="12"/>
      </tp>
    </main>
    <main first="rtdsrv_eco_c918cfdfbdf94780a2dd9483391a9c4f">
      <tp>
        <v>2</v>
        <stp/>
        <stp>f28a051d-88f4-4c79-975c-eb858d13307d</stp>
        <tr r="I59" s="12"/>
      </tp>
    </main>
    <main first="rtdsrv_eco_c918cfdfbdf94780a2dd9483391a9c4f">
      <tp>
        <v>2</v>
        <stp/>
        <stp>bc11b19f-e4a2-4d8a-83e3-f1b73e37ab1a</stp>
        <tr r="J20" s="12"/>
      </tp>
      <tp>
        <v>2</v>
        <stp/>
        <stp>8c449ef5-04d2-40b8-ae39-334aa80a934c</stp>
        <tr r="J142" s="12"/>
      </tp>
    </main>
    <main first="rtdsrv_eco_c918cfdfbdf94780a2dd9483391a9c4f">
      <tp>
        <v>2</v>
        <stp/>
        <stp>b76e2e48-9345-4234-8451-2e1ec8a265cd</stp>
        <tr r="I116" s="12"/>
      </tp>
    </main>
    <main first="rtdsrv_eco_c918cfdfbdf94780a2dd9483391a9c4f">
      <tp>
        <v>2</v>
        <stp/>
        <stp>fe80c529-b2eb-4d9d-a8e2-668adf5faa16</stp>
        <tr r="I137" s="12"/>
      </tp>
    </main>
    <main first="rtdsrv_eco_c918cfdfbdf94780a2dd9483391a9c4f">
      <tp>
        <v>2</v>
        <stp/>
        <stp>2e43dd79-712c-4400-a288-ed5d19b87af5</stp>
        <tr r="I123" s="12"/>
      </tp>
      <tp>
        <v>2</v>
        <stp/>
        <stp>2a9fc590-af3c-4513-94c1-20849af7265f</stp>
        <tr r="I21" s="12"/>
      </tp>
      <tp>
        <v>2</v>
        <stp/>
        <stp>b49814f9-2f3d-4d31-a101-7c780aa9c3c1</stp>
        <tr r="J34" s="12"/>
      </tp>
    </main>
    <main first="rtdsrv_eco_c918cfdfbdf94780a2dd9483391a9c4f">
      <tp>
        <v>2</v>
        <stp/>
        <stp>0deeb492-ff25-4cb0-ac89-a6b1c845024d</stp>
        <tr r="J82" s="12"/>
      </tp>
    </main>
    <main first="rtdsrv_eco_c918cfdfbdf94780a2dd9483391a9c4f">
      <tp>
        <v>2</v>
        <stp/>
        <stp>bd124004-fd13-446b-beb1-32ac7df1ff76</stp>
        <tr r="I150" s="12"/>
      </tp>
    </main>
    <main first="rtdsrv_eco_c918cfdfbdf94780a2dd9483391a9c4f">
      <tp>
        <v>2</v>
        <stp/>
        <stp>34633fc0-3c07-4b79-842e-c531f8508e3c</stp>
        <tr r="J133" s="12"/>
      </tp>
    </main>
    <main first="rtdsrv_eco_c918cfdfbdf94780a2dd9483391a9c4f">
      <tp>
        <v>2</v>
        <stp/>
        <stp>347462b8-1460-498d-b45b-6eea31437054</stp>
        <tr r="I84" s="12"/>
      </tp>
    </main>
    <main first="rtdsrv_eco_c918cfdfbdf94780a2dd9483391a9c4f">
      <tp>
        <v>2</v>
        <stp/>
        <stp>ef708094-1a77-4cf3-b75a-3c386fce3f54</stp>
        <tr r="J39" s="12"/>
      </tp>
    </main>
    <main first="rtdsrv_eco_c918cfdfbdf94780a2dd9483391a9c4f">
      <tp>
        <v>2</v>
        <stp/>
        <stp>1933326d-5d3d-49a1-9451-4580d8b275f0</stp>
        <tr r="J84" s="12"/>
      </tp>
      <tp>
        <v>2</v>
        <stp/>
        <stp>ca44130f-b753-4ea0-9b2a-3394065f2504</stp>
        <tr r="J74" s="12"/>
      </tp>
    </main>
    <main first="rtdsrv_eco_c918cfdfbdf94780a2dd9483391a9c4f">
      <tp>
        <v>2</v>
        <stp/>
        <stp>22832f07-1c92-461a-b018-da2c66d80a45</stp>
        <tr r="J77" s="12"/>
      </tp>
      <tp>
        <v>2</v>
        <stp/>
        <stp>71125c46-6d6c-4f55-a255-c4d23bdb51e8</stp>
        <tr r="I53" s="12"/>
      </tp>
    </main>
    <main first="rtdsrv_eco_c918cfdfbdf94780a2dd9483391a9c4f">
      <tp>
        <v>2</v>
        <stp/>
        <stp>c28e3229-bbb2-4be5-ac1e-0629c2033a97</stp>
        <tr r="I17" s="12"/>
      </tp>
      <tp>
        <v>2</v>
        <stp/>
        <stp>357b52da-020b-4db3-a6ff-5d73dd193a63</stp>
        <tr r="I48" s="12"/>
      </tp>
      <tp>
        <v>2</v>
        <stp/>
        <stp>33113536-c104-4335-a782-fafd0813f2a0</stp>
        <tr r="J135" s="12"/>
      </tp>
    </main>
    <main first="rtdsrv_eco_c918cfdfbdf94780a2dd9483391a9c4f">
      <tp>
        <v>2</v>
        <stp/>
        <stp>55237075-0fa6-4f0f-9d62-367f1a4cc17c</stp>
        <tr r="J136" s="12"/>
      </tp>
    </main>
    <main first="rtdsrv_eco_c918cfdfbdf94780a2dd9483391a9c4f">
      <tp>
        <v>2</v>
        <stp/>
        <stp>c2998c09-f710-404b-860a-7641fc6a3362</stp>
        <tr r="J55" s="12"/>
      </tp>
      <tp>
        <v>2</v>
        <stp/>
        <stp>bd734a34-61c5-458e-b210-8183e0c27e2d</stp>
        <tr r="J148" s="12"/>
      </tp>
    </main>
    <main first="rtdsrv_eco_c918cfdfbdf94780a2dd9483391a9c4f">
      <tp>
        <v>2</v>
        <stp/>
        <stp>0452e690-6bff-469d-b256-1ba36f475a2c</stp>
        <tr r="J80" s="12"/>
      </tp>
    </main>
    <main first="rtdsrv_eco_c918cfdfbdf94780a2dd9483391a9c4f">
      <tp>
        <v>2</v>
        <stp/>
        <stp>551dcd30-a886-43c5-aa76-8fa16e1ab13f</stp>
        <tr r="I138" s="12"/>
      </tp>
    </main>
    <main first="rtdsrv_eco_c918cfdfbdf94780a2dd9483391a9c4f">
      <tp>
        <v>2</v>
        <stp/>
        <stp>1c0b99c6-8e45-4b32-a624-bcc646c42608</stp>
        <tr r="J18" s="12"/>
      </tp>
    </main>
    <main first="rtdsrv_eco_c918cfdfbdf94780a2dd9483391a9c4f">
      <tp>
        <v>2</v>
        <stp/>
        <stp>fbbe2d69-d7a5-4fbb-bca2-6fc4f044c615</stp>
        <tr r="J88" s="12"/>
      </tp>
      <tp>
        <v>2</v>
        <stp/>
        <stp>3d898566-fd2c-4753-8a93-a05e54e0c818</stp>
        <tr r="I127" s="12"/>
      </tp>
      <tp>
        <v>2</v>
        <stp/>
        <stp>2faceaf1-1565-44fd-92dc-9e8cee7d97f9</stp>
        <tr r="J70" s="12"/>
      </tp>
    </main>
    <main first="rtdsrv_eco_c918cfdfbdf94780a2dd9483391a9c4f">
      <tp>
        <v>2</v>
        <stp/>
        <stp>8b205088-3b74-492e-9504-9bddeaf676b9</stp>
        <tr r="J110" s="12"/>
      </tp>
    </main>
    <main first="rtdsrv_eco_c918cfdfbdf94780a2dd9483391a9c4f">
      <tp>
        <v>2</v>
        <stp/>
        <stp>b31a8bb6-dfd5-4256-95f2-76e733143a0e</stp>
        <tr r="I149" s="12"/>
      </tp>
    </main>
    <main first="rtdsrv_eco_c918cfdfbdf94780a2dd9483391a9c4f">
      <tp>
        <v>2</v>
        <stp/>
        <stp>052bf9fb-4874-421f-b396-958f97718d07</stp>
        <tr r="J7" s="12"/>
      </tp>
    </main>
    <main first="rtdsrv_eco_c918cfdfbdf94780a2dd9483391a9c4f">
      <tp>
        <v>2</v>
        <stp/>
        <stp>8f4041cb-6b11-4907-b11e-b358aa4be47a</stp>
        <tr r="J64" s="12"/>
      </tp>
    </main>
    <main first="rtdsrv_eco_c918cfdfbdf94780a2dd9483391a9c4f">
      <tp>
        <v>2</v>
        <stp/>
        <stp>3bf5eb07-7b9a-407f-a66b-52befaede595</stp>
        <tr r="J45" s="12"/>
      </tp>
    </main>
  </volType>
</volTypes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sheetMetadata" Target="metadata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volatileDependencies" Target="volatileDependenci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tif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tif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16933</xdr:colOff>
      <xdr:row>0</xdr:row>
      <xdr:rowOff>0</xdr:rowOff>
    </xdr:from>
    <xdr:to>
      <xdr:col>11</xdr:col>
      <xdr:colOff>0</xdr:colOff>
      <xdr:row>223</xdr:row>
      <xdr:rowOff>25400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377C12DA-7EBC-49CE-A053-4D9F58E386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6933" y="0"/>
          <a:ext cx="10851092" cy="7734300"/>
        </a:xfrm>
        <a:prstGeom prst="rect">
          <a:avLst/>
        </a:prstGeom>
      </xdr:spPr>
    </xdr:pic>
    <xdr:clientData/>
  </xdr:twoCellAnchor>
  <xdr:twoCellAnchor>
    <xdr:from>
      <xdr:col>1</xdr:col>
      <xdr:colOff>136525</xdr:colOff>
      <xdr:row>14</xdr:row>
      <xdr:rowOff>93643</xdr:rowOff>
    </xdr:from>
    <xdr:to>
      <xdr:col>3</xdr:col>
      <xdr:colOff>520700</xdr:colOff>
      <xdr:row>19</xdr:row>
      <xdr:rowOff>177800</xdr:rowOff>
    </xdr:to>
    <xdr:sp macro="" textlink="">
      <xdr:nvSpPr>
        <xdr:cNvPr id="3" name="Google Shape;23;p5">
          <a:extLst>
            <a:ext uri="{FF2B5EF4-FFF2-40B4-BE49-F238E27FC236}">
              <a16:creationId xmlns:a16="http://schemas.microsoft.com/office/drawing/2014/main" id="{9B589451-9C0F-46D7-B274-ADACF2CE7D8C}"/>
            </a:ext>
          </a:extLst>
        </xdr:cNvPr>
        <xdr:cNvSpPr txBox="1"/>
      </xdr:nvSpPr>
      <xdr:spPr>
        <a:xfrm>
          <a:off x="1711325" y="3941743"/>
          <a:ext cx="2355850" cy="1373207"/>
        </a:xfrm>
        <a:prstGeom prst="rect">
          <a:avLst/>
        </a:prstGeom>
        <a:noFill/>
        <a:ln>
          <a:noFill/>
        </a:ln>
      </xdr:spPr>
      <xdr:txBody>
        <a:bodyPr spcFirstLastPara="1" wrap="square" lIns="64661" tIns="32322" rIns="64661" bIns="32322" anchor="t" anchorCtr="0">
          <a:no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9pPr>
        </a:lstStyle>
        <a:p>
          <a:r>
            <a:rPr lang="pt-BR" sz="3200">
              <a:solidFill>
                <a:schemeClr val="lt1"/>
              </a:solidFill>
              <a:latin typeface="Roboto Black"/>
              <a:ea typeface="Roboto Black"/>
              <a:cs typeface="Roboto Black"/>
              <a:sym typeface="Roboto Black"/>
            </a:rPr>
            <a:t>Tabela de</a:t>
          </a:r>
          <a:endParaRPr lang="pt-BR" sz="3200"/>
        </a:p>
        <a:p>
          <a:r>
            <a:rPr lang="pt-BR" sz="3200">
              <a:solidFill>
                <a:srgbClr val="FFD209"/>
              </a:solidFill>
              <a:latin typeface="Roboto Black"/>
              <a:ea typeface="Roboto Black"/>
              <a:cs typeface="Roboto Black"/>
              <a:sym typeface="Roboto Black"/>
            </a:rPr>
            <a:t>Múltiplos</a:t>
          </a:r>
          <a:endParaRPr lang="pt-BR" sz="3200"/>
        </a:p>
      </xdr:txBody>
    </xdr:sp>
    <xdr:clientData/>
  </xdr:twoCellAnchor>
  <xdr:twoCellAnchor>
    <xdr:from>
      <xdr:col>2</xdr:col>
      <xdr:colOff>1046727</xdr:colOff>
      <xdr:row>25</xdr:row>
      <xdr:rowOff>22225</xdr:rowOff>
    </xdr:from>
    <xdr:to>
      <xdr:col>7</xdr:col>
      <xdr:colOff>146050</xdr:colOff>
      <xdr:row>28</xdr:row>
      <xdr:rowOff>50801</xdr:rowOff>
    </xdr:to>
    <xdr:sp macro="" textlink="">
      <xdr:nvSpPr>
        <xdr:cNvPr id="4" name="Google Shape;25;p5">
          <a:extLst>
            <a:ext uri="{FF2B5EF4-FFF2-40B4-BE49-F238E27FC236}">
              <a16:creationId xmlns:a16="http://schemas.microsoft.com/office/drawing/2014/main" id="{23403F01-7EF8-4BD4-8FA8-16599F4EAB93}"/>
            </a:ext>
          </a:extLst>
        </xdr:cNvPr>
        <xdr:cNvSpPr txBox="1"/>
      </xdr:nvSpPr>
      <xdr:spPr>
        <a:xfrm>
          <a:off x="3275577" y="6702425"/>
          <a:ext cx="4306323" cy="793751"/>
        </a:xfrm>
        <a:prstGeom prst="rect">
          <a:avLst/>
        </a:prstGeom>
        <a:noFill/>
        <a:ln>
          <a:noFill/>
        </a:ln>
      </xdr:spPr>
      <xdr:txBody>
        <a:bodyPr spcFirstLastPara="1" wrap="square" lIns="64661" tIns="32322" rIns="64661" bIns="32322" anchor="t" anchorCtr="0">
          <a:no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9pPr>
        </a:lstStyle>
        <a:p>
          <a:pPr algn="ctr"/>
          <a:r>
            <a:rPr lang="pt-BR" sz="2000" b="0">
              <a:solidFill>
                <a:schemeClr val="lt1"/>
              </a:solidFill>
              <a:latin typeface="Roboto" panose="02000000000000000000" pitchFamily="2" charset="0"/>
              <a:ea typeface="Roboto" panose="02000000000000000000" pitchFamily="2" charset="0"/>
              <a:cs typeface="Roboto" panose="02000000000000000000" pitchFamily="2" charset="0"/>
              <a:sym typeface="Roboto Black"/>
            </a:rPr>
            <a:t>Dados de</a:t>
          </a:r>
          <a:br>
            <a:rPr lang="pt-BR" sz="2000" b="0">
              <a:solidFill>
                <a:schemeClr val="lt1"/>
              </a:solidFill>
              <a:latin typeface="Roboto" panose="02000000000000000000" pitchFamily="2" charset="0"/>
              <a:ea typeface="Roboto" panose="02000000000000000000" pitchFamily="2" charset="0"/>
              <a:cs typeface="Roboto" panose="02000000000000000000" pitchFamily="2" charset="0"/>
              <a:sym typeface="Roboto Black"/>
            </a:rPr>
          </a:br>
          <a:r>
            <a:rPr lang="pt-BR" sz="2000" b="0">
              <a:solidFill>
                <a:schemeClr val="lt1"/>
              </a:solidFill>
              <a:latin typeface="Roboto" panose="02000000000000000000" pitchFamily="2" charset="0"/>
              <a:ea typeface="Roboto" panose="02000000000000000000" pitchFamily="2" charset="0"/>
              <a:cs typeface="Roboto" panose="02000000000000000000" pitchFamily="2" charset="0"/>
              <a:sym typeface="Roboto Black"/>
            </a:rPr>
            <a:t>23</a:t>
          </a:r>
          <a:r>
            <a:rPr lang="pt-BR" sz="2000" b="1">
              <a:solidFill>
                <a:schemeClr val="lt1"/>
              </a:solidFill>
              <a:latin typeface="Roboto" panose="02000000000000000000" pitchFamily="2" charset="0"/>
              <a:ea typeface="Roboto" panose="02000000000000000000" pitchFamily="2" charset="0"/>
              <a:cs typeface="Roboto" panose="02000000000000000000" pitchFamily="2" charset="0"/>
              <a:sym typeface="Roboto Black"/>
            </a:rPr>
            <a:t>/11/2023</a:t>
          </a:r>
          <a:endParaRPr sz="2000" b="1">
            <a:latin typeface="Roboto" panose="02000000000000000000" pitchFamily="2" charset="0"/>
            <a:ea typeface="Roboto" panose="02000000000000000000" pitchFamily="2" charset="0"/>
            <a:cs typeface="Roboto" panose="02000000000000000000" pitchFamily="2" charset="0"/>
          </a:endParaRPr>
        </a:p>
      </xdr:txBody>
    </xdr:sp>
    <xdr:clientData/>
  </xdr:twoCellAnchor>
  <xdr:twoCellAnchor editAs="oneCell">
    <xdr:from>
      <xdr:col>3</xdr:col>
      <xdr:colOff>496711</xdr:colOff>
      <xdr:row>5</xdr:row>
      <xdr:rowOff>169333</xdr:rowOff>
    </xdr:from>
    <xdr:to>
      <xdr:col>6</xdr:col>
      <xdr:colOff>248903</xdr:colOff>
      <xdr:row>7</xdr:row>
      <xdr:rowOff>0</xdr:rowOff>
    </xdr:to>
    <xdr:pic>
      <xdr:nvPicPr>
        <xdr:cNvPr id="5" name="Picture 7">
          <a:extLst>
            <a:ext uri="{FF2B5EF4-FFF2-40B4-BE49-F238E27FC236}">
              <a16:creationId xmlns:a16="http://schemas.microsoft.com/office/drawing/2014/main" id="{871367B7-CFCA-47D3-A76A-6790AB52E5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40011" y="1702858"/>
          <a:ext cx="2771617" cy="34501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596714</xdr:colOff>
      <xdr:row>9</xdr:row>
      <xdr:rowOff>252440</xdr:rowOff>
    </xdr:from>
    <xdr:to>
      <xdr:col>7</xdr:col>
      <xdr:colOff>679305</xdr:colOff>
      <xdr:row>22</xdr:row>
      <xdr:rowOff>97441</xdr:rowOff>
    </xdr:to>
    <xdr:pic>
      <xdr:nvPicPr>
        <xdr:cNvPr id="2" name="Imagem" descr="Imagem">
          <a:extLst>
            <a:ext uri="{FF2B5EF4-FFF2-40B4-BE49-F238E27FC236}">
              <a16:creationId xmlns:a16="http://schemas.microsoft.com/office/drawing/2014/main" id="{E4A794CA-5F62-4B76-B664-D028256030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 rot="996226">
          <a:off x="3924114" y="2894040"/>
          <a:ext cx="3581441" cy="3185101"/>
        </a:xfrm>
        <a:prstGeom prst="rect">
          <a:avLst/>
        </a:prstGeom>
        <a:ln w="12700">
          <a:miter lim="400000"/>
        </a:ln>
      </xdr:spPr>
    </xdr:pic>
    <xdr:clientData/>
  </xdr:twoCellAnchor>
  <xdr:twoCellAnchor>
    <xdr:from>
      <xdr:col>4</xdr:col>
      <xdr:colOff>673099</xdr:colOff>
      <xdr:row>14</xdr:row>
      <xdr:rowOff>236538</xdr:rowOff>
    </xdr:from>
    <xdr:to>
      <xdr:col>7</xdr:col>
      <xdr:colOff>698499</xdr:colOff>
      <xdr:row>17</xdr:row>
      <xdr:rowOff>20638</xdr:rowOff>
    </xdr:to>
    <xdr:sp macro="" textlink="">
      <xdr:nvSpPr>
        <xdr:cNvPr id="3" name="Google Shape;23;p5">
          <a:extLst>
            <a:ext uri="{FF2B5EF4-FFF2-40B4-BE49-F238E27FC236}">
              <a16:creationId xmlns:a16="http://schemas.microsoft.com/office/drawing/2014/main" id="{7140C3A4-56BA-4B3A-9A52-21412C5A6E22}"/>
            </a:ext>
          </a:extLst>
        </xdr:cNvPr>
        <xdr:cNvSpPr txBox="1"/>
      </xdr:nvSpPr>
      <xdr:spPr>
        <a:xfrm>
          <a:off x="4876799" y="4164013"/>
          <a:ext cx="2647950" cy="552450"/>
        </a:xfrm>
        <a:prstGeom prst="rect">
          <a:avLst/>
        </a:prstGeom>
        <a:noFill/>
        <a:ln>
          <a:noFill/>
        </a:ln>
      </xdr:spPr>
      <xdr:txBody>
        <a:bodyPr spcFirstLastPara="1" wrap="square" lIns="64661" tIns="32322" rIns="64661" bIns="32322" anchor="ctr" anchorCtr="0">
          <a:no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9pPr>
        </a:lstStyle>
        <a:p>
          <a:r>
            <a:rPr lang="pt-BR" sz="2400">
              <a:solidFill>
                <a:schemeClr val="bg1"/>
              </a:solidFill>
              <a:latin typeface="Roboto Black"/>
              <a:ea typeface="Roboto Black"/>
              <a:cs typeface="Roboto Black"/>
              <a:sym typeface="Roboto Black"/>
            </a:rPr>
            <a:t>Múltiplos</a:t>
          </a:r>
          <a:endParaRPr lang="pt-BR" sz="240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4</xdr:col>
      <xdr:colOff>730250</xdr:colOff>
      <xdr:row>13</xdr:row>
      <xdr:rowOff>201083</xdr:rowOff>
    </xdr:from>
    <xdr:to>
      <xdr:col>7</xdr:col>
      <xdr:colOff>866970</xdr:colOff>
      <xdr:row>15</xdr:row>
      <xdr:rowOff>25400</xdr:rowOff>
    </xdr:to>
    <xdr:pic>
      <xdr:nvPicPr>
        <xdr:cNvPr id="4" name="Picture 7">
          <a:extLst>
            <a:ext uri="{FF2B5EF4-FFF2-40B4-BE49-F238E27FC236}">
              <a16:creationId xmlns:a16="http://schemas.microsoft.com/office/drawing/2014/main" id="{85DAF398-90CD-486F-9C95-5C25FBCC0C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33950" y="3865033"/>
          <a:ext cx="2759270" cy="3450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122904</xdr:colOff>
      <xdr:row>0</xdr:row>
      <xdr:rowOff>276532</xdr:rowOff>
    </xdr:from>
    <xdr:to>
      <xdr:col>3</xdr:col>
      <xdr:colOff>2088088</xdr:colOff>
      <xdr:row>1</xdr:row>
      <xdr:rowOff>359369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8D99F3AC-203E-4EA3-AB8B-693F106A79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904" y="276532"/>
          <a:ext cx="4331071" cy="5232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194547</xdr:colOff>
      <xdr:row>10</xdr:row>
      <xdr:rowOff>157190</xdr:rowOff>
    </xdr:from>
    <xdr:to>
      <xdr:col>6</xdr:col>
      <xdr:colOff>273963</xdr:colOff>
      <xdr:row>23</xdr:row>
      <xdr:rowOff>2191</xdr:rowOff>
    </xdr:to>
    <xdr:pic>
      <xdr:nvPicPr>
        <xdr:cNvPr id="2" name="Imagem" descr="Imagem">
          <a:extLst>
            <a:ext uri="{FF2B5EF4-FFF2-40B4-BE49-F238E27FC236}">
              <a16:creationId xmlns:a16="http://schemas.microsoft.com/office/drawing/2014/main" id="{265338C7-3E16-4CE5-85AA-42D019974F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 rot="996226">
          <a:off x="2645647" y="3055965"/>
          <a:ext cx="3584616" cy="3185101"/>
        </a:xfrm>
        <a:prstGeom prst="rect">
          <a:avLst/>
        </a:prstGeom>
        <a:ln w="12700">
          <a:miter lim="400000"/>
        </a:ln>
      </xdr:spPr>
    </xdr:pic>
    <xdr:clientData/>
  </xdr:twoCellAnchor>
  <xdr:twoCellAnchor>
    <xdr:from>
      <xdr:col>4</xdr:col>
      <xdr:colOff>673098</xdr:colOff>
      <xdr:row>14</xdr:row>
      <xdr:rowOff>236538</xdr:rowOff>
    </xdr:from>
    <xdr:to>
      <xdr:col>8</xdr:col>
      <xdr:colOff>330199</xdr:colOff>
      <xdr:row>17</xdr:row>
      <xdr:rowOff>20638</xdr:rowOff>
    </xdr:to>
    <xdr:sp macro="" textlink="">
      <xdr:nvSpPr>
        <xdr:cNvPr id="3" name="Google Shape;23;p5">
          <a:extLst>
            <a:ext uri="{FF2B5EF4-FFF2-40B4-BE49-F238E27FC236}">
              <a16:creationId xmlns:a16="http://schemas.microsoft.com/office/drawing/2014/main" id="{A57089B0-DAF1-47AF-991C-776EF5704A76}"/>
            </a:ext>
          </a:extLst>
        </xdr:cNvPr>
        <xdr:cNvSpPr txBox="1"/>
      </xdr:nvSpPr>
      <xdr:spPr>
        <a:xfrm>
          <a:off x="4876798" y="4164013"/>
          <a:ext cx="3162301" cy="552450"/>
        </a:xfrm>
        <a:prstGeom prst="rect">
          <a:avLst/>
        </a:prstGeom>
        <a:noFill/>
        <a:ln>
          <a:noFill/>
        </a:ln>
      </xdr:spPr>
      <xdr:txBody>
        <a:bodyPr spcFirstLastPara="1" wrap="square" lIns="64661" tIns="32322" rIns="64661" bIns="32322" anchor="ctr" anchorCtr="0">
          <a:no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9pPr>
        </a:lstStyle>
        <a:p>
          <a:r>
            <a:rPr lang="pt-BR" sz="2400">
              <a:solidFill>
                <a:schemeClr val="bg1"/>
              </a:solidFill>
              <a:latin typeface="Roboto Black"/>
              <a:ea typeface="Roboto Black"/>
              <a:cs typeface="Roboto Black"/>
              <a:sym typeface="Roboto Black"/>
            </a:rPr>
            <a:t>Dados Operacionais</a:t>
          </a:r>
          <a:endParaRPr lang="pt-BR" sz="240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4</xdr:col>
      <xdr:colOff>772583</xdr:colOff>
      <xdr:row>13</xdr:row>
      <xdr:rowOff>105834</xdr:rowOff>
    </xdr:from>
    <xdr:to>
      <xdr:col>8</xdr:col>
      <xdr:colOff>30887</xdr:colOff>
      <xdr:row>14</xdr:row>
      <xdr:rowOff>190501</xdr:rowOff>
    </xdr:to>
    <xdr:pic>
      <xdr:nvPicPr>
        <xdr:cNvPr id="4" name="Picture 4">
          <a:extLst>
            <a:ext uri="{FF2B5EF4-FFF2-40B4-BE49-F238E27FC236}">
              <a16:creationId xmlns:a16="http://schemas.microsoft.com/office/drawing/2014/main" id="{7DDF3629-104C-4AF8-A3B3-D106764AC0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69933" y="3769784"/>
          <a:ext cx="2763504" cy="34501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143773</xdr:colOff>
      <xdr:row>0</xdr:row>
      <xdr:rowOff>161745</xdr:rowOff>
    </xdr:from>
    <xdr:to>
      <xdr:col>2</xdr:col>
      <xdr:colOff>407753</xdr:colOff>
      <xdr:row>1</xdr:row>
      <xdr:rowOff>247274</xdr:rowOff>
    </xdr:to>
    <xdr:grpSp>
      <xdr:nvGrpSpPr>
        <xdr:cNvPr id="15" name="Group 14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GrpSpPr/>
      </xdr:nvGrpSpPr>
      <xdr:grpSpPr>
        <a:xfrm>
          <a:off x="143773" y="161745"/>
          <a:ext cx="2391230" cy="530029"/>
          <a:chOff x="2700591" y="2522601"/>
          <a:chExt cx="6428994" cy="1772284"/>
        </a:xfrm>
        <a:solidFill>
          <a:schemeClr val="bg1"/>
        </a:solidFill>
      </xdr:grpSpPr>
      <xdr:sp macro="" textlink="">
        <xdr:nvSpPr>
          <xdr:cNvPr id="16" name="Freeform: Shape 15">
            <a:extLst>
              <a:ext uri="{FF2B5EF4-FFF2-40B4-BE49-F238E27FC236}">
                <a16:creationId xmlns:a16="http://schemas.microsoft.com/office/drawing/2014/main" id="{00000000-0008-0000-0600-000010000000}"/>
              </a:ext>
            </a:extLst>
          </xdr:cNvPr>
          <xdr:cNvSpPr/>
        </xdr:nvSpPr>
        <xdr:spPr>
          <a:xfrm>
            <a:off x="2700591" y="2522601"/>
            <a:ext cx="1964753" cy="1772284"/>
          </a:xfrm>
          <a:custGeom>
            <a:avLst/>
            <a:gdLst>
              <a:gd name="connsiteX0" fmla="*/ 1430464 w 1964753"/>
              <a:gd name="connsiteY0" fmla="*/ 1369758 h 1772284"/>
              <a:gd name="connsiteX1" fmla="*/ 1653286 w 1964753"/>
              <a:gd name="connsiteY1" fmla="*/ 1369758 h 1772284"/>
              <a:gd name="connsiteX2" fmla="*/ 1795081 w 1964753"/>
              <a:gd name="connsiteY2" fmla="*/ 1253300 h 1772284"/>
              <a:gd name="connsiteX3" fmla="*/ 1653286 w 1964753"/>
              <a:gd name="connsiteY3" fmla="*/ 1136840 h 1772284"/>
              <a:gd name="connsiteX4" fmla="*/ 1430464 w 1964753"/>
              <a:gd name="connsiteY4" fmla="*/ 1136840 h 1772284"/>
              <a:gd name="connsiteX5" fmla="*/ 1430464 w 1964753"/>
              <a:gd name="connsiteY5" fmla="*/ 1369758 h 1772284"/>
              <a:gd name="connsiteX6" fmla="*/ 1430464 w 1964753"/>
              <a:gd name="connsiteY6" fmla="*/ 1772285 h 1772284"/>
              <a:gd name="connsiteX7" fmla="*/ 1726692 w 1964753"/>
              <a:gd name="connsiteY7" fmla="*/ 1772285 h 1772284"/>
              <a:gd name="connsiteX8" fmla="*/ 1964690 w 1964753"/>
              <a:gd name="connsiteY8" fmla="*/ 1534287 h 1772284"/>
              <a:gd name="connsiteX9" fmla="*/ 1964690 w 1964753"/>
              <a:gd name="connsiteY9" fmla="*/ 1369695 h 1772284"/>
              <a:gd name="connsiteX10" fmla="*/ 1959610 w 1964753"/>
              <a:gd name="connsiteY10" fmla="*/ 1369695 h 1772284"/>
              <a:gd name="connsiteX11" fmla="*/ 1658303 w 1964753"/>
              <a:gd name="connsiteY11" fmla="*/ 1549464 h 1772284"/>
              <a:gd name="connsiteX12" fmla="*/ 1438021 w 1964753"/>
              <a:gd name="connsiteY12" fmla="*/ 1549464 h 1772284"/>
              <a:gd name="connsiteX13" fmla="*/ 1430401 w 1964753"/>
              <a:gd name="connsiteY13" fmla="*/ 1557083 h 1772284"/>
              <a:gd name="connsiteX14" fmla="*/ 1430401 w 1964753"/>
              <a:gd name="connsiteY14" fmla="*/ 1772285 h 1772284"/>
              <a:gd name="connsiteX15" fmla="*/ 1012698 w 1964753"/>
              <a:gd name="connsiteY15" fmla="*/ 1253300 h 1772284"/>
              <a:gd name="connsiteX16" fmla="*/ 1240536 w 1964753"/>
              <a:gd name="connsiteY16" fmla="*/ 1473581 h 1772284"/>
              <a:gd name="connsiteX17" fmla="*/ 1240536 w 1964753"/>
              <a:gd name="connsiteY17" fmla="*/ 1033082 h 1772284"/>
              <a:gd name="connsiteX18" fmla="*/ 1012698 w 1964753"/>
              <a:gd name="connsiteY18" fmla="*/ 1253300 h 1772284"/>
              <a:gd name="connsiteX19" fmla="*/ 237998 w 1964753"/>
              <a:gd name="connsiteY19" fmla="*/ 1772285 h 1772284"/>
              <a:gd name="connsiteX20" fmla="*/ 1240599 w 1964753"/>
              <a:gd name="connsiteY20" fmla="*/ 1772285 h 1772284"/>
              <a:gd name="connsiteX21" fmla="*/ 1240599 w 1964753"/>
              <a:gd name="connsiteY21" fmla="*/ 1721676 h 1772284"/>
              <a:gd name="connsiteX22" fmla="*/ 1341882 w 1964753"/>
              <a:gd name="connsiteY22" fmla="*/ 1554607 h 1772284"/>
              <a:gd name="connsiteX23" fmla="*/ 1341882 w 1964753"/>
              <a:gd name="connsiteY23" fmla="*/ 1549527 h 1772284"/>
              <a:gd name="connsiteX24" fmla="*/ 1060831 w 1964753"/>
              <a:gd name="connsiteY24" fmla="*/ 1549527 h 1772284"/>
              <a:gd name="connsiteX25" fmla="*/ 1030478 w 1964753"/>
              <a:gd name="connsiteY25" fmla="*/ 1536890 h 1772284"/>
              <a:gd name="connsiteX26" fmla="*/ 883666 w 1964753"/>
              <a:gd name="connsiteY26" fmla="*/ 1384998 h 1772284"/>
              <a:gd name="connsiteX27" fmla="*/ 731774 w 1964753"/>
              <a:gd name="connsiteY27" fmla="*/ 1539431 h 1772284"/>
              <a:gd name="connsiteX28" fmla="*/ 703898 w 1964753"/>
              <a:gd name="connsiteY28" fmla="*/ 1549527 h 1772284"/>
              <a:gd name="connsiteX29" fmla="*/ 478599 w 1964753"/>
              <a:gd name="connsiteY29" fmla="*/ 1549527 h 1772284"/>
              <a:gd name="connsiteX30" fmla="*/ 473519 w 1964753"/>
              <a:gd name="connsiteY30" fmla="*/ 1534351 h 1772284"/>
              <a:gd name="connsiteX31" fmla="*/ 762127 w 1964753"/>
              <a:gd name="connsiteY31" fmla="*/ 1253300 h 1772284"/>
              <a:gd name="connsiteX32" fmla="*/ 468439 w 1964753"/>
              <a:gd name="connsiteY32" fmla="*/ 969708 h 1772284"/>
              <a:gd name="connsiteX33" fmla="*/ 476060 w 1964753"/>
              <a:gd name="connsiteY33" fmla="*/ 954532 h 1772284"/>
              <a:gd name="connsiteX34" fmla="*/ 703898 w 1964753"/>
              <a:gd name="connsiteY34" fmla="*/ 954532 h 1772284"/>
              <a:gd name="connsiteX35" fmla="*/ 729234 w 1964753"/>
              <a:gd name="connsiteY35" fmla="*/ 964628 h 1772284"/>
              <a:gd name="connsiteX36" fmla="*/ 888746 w 1964753"/>
              <a:gd name="connsiteY36" fmla="*/ 1124140 h 1772284"/>
              <a:gd name="connsiteX37" fmla="*/ 1038098 w 1964753"/>
              <a:gd name="connsiteY37" fmla="*/ 964628 h 1772284"/>
              <a:gd name="connsiteX38" fmla="*/ 1060894 w 1964753"/>
              <a:gd name="connsiteY38" fmla="*/ 954532 h 1772284"/>
              <a:gd name="connsiteX39" fmla="*/ 1655889 w 1964753"/>
              <a:gd name="connsiteY39" fmla="*/ 954532 h 1772284"/>
              <a:gd name="connsiteX40" fmla="*/ 1959674 w 1964753"/>
              <a:gd name="connsiteY40" fmla="*/ 1136840 h 1772284"/>
              <a:gd name="connsiteX41" fmla="*/ 1964754 w 1964753"/>
              <a:gd name="connsiteY41" fmla="*/ 1136840 h 1772284"/>
              <a:gd name="connsiteX42" fmla="*/ 1964754 w 1964753"/>
              <a:gd name="connsiteY42" fmla="*/ 237998 h 1772284"/>
              <a:gd name="connsiteX43" fmla="*/ 1726755 w 1964753"/>
              <a:gd name="connsiteY43" fmla="*/ 0 h 1772284"/>
              <a:gd name="connsiteX44" fmla="*/ 237998 w 1964753"/>
              <a:gd name="connsiteY44" fmla="*/ 0 h 1772284"/>
              <a:gd name="connsiteX45" fmla="*/ 0 w 1964753"/>
              <a:gd name="connsiteY45" fmla="*/ 237998 h 1772284"/>
              <a:gd name="connsiteX46" fmla="*/ 0 w 1964753"/>
              <a:gd name="connsiteY46" fmla="*/ 1534287 h 1772284"/>
              <a:gd name="connsiteX47" fmla="*/ 237998 w 1964753"/>
              <a:gd name="connsiteY47" fmla="*/ 1772285 h 1772284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  <a:cxn ang="0">
                <a:pos x="connsiteX19" y="connsiteY19"/>
              </a:cxn>
              <a:cxn ang="0">
                <a:pos x="connsiteX20" y="connsiteY20"/>
              </a:cxn>
              <a:cxn ang="0">
                <a:pos x="connsiteX21" y="connsiteY21"/>
              </a:cxn>
              <a:cxn ang="0">
                <a:pos x="connsiteX22" y="connsiteY22"/>
              </a:cxn>
              <a:cxn ang="0">
                <a:pos x="connsiteX23" y="connsiteY23"/>
              </a:cxn>
              <a:cxn ang="0">
                <a:pos x="connsiteX24" y="connsiteY24"/>
              </a:cxn>
              <a:cxn ang="0">
                <a:pos x="connsiteX25" y="connsiteY25"/>
              </a:cxn>
              <a:cxn ang="0">
                <a:pos x="connsiteX26" y="connsiteY26"/>
              </a:cxn>
              <a:cxn ang="0">
                <a:pos x="connsiteX27" y="connsiteY27"/>
              </a:cxn>
              <a:cxn ang="0">
                <a:pos x="connsiteX28" y="connsiteY28"/>
              </a:cxn>
              <a:cxn ang="0">
                <a:pos x="connsiteX29" y="connsiteY29"/>
              </a:cxn>
              <a:cxn ang="0">
                <a:pos x="connsiteX30" y="connsiteY30"/>
              </a:cxn>
              <a:cxn ang="0">
                <a:pos x="connsiteX31" y="connsiteY31"/>
              </a:cxn>
              <a:cxn ang="0">
                <a:pos x="connsiteX32" y="connsiteY32"/>
              </a:cxn>
              <a:cxn ang="0">
                <a:pos x="connsiteX33" y="connsiteY33"/>
              </a:cxn>
              <a:cxn ang="0">
                <a:pos x="connsiteX34" y="connsiteY34"/>
              </a:cxn>
              <a:cxn ang="0">
                <a:pos x="connsiteX35" y="connsiteY35"/>
              </a:cxn>
              <a:cxn ang="0">
                <a:pos x="connsiteX36" y="connsiteY36"/>
              </a:cxn>
              <a:cxn ang="0">
                <a:pos x="connsiteX37" y="connsiteY37"/>
              </a:cxn>
              <a:cxn ang="0">
                <a:pos x="connsiteX38" y="connsiteY38"/>
              </a:cxn>
              <a:cxn ang="0">
                <a:pos x="connsiteX39" y="connsiteY39"/>
              </a:cxn>
              <a:cxn ang="0">
                <a:pos x="connsiteX40" y="connsiteY40"/>
              </a:cxn>
              <a:cxn ang="0">
                <a:pos x="connsiteX41" y="connsiteY41"/>
              </a:cxn>
              <a:cxn ang="0">
                <a:pos x="connsiteX42" y="connsiteY42"/>
              </a:cxn>
              <a:cxn ang="0">
                <a:pos x="connsiteX43" y="connsiteY43"/>
              </a:cxn>
              <a:cxn ang="0">
                <a:pos x="connsiteX44" y="connsiteY44"/>
              </a:cxn>
              <a:cxn ang="0">
                <a:pos x="connsiteX45" y="connsiteY45"/>
              </a:cxn>
              <a:cxn ang="0">
                <a:pos x="connsiteX46" y="connsiteY46"/>
              </a:cxn>
              <a:cxn ang="0">
                <a:pos x="connsiteX47" y="connsiteY47"/>
              </a:cxn>
            </a:cxnLst>
            <a:rect l="l" t="t" r="r" b="b"/>
            <a:pathLst>
              <a:path w="1964753" h="1772284">
                <a:moveTo>
                  <a:pt x="1430464" y="1369758"/>
                </a:moveTo>
                <a:lnTo>
                  <a:pt x="1653286" y="1369758"/>
                </a:lnTo>
                <a:cubicBezTo>
                  <a:pt x="1736852" y="1369758"/>
                  <a:pt x="1795081" y="1331785"/>
                  <a:pt x="1795081" y="1253300"/>
                </a:cubicBezTo>
                <a:cubicBezTo>
                  <a:pt x="1795081" y="1174814"/>
                  <a:pt x="1736852" y="1136840"/>
                  <a:pt x="1653286" y="1136840"/>
                </a:cubicBezTo>
                <a:lnTo>
                  <a:pt x="1430464" y="1136840"/>
                </a:lnTo>
                <a:lnTo>
                  <a:pt x="1430464" y="1369758"/>
                </a:lnTo>
                <a:close/>
                <a:moveTo>
                  <a:pt x="1430464" y="1772285"/>
                </a:moveTo>
                <a:lnTo>
                  <a:pt x="1726692" y="1772285"/>
                </a:lnTo>
                <a:cubicBezTo>
                  <a:pt x="1883664" y="1772285"/>
                  <a:pt x="1964690" y="1691259"/>
                  <a:pt x="1964690" y="1534287"/>
                </a:cubicBezTo>
                <a:lnTo>
                  <a:pt x="1964690" y="1369695"/>
                </a:lnTo>
                <a:lnTo>
                  <a:pt x="1959610" y="1369695"/>
                </a:lnTo>
                <a:cubicBezTo>
                  <a:pt x="1914017" y="1506410"/>
                  <a:pt x="1797558" y="1549464"/>
                  <a:pt x="1658303" y="1549464"/>
                </a:cubicBezTo>
                <a:lnTo>
                  <a:pt x="1438021" y="1549464"/>
                </a:lnTo>
                <a:cubicBezTo>
                  <a:pt x="1432941" y="1549464"/>
                  <a:pt x="1430401" y="1552003"/>
                  <a:pt x="1430401" y="1557083"/>
                </a:cubicBezTo>
                <a:lnTo>
                  <a:pt x="1430401" y="1772285"/>
                </a:lnTo>
                <a:close/>
                <a:moveTo>
                  <a:pt x="1012698" y="1253300"/>
                </a:moveTo>
                <a:lnTo>
                  <a:pt x="1240536" y="1473581"/>
                </a:lnTo>
                <a:lnTo>
                  <a:pt x="1240536" y="1033082"/>
                </a:lnTo>
                <a:lnTo>
                  <a:pt x="1012698" y="1253300"/>
                </a:lnTo>
                <a:close/>
                <a:moveTo>
                  <a:pt x="237998" y="1772285"/>
                </a:moveTo>
                <a:lnTo>
                  <a:pt x="1240599" y="1772285"/>
                </a:lnTo>
                <a:lnTo>
                  <a:pt x="1240599" y="1721676"/>
                </a:lnTo>
                <a:cubicBezTo>
                  <a:pt x="1240599" y="1633093"/>
                  <a:pt x="1270953" y="1582420"/>
                  <a:pt x="1341882" y="1554607"/>
                </a:cubicBezTo>
                <a:lnTo>
                  <a:pt x="1341882" y="1549527"/>
                </a:lnTo>
                <a:lnTo>
                  <a:pt x="1060831" y="1549527"/>
                </a:lnTo>
                <a:cubicBezTo>
                  <a:pt x="1045655" y="1549527"/>
                  <a:pt x="1040574" y="1546987"/>
                  <a:pt x="1030478" y="1536890"/>
                </a:cubicBezTo>
                <a:lnTo>
                  <a:pt x="883666" y="1384998"/>
                </a:lnTo>
                <a:lnTo>
                  <a:pt x="731774" y="1539431"/>
                </a:lnTo>
                <a:cubicBezTo>
                  <a:pt x="724154" y="1547051"/>
                  <a:pt x="719137" y="1549527"/>
                  <a:pt x="703898" y="1549527"/>
                </a:cubicBezTo>
                <a:lnTo>
                  <a:pt x="478599" y="1549527"/>
                </a:lnTo>
                <a:cubicBezTo>
                  <a:pt x="465963" y="1549527"/>
                  <a:pt x="465963" y="1541907"/>
                  <a:pt x="473519" y="1534351"/>
                </a:cubicBezTo>
                <a:lnTo>
                  <a:pt x="762127" y="1253300"/>
                </a:lnTo>
                <a:lnTo>
                  <a:pt x="468439" y="969708"/>
                </a:lnTo>
                <a:cubicBezTo>
                  <a:pt x="460819" y="962089"/>
                  <a:pt x="463360" y="954532"/>
                  <a:pt x="476060" y="954532"/>
                </a:cubicBezTo>
                <a:lnTo>
                  <a:pt x="703898" y="954532"/>
                </a:lnTo>
                <a:cubicBezTo>
                  <a:pt x="716534" y="954532"/>
                  <a:pt x="721614" y="957072"/>
                  <a:pt x="729234" y="964628"/>
                </a:cubicBezTo>
                <a:lnTo>
                  <a:pt x="888746" y="1124140"/>
                </a:lnTo>
                <a:lnTo>
                  <a:pt x="1038098" y="964628"/>
                </a:lnTo>
                <a:cubicBezTo>
                  <a:pt x="1045718" y="957008"/>
                  <a:pt x="1050735" y="954532"/>
                  <a:pt x="1060894" y="954532"/>
                </a:cubicBezTo>
                <a:lnTo>
                  <a:pt x="1655889" y="954532"/>
                </a:lnTo>
                <a:cubicBezTo>
                  <a:pt x="1792605" y="954532"/>
                  <a:pt x="1914144" y="1000125"/>
                  <a:pt x="1959674" y="1136840"/>
                </a:cubicBezTo>
                <a:lnTo>
                  <a:pt x="1964754" y="1136840"/>
                </a:lnTo>
                <a:lnTo>
                  <a:pt x="1964754" y="237998"/>
                </a:lnTo>
                <a:cubicBezTo>
                  <a:pt x="1964754" y="81026"/>
                  <a:pt x="1883728" y="0"/>
                  <a:pt x="1726755" y="0"/>
                </a:cubicBezTo>
                <a:lnTo>
                  <a:pt x="237998" y="0"/>
                </a:lnTo>
                <a:cubicBezTo>
                  <a:pt x="81026" y="0"/>
                  <a:pt x="0" y="81026"/>
                  <a:pt x="0" y="237998"/>
                </a:cubicBezTo>
                <a:lnTo>
                  <a:pt x="0" y="1534287"/>
                </a:lnTo>
                <a:cubicBezTo>
                  <a:pt x="0" y="1691259"/>
                  <a:pt x="81026" y="1772285"/>
                  <a:pt x="237998" y="1772285"/>
                </a:cubicBezTo>
                <a:close/>
              </a:path>
            </a:pathLst>
          </a:custGeom>
          <a:grpFill/>
          <a:ln w="6350" cap="flat">
            <a:noFill/>
            <a:prstDash val="solid"/>
            <a:miter/>
          </a:ln>
        </xdr:spPr>
        <xdr:txBody>
          <a:bodyPr wrap="square" rtlCol="0" anchor="ctr"/>
          <a:lstStyle>
            <a:defPPr>
              <a:defRPr lang="pt-BR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n-US"/>
          </a:p>
        </xdr:txBody>
      </xdr:sp>
      <xdr:grpSp>
        <xdr:nvGrpSpPr>
          <xdr:cNvPr id="17" name="Graphic 20">
            <a:extLst>
              <a:ext uri="{FF2B5EF4-FFF2-40B4-BE49-F238E27FC236}">
                <a16:creationId xmlns:a16="http://schemas.microsoft.com/office/drawing/2014/main" id="{00000000-0008-0000-0600-000011000000}"/>
              </a:ext>
            </a:extLst>
          </xdr:cNvPr>
          <xdr:cNvGrpSpPr/>
        </xdr:nvGrpSpPr>
        <xdr:grpSpPr>
          <a:xfrm>
            <a:off x="5034660" y="3339528"/>
            <a:ext cx="4094925" cy="747077"/>
            <a:chOff x="5034660" y="3339528"/>
            <a:chExt cx="4094925" cy="747077"/>
          </a:xfrm>
          <a:grpFill/>
        </xdr:grpSpPr>
        <xdr:sp macro="" textlink="">
          <xdr:nvSpPr>
            <xdr:cNvPr id="18" name="Freeform: Shape 17">
              <a:extLst>
                <a:ext uri="{FF2B5EF4-FFF2-40B4-BE49-F238E27FC236}">
                  <a16:creationId xmlns:a16="http://schemas.microsoft.com/office/drawing/2014/main" id="{00000000-0008-0000-0600-000012000000}"/>
                </a:ext>
              </a:extLst>
            </xdr:cNvPr>
            <xdr:cNvSpPr/>
          </xdr:nvSpPr>
          <xdr:spPr>
            <a:xfrm>
              <a:off x="5034660" y="3543680"/>
              <a:ext cx="278892" cy="533463"/>
            </a:xfrm>
            <a:custGeom>
              <a:avLst/>
              <a:gdLst>
                <a:gd name="connsiteX0" fmla="*/ 0 w 278892"/>
                <a:gd name="connsiteY0" fmla="*/ 6286 h 533463"/>
                <a:gd name="connsiteX1" fmla="*/ 84201 w 278892"/>
                <a:gd name="connsiteY1" fmla="*/ 6286 h 533463"/>
                <a:gd name="connsiteX2" fmla="*/ 84201 w 278892"/>
                <a:gd name="connsiteY2" fmla="*/ 109410 h 533463"/>
                <a:gd name="connsiteX3" fmla="*/ 251523 w 278892"/>
                <a:gd name="connsiteY3" fmla="*/ 0 h 533463"/>
                <a:gd name="connsiteX4" fmla="*/ 278892 w 278892"/>
                <a:gd name="connsiteY4" fmla="*/ 0 h 533463"/>
                <a:gd name="connsiteX5" fmla="*/ 278892 w 278892"/>
                <a:gd name="connsiteY5" fmla="*/ 92583 h 533463"/>
                <a:gd name="connsiteX6" fmla="*/ 191580 w 278892"/>
                <a:gd name="connsiteY6" fmla="*/ 92583 h 533463"/>
                <a:gd name="connsiteX7" fmla="*/ 84265 w 278892"/>
                <a:gd name="connsiteY7" fmla="*/ 216726 h 533463"/>
                <a:gd name="connsiteX8" fmla="*/ 84265 w 278892"/>
                <a:gd name="connsiteY8" fmla="*/ 533464 h 533463"/>
                <a:gd name="connsiteX9" fmla="*/ 64 w 278892"/>
                <a:gd name="connsiteY9" fmla="*/ 533464 h 533463"/>
                <a:gd name="connsiteX10" fmla="*/ 64 w 278892"/>
                <a:gd name="connsiteY10" fmla="*/ 6286 h 533463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</a:cxnLst>
              <a:rect l="l" t="t" r="r" b="b"/>
              <a:pathLst>
                <a:path w="278892" h="533463">
                  <a:moveTo>
                    <a:pt x="0" y="6286"/>
                  </a:moveTo>
                  <a:lnTo>
                    <a:pt x="84201" y="6286"/>
                  </a:lnTo>
                  <a:lnTo>
                    <a:pt x="84201" y="109410"/>
                  </a:lnTo>
                  <a:cubicBezTo>
                    <a:pt x="110490" y="34735"/>
                    <a:pt x="169418" y="0"/>
                    <a:pt x="251523" y="0"/>
                  </a:cubicBezTo>
                  <a:lnTo>
                    <a:pt x="278892" y="0"/>
                  </a:lnTo>
                  <a:lnTo>
                    <a:pt x="278892" y="92583"/>
                  </a:lnTo>
                  <a:lnTo>
                    <a:pt x="191580" y="92583"/>
                  </a:lnTo>
                  <a:cubicBezTo>
                    <a:pt x="111633" y="92583"/>
                    <a:pt x="84265" y="133604"/>
                    <a:pt x="84265" y="216726"/>
                  </a:cubicBezTo>
                  <a:lnTo>
                    <a:pt x="84265" y="533464"/>
                  </a:lnTo>
                  <a:lnTo>
                    <a:pt x="64" y="533464"/>
                  </a:lnTo>
                  <a:lnTo>
                    <a:pt x="64" y="6286"/>
                  </a:ln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19" name="Freeform: Shape 18">
              <a:extLst>
                <a:ext uri="{FF2B5EF4-FFF2-40B4-BE49-F238E27FC236}">
                  <a16:creationId xmlns:a16="http://schemas.microsoft.com/office/drawing/2014/main" id="{00000000-0008-0000-0600-000013000000}"/>
                </a:ext>
              </a:extLst>
            </xdr:cNvPr>
            <xdr:cNvSpPr/>
          </xdr:nvSpPr>
          <xdr:spPr>
            <a:xfrm>
              <a:off x="5371338" y="3539490"/>
              <a:ext cx="516635" cy="547115"/>
            </a:xfrm>
            <a:custGeom>
              <a:avLst/>
              <a:gdLst>
                <a:gd name="connsiteX0" fmla="*/ 0 w 516635"/>
                <a:gd name="connsiteY0" fmla="*/ 273558 h 547115"/>
                <a:gd name="connsiteX1" fmla="*/ 263017 w 516635"/>
                <a:gd name="connsiteY1" fmla="*/ 0 h 547115"/>
                <a:gd name="connsiteX2" fmla="*/ 515557 w 516635"/>
                <a:gd name="connsiteY2" fmla="*/ 260921 h 547115"/>
                <a:gd name="connsiteX3" fmla="*/ 513461 w 516635"/>
                <a:gd name="connsiteY3" fmla="*/ 280924 h 547115"/>
                <a:gd name="connsiteX4" fmla="*/ 88392 w 516635"/>
                <a:gd name="connsiteY4" fmla="*/ 280924 h 547115"/>
                <a:gd name="connsiteX5" fmla="*/ 265176 w 516635"/>
                <a:gd name="connsiteY5" fmla="*/ 477647 h 547115"/>
                <a:gd name="connsiteX6" fmla="*/ 430340 w 516635"/>
                <a:gd name="connsiteY6" fmla="*/ 362966 h 547115"/>
                <a:gd name="connsiteX7" fmla="*/ 516636 w 516635"/>
                <a:gd name="connsiteY7" fmla="*/ 362966 h 547115"/>
                <a:gd name="connsiteX8" fmla="*/ 265176 w 516635"/>
                <a:gd name="connsiteY8" fmla="*/ 547116 h 547115"/>
                <a:gd name="connsiteX9" fmla="*/ 0 w 516635"/>
                <a:gd name="connsiteY9" fmla="*/ 273558 h 547115"/>
                <a:gd name="connsiteX10" fmla="*/ 426148 w 516635"/>
                <a:gd name="connsiteY10" fmla="*/ 218821 h 547115"/>
                <a:gd name="connsiteX11" fmla="*/ 263080 w 516635"/>
                <a:gd name="connsiteY11" fmla="*/ 66230 h 547115"/>
                <a:gd name="connsiteX12" fmla="*/ 91567 w 516635"/>
                <a:gd name="connsiteY12" fmla="*/ 218821 h 547115"/>
                <a:gd name="connsiteX13" fmla="*/ 426148 w 516635"/>
                <a:gd name="connsiteY13" fmla="*/ 218821 h 547115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  <a:cxn ang="0">
                  <a:pos x="connsiteX11" y="connsiteY11"/>
                </a:cxn>
                <a:cxn ang="0">
                  <a:pos x="connsiteX12" y="connsiteY12"/>
                </a:cxn>
                <a:cxn ang="0">
                  <a:pos x="connsiteX13" y="connsiteY13"/>
                </a:cxn>
              </a:cxnLst>
              <a:rect l="l" t="t" r="r" b="b"/>
              <a:pathLst>
                <a:path w="516635" h="547115">
                  <a:moveTo>
                    <a:pt x="0" y="273558"/>
                  </a:moveTo>
                  <a:cubicBezTo>
                    <a:pt x="0" y="113601"/>
                    <a:pt x="97853" y="0"/>
                    <a:pt x="263017" y="0"/>
                  </a:cubicBezTo>
                  <a:cubicBezTo>
                    <a:pt x="422973" y="0"/>
                    <a:pt x="516572" y="107315"/>
                    <a:pt x="515557" y="260921"/>
                  </a:cubicBezTo>
                  <a:cubicBezTo>
                    <a:pt x="515557" y="266192"/>
                    <a:pt x="515557" y="270383"/>
                    <a:pt x="513461" y="280924"/>
                  </a:cubicBezTo>
                  <a:lnTo>
                    <a:pt x="88392" y="280924"/>
                  </a:lnTo>
                  <a:cubicBezTo>
                    <a:pt x="91567" y="420878"/>
                    <a:pt x="164147" y="477647"/>
                    <a:pt x="265176" y="477647"/>
                  </a:cubicBezTo>
                  <a:cubicBezTo>
                    <a:pt x="352489" y="477647"/>
                    <a:pt x="409321" y="442913"/>
                    <a:pt x="430340" y="362966"/>
                  </a:cubicBezTo>
                  <a:lnTo>
                    <a:pt x="516636" y="362966"/>
                  </a:lnTo>
                  <a:cubicBezTo>
                    <a:pt x="489267" y="474472"/>
                    <a:pt x="400876" y="547116"/>
                    <a:pt x="265176" y="547116"/>
                  </a:cubicBezTo>
                  <a:cubicBezTo>
                    <a:pt x="98933" y="547116"/>
                    <a:pt x="0" y="433451"/>
                    <a:pt x="0" y="273558"/>
                  </a:cubicBezTo>
                  <a:close/>
                  <a:moveTo>
                    <a:pt x="426148" y="218821"/>
                  </a:moveTo>
                  <a:cubicBezTo>
                    <a:pt x="415608" y="112522"/>
                    <a:pt x="355664" y="66230"/>
                    <a:pt x="263080" y="66230"/>
                  </a:cubicBezTo>
                  <a:cubicBezTo>
                    <a:pt x="171514" y="66230"/>
                    <a:pt x="107378" y="112522"/>
                    <a:pt x="91567" y="218821"/>
                  </a:cubicBezTo>
                  <a:lnTo>
                    <a:pt x="426148" y="218821"/>
                  </a:ln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20" name="Freeform: Shape 19">
              <a:extLst>
                <a:ext uri="{FF2B5EF4-FFF2-40B4-BE49-F238E27FC236}">
                  <a16:creationId xmlns:a16="http://schemas.microsoft.com/office/drawing/2014/main" id="{00000000-0008-0000-0600-000014000000}"/>
                </a:ext>
              </a:extLst>
            </xdr:cNvPr>
            <xdr:cNvSpPr/>
          </xdr:nvSpPr>
          <xdr:spPr>
            <a:xfrm>
              <a:off x="5975286" y="3539426"/>
              <a:ext cx="425069" cy="547129"/>
            </a:xfrm>
            <a:custGeom>
              <a:avLst/>
              <a:gdLst>
                <a:gd name="connsiteX0" fmla="*/ 0 w 425069"/>
                <a:gd name="connsiteY0" fmla="*/ 370395 h 547129"/>
                <a:gd name="connsiteX1" fmla="*/ 83122 w 425069"/>
                <a:gd name="connsiteY1" fmla="*/ 370395 h 547129"/>
                <a:gd name="connsiteX2" fmla="*/ 213614 w 425069"/>
                <a:gd name="connsiteY2" fmla="*/ 479806 h 547129"/>
                <a:gd name="connsiteX3" fmla="*/ 341948 w 425069"/>
                <a:gd name="connsiteY3" fmla="*/ 388239 h 547129"/>
                <a:gd name="connsiteX4" fmla="*/ 245173 w 425069"/>
                <a:gd name="connsiteY4" fmla="*/ 310388 h 547129"/>
                <a:gd name="connsiteX5" fmla="*/ 146241 w 425069"/>
                <a:gd name="connsiteY5" fmla="*/ 289370 h 547129"/>
                <a:gd name="connsiteX6" fmla="*/ 15748 w 425069"/>
                <a:gd name="connsiteY6" fmla="*/ 147320 h 547129"/>
                <a:gd name="connsiteX7" fmla="*/ 215646 w 425069"/>
                <a:gd name="connsiteY7" fmla="*/ 0 h 547129"/>
                <a:gd name="connsiteX8" fmla="*/ 409258 w 425069"/>
                <a:gd name="connsiteY8" fmla="*/ 157797 h 547129"/>
                <a:gd name="connsiteX9" fmla="*/ 332423 w 425069"/>
                <a:gd name="connsiteY9" fmla="*/ 157797 h 547129"/>
                <a:gd name="connsiteX10" fmla="*/ 217742 w 425069"/>
                <a:gd name="connsiteY10" fmla="*/ 67310 h 547129"/>
                <a:gd name="connsiteX11" fmla="*/ 98870 w 425069"/>
                <a:gd name="connsiteY11" fmla="*/ 143065 h 547129"/>
                <a:gd name="connsiteX12" fmla="*/ 192532 w 425069"/>
                <a:gd name="connsiteY12" fmla="*/ 224091 h 547129"/>
                <a:gd name="connsiteX13" fmla="*/ 290385 w 425069"/>
                <a:gd name="connsiteY13" fmla="*/ 244094 h 547129"/>
                <a:gd name="connsiteX14" fmla="*/ 425069 w 425069"/>
                <a:gd name="connsiteY14" fmla="*/ 384048 h 547129"/>
                <a:gd name="connsiteX15" fmla="*/ 213614 w 425069"/>
                <a:gd name="connsiteY15" fmla="*/ 547116 h 547129"/>
                <a:gd name="connsiteX16" fmla="*/ 0 w 425069"/>
                <a:gd name="connsiteY16" fmla="*/ 370395 h 547129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  <a:cxn ang="0">
                  <a:pos x="connsiteX11" y="connsiteY11"/>
                </a:cxn>
                <a:cxn ang="0">
                  <a:pos x="connsiteX12" y="connsiteY12"/>
                </a:cxn>
                <a:cxn ang="0">
                  <a:pos x="connsiteX13" y="connsiteY13"/>
                </a:cxn>
                <a:cxn ang="0">
                  <a:pos x="connsiteX14" y="connsiteY14"/>
                </a:cxn>
                <a:cxn ang="0">
                  <a:pos x="connsiteX15" y="connsiteY15"/>
                </a:cxn>
                <a:cxn ang="0">
                  <a:pos x="connsiteX16" y="connsiteY16"/>
                </a:cxn>
              </a:cxnLst>
              <a:rect l="l" t="t" r="r" b="b"/>
              <a:pathLst>
                <a:path w="425069" h="547129">
                  <a:moveTo>
                    <a:pt x="0" y="370395"/>
                  </a:moveTo>
                  <a:lnTo>
                    <a:pt x="83122" y="370395"/>
                  </a:lnTo>
                  <a:cubicBezTo>
                    <a:pt x="85217" y="453517"/>
                    <a:pt x="138874" y="479806"/>
                    <a:pt x="213614" y="479806"/>
                  </a:cubicBezTo>
                  <a:cubicBezTo>
                    <a:pt x="304102" y="479806"/>
                    <a:pt x="341948" y="446151"/>
                    <a:pt x="341948" y="388239"/>
                  </a:cubicBezTo>
                  <a:cubicBezTo>
                    <a:pt x="341948" y="356679"/>
                    <a:pt x="328295" y="327215"/>
                    <a:pt x="245173" y="310388"/>
                  </a:cubicBezTo>
                  <a:lnTo>
                    <a:pt x="146241" y="289370"/>
                  </a:lnTo>
                  <a:cubicBezTo>
                    <a:pt x="51562" y="269367"/>
                    <a:pt x="15748" y="212534"/>
                    <a:pt x="15748" y="147320"/>
                  </a:cubicBezTo>
                  <a:cubicBezTo>
                    <a:pt x="15748" y="51562"/>
                    <a:pt x="95695" y="0"/>
                    <a:pt x="215646" y="0"/>
                  </a:cubicBezTo>
                  <a:cubicBezTo>
                    <a:pt x="331407" y="0"/>
                    <a:pt x="403987" y="48387"/>
                    <a:pt x="409258" y="157797"/>
                  </a:cubicBezTo>
                  <a:lnTo>
                    <a:pt x="332423" y="157797"/>
                  </a:lnTo>
                  <a:cubicBezTo>
                    <a:pt x="327152" y="75755"/>
                    <a:pt x="266129" y="67310"/>
                    <a:pt x="217742" y="67310"/>
                  </a:cubicBezTo>
                  <a:cubicBezTo>
                    <a:pt x="128334" y="67310"/>
                    <a:pt x="98870" y="95695"/>
                    <a:pt x="98870" y="143065"/>
                  </a:cubicBezTo>
                  <a:cubicBezTo>
                    <a:pt x="98870" y="173545"/>
                    <a:pt x="110427" y="207264"/>
                    <a:pt x="192532" y="224091"/>
                  </a:cubicBezTo>
                  <a:lnTo>
                    <a:pt x="290385" y="244094"/>
                  </a:lnTo>
                  <a:cubicBezTo>
                    <a:pt x="388239" y="264096"/>
                    <a:pt x="425069" y="314579"/>
                    <a:pt x="425069" y="384048"/>
                  </a:cubicBezTo>
                  <a:cubicBezTo>
                    <a:pt x="425069" y="486092"/>
                    <a:pt x="343027" y="548195"/>
                    <a:pt x="213614" y="547116"/>
                  </a:cubicBezTo>
                  <a:cubicBezTo>
                    <a:pt x="91504" y="547179"/>
                    <a:pt x="1016" y="491427"/>
                    <a:pt x="0" y="370395"/>
                  </a:cubicBez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21" name="Freeform: Shape 20">
              <a:extLst>
                <a:ext uri="{FF2B5EF4-FFF2-40B4-BE49-F238E27FC236}">
                  <a16:creationId xmlns:a16="http://schemas.microsoft.com/office/drawing/2014/main" id="{00000000-0008-0000-0600-000015000000}"/>
                </a:ext>
              </a:extLst>
            </xdr:cNvPr>
            <xdr:cNvSpPr/>
          </xdr:nvSpPr>
          <xdr:spPr>
            <a:xfrm>
              <a:off x="6490779" y="3539490"/>
              <a:ext cx="516636" cy="547115"/>
            </a:xfrm>
            <a:custGeom>
              <a:avLst/>
              <a:gdLst>
                <a:gd name="connsiteX0" fmla="*/ 0 w 516636"/>
                <a:gd name="connsiteY0" fmla="*/ 273558 h 547115"/>
                <a:gd name="connsiteX1" fmla="*/ 263017 w 516636"/>
                <a:gd name="connsiteY1" fmla="*/ 0 h 547115"/>
                <a:gd name="connsiteX2" fmla="*/ 515557 w 516636"/>
                <a:gd name="connsiteY2" fmla="*/ 260921 h 547115"/>
                <a:gd name="connsiteX3" fmla="*/ 513461 w 516636"/>
                <a:gd name="connsiteY3" fmla="*/ 280924 h 547115"/>
                <a:gd name="connsiteX4" fmla="*/ 88392 w 516636"/>
                <a:gd name="connsiteY4" fmla="*/ 280924 h 547115"/>
                <a:gd name="connsiteX5" fmla="*/ 265176 w 516636"/>
                <a:gd name="connsiteY5" fmla="*/ 477647 h 547115"/>
                <a:gd name="connsiteX6" fmla="*/ 430339 w 516636"/>
                <a:gd name="connsiteY6" fmla="*/ 362966 h 547115"/>
                <a:gd name="connsiteX7" fmla="*/ 516636 w 516636"/>
                <a:gd name="connsiteY7" fmla="*/ 362966 h 547115"/>
                <a:gd name="connsiteX8" fmla="*/ 265176 w 516636"/>
                <a:gd name="connsiteY8" fmla="*/ 547116 h 547115"/>
                <a:gd name="connsiteX9" fmla="*/ 0 w 516636"/>
                <a:gd name="connsiteY9" fmla="*/ 273558 h 547115"/>
                <a:gd name="connsiteX10" fmla="*/ 426149 w 516636"/>
                <a:gd name="connsiteY10" fmla="*/ 218821 h 547115"/>
                <a:gd name="connsiteX11" fmla="*/ 263080 w 516636"/>
                <a:gd name="connsiteY11" fmla="*/ 66230 h 547115"/>
                <a:gd name="connsiteX12" fmla="*/ 91567 w 516636"/>
                <a:gd name="connsiteY12" fmla="*/ 218821 h 547115"/>
                <a:gd name="connsiteX13" fmla="*/ 426149 w 516636"/>
                <a:gd name="connsiteY13" fmla="*/ 218821 h 547115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  <a:cxn ang="0">
                  <a:pos x="connsiteX11" y="connsiteY11"/>
                </a:cxn>
                <a:cxn ang="0">
                  <a:pos x="connsiteX12" y="connsiteY12"/>
                </a:cxn>
                <a:cxn ang="0">
                  <a:pos x="connsiteX13" y="connsiteY13"/>
                </a:cxn>
              </a:cxnLst>
              <a:rect l="l" t="t" r="r" b="b"/>
              <a:pathLst>
                <a:path w="516636" h="547115">
                  <a:moveTo>
                    <a:pt x="0" y="273558"/>
                  </a:moveTo>
                  <a:cubicBezTo>
                    <a:pt x="0" y="113601"/>
                    <a:pt x="97853" y="0"/>
                    <a:pt x="263017" y="0"/>
                  </a:cubicBezTo>
                  <a:cubicBezTo>
                    <a:pt x="422974" y="0"/>
                    <a:pt x="516573" y="107315"/>
                    <a:pt x="515557" y="260921"/>
                  </a:cubicBezTo>
                  <a:cubicBezTo>
                    <a:pt x="515557" y="266192"/>
                    <a:pt x="515557" y="270383"/>
                    <a:pt x="513461" y="280924"/>
                  </a:cubicBezTo>
                  <a:lnTo>
                    <a:pt x="88392" y="280924"/>
                  </a:lnTo>
                  <a:cubicBezTo>
                    <a:pt x="91567" y="420878"/>
                    <a:pt x="164148" y="477647"/>
                    <a:pt x="265176" y="477647"/>
                  </a:cubicBezTo>
                  <a:cubicBezTo>
                    <a:pt x="352489" y="477647"/>
                    <a:pt x="409321" y="442913"/>
                    <a:pt x="430339" y="362966"/>
                  </a:cubicBezTo>
                  <a:lnTo>
                    <a:pt x="516636" y="362966"/>
                  </a:lnTo>
                  <a:cubicBezTo>
                    <a:pt x="489267" y="474472"/>
                    <a:pt x="400876" y="547116"/>
                    <a:pt x="265176" y="547116"/>
                  </a:cubicBezTo>
                  <a:cubicBezTo>
                    <a:pt x="98933" y="547116"/>
                    <a:pt x="0" y="433451"/>
                    <a:pt x="0" y="273558"/>
                  </a:cubicBezTo>
                  <a:close/>
                  <a:moveTo>
                    <a:pt x="426149" y="218821"/>
                  </a:moveTo>
                  <a:cubicBezTo>
                    <a:pt x="415608" y="112522"/>
                    <a:pt x="355664" y="66230"/>
                    <a:pt x="263080" y="66230"/>
                  </a:cubicBezTo>
                  <a:cubicBezTo>
                    <a:pt x="171514" y="66230"/>
                    <a:pt x="107378" y="112522"/>
                    <a:pt x="91567" y="218821"/>
                  </a:cubicBezTo>
                  <a:lnTo>
                    <a:pt x="426149" y="218821"/>
                  </a:ln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22" name="Freeform: Shape 21">
              <a:extLst>
                <a:ext uri="{FF2B5EF4-FFF2-40B4-BE49-F238E27FC236}">
                  <a16:creationId xmlns:a16="http://schemas.microsoft.com/office/drawing/2014/main" id="{00000000-0008-0000-0600-000016000000}"/>
                </a:ext>
              </a:extLst>
            </xdr:cNvPr>
            <xdr:cNvSpPr/>
          </xdr:nvSpPr>
          <xdr:spPr>
            <a:xfrm>
              <a:off x="7107364" y="3539426"/>
              <a:ext cx="438657" cy="547115"/>
            </a:xfrm>
            <a:custGeom>
              <a:avLst/>
              <a:gdLst>
                <a:gd name="connsiteX0" fmla="*/ 0 w 438657"/>
                <a:gd name="connsiteY0" fmla="*/ 398780 h 547115"/>
                <a:gd name="connsiteX1" fmla="*/ 174625 w 438657"/>
                <a:gd name="connsiteY1" fmla="*/ 255714 h 547115"/>
                <a:gd name="connsiteX2" fmla="*/ 354520 w 438657"/>
                <a:gd name="connsiteY2" fmla="*/ 236791 h 547115"/>
                <a:gd name="connsiteX3" fmla="*/ 354520 w 438657"/>
                <a:gd name="connsiteY3" fmla="*/ 209423 h 547115"/>
                <a:gd name="connsiteX4" fmla="*/ 224028 w 438657"/>
                <a:gd name="connsiteY4" fmla="*/ 69469 h 547115"/>
                <a:gd name="connsiteX5" fmla="*/ 88265 w 438657"/>
                <a:gd name="connsiteY5" fmla="*/ 176784 h 547115"/>
                <a:gd name="connsiteX6" fmla="*/ 7239 w 438657"/>
                <a:gd name="connsiteY6" fmla="*/ 176784 h 547115"/>
                <a:gd name="connsiteX7" fmla="*/ 228219 w 438657"/>
                <a:gd name="connsiteY7" fmla="*/ 0 h 547115"/>
                <a:gd name="connsiteX8" fmla="*/ 438658 w 438657"/>
                <a:gd name="connsiteY8" fmla="*/ 217805 h 547115"/>
                <a:gd name="connsiteX9" fmla="*/ 438658 w 438657"/>
                <a:gd name="connsiteY9" fmla="*/ 536639 h 547115"/>
                <a:gd name="connsiteX10" fmla="*/ 354457 w 438657"/>
                <a:gd name="connsiteY10" fmla="*/ 536639 h 547115"/>
                <a:gd name="connsiteX11" fmla="*/ 354457 w 438657"/>
                <a:gd name="connsiteY11" fmla="*/ 435610 h 547115"/>
                <a:gd name="connsiteX12" fmla="*/ 174561 w 438657"/>
                <a:gd name="connsiteY12" fmla="*/ 547116 h 547115"/>
                <a:gd name="connsiteX13" fmla="*/ 0 w 438657"/>
                <a:gd name="connsiteY13" fmla="*/ 398780 h 547115"/>
                <a:gd name="connsiteX14" fmla="*/ 192532 w 438657"/>
                <a:gd name="connsiteY14" fmla="*/ 484060 h 547115"/>
                <a:gd name="connsiteX15" fmla="*/ 354584 w 438657"/>
                <a:gd name="connsiteY15" fmla="*/ 320992 h 547115"/>
                <a:gd name="connsiteX16" fmla="*/ 354584 w 438657"/>
                <a:gd name="connsiteY16" fmla="*/ 298895 h 547115"/>
                <a:gd name="connsiteX17" fmla="*/ 194628 w 438657"/>
                <a:gd name="connsiteY17" fmla="*/ 315722 h 547115"/>
                <a:gd name="connsiteX18" fmla="*/ 88329 w 438657"/>
                <a:gd name="connsiteY18" fmla="*/ 397764 h 547115"/>
                <a:gd name="connsiteX19" fmla="*/ 192532 w 438657"/>
                <a:gd name="connsiteY19" fmla="*/ 484060 h 547115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  <a:cxn ang="0">
                  <a:pos x="connsiteX11" y="connsiteY11"/>
                </a:cxn>
                <a:cxn ang="0">
                  <a:pos x="connsiteX12" y="connsiteY12"/>
                </a:cxn>
                <a:cxn ang="0">
                  <a:pos x="connsiteX13" y="connsiteY13"/>
                </a:cxn>
                <a:cxn ang="0">
                  <a:pos x="connsiteX14" y="connsiteY14"/>
                </a:cxn>
                <a:cxn ang="0">
                  <a:pos x="connsiteX15" y="connsiteY15"/>
                </a:cxn>
                <a:cxn ang="0">
                  <a:pos x="connsiteX16" y="connsiteY16"/>
                </a:cxn>
                <a:cxn ang="0">
                  <a:pos x="connsiteX17" y="connsiteY17"/>
                </a:cxn>
                <a:cxn ang="0">
                  <a:pos x="connsiteX18" y="connsiteY18"/>
                </a:cxn>
                <a:cxn ang="0">
                  <a:pos x="connsiteX19" y="connsiteY19"/>
                </a:cxn>
              </a:cxnLst>
              <a:rect l="l" t="t" r="r" b="b"/>
              <a:pathLst>
                <a:path w="438657" h="547115">
                  <a:moveTo>
                    <a:pt x="0" y="398780"/>
                  </a:moveTo>
                  <a:cubicBezTo>
                    <a:pt x="0" y="302006"/>
                    <a:pt x="75755" y="266192"/>
                    <a:pt x="174625" y="255714"/>
                  </a:cubicBezTo>
                  <a:lnTo>
                    <a:pt x="354520" y="236791"/>
                  </a:lnTo>
                  <a:lnTo>
                    <a:pt x="354520" y="209423"/>
                  </a:lnTo>
                  <a:cubicBezTo>
                    <a:pt x="354520" y="96838"/>
                    <a:pt x="295592" y="69469"/>
                    <a:pt x="224028" y="69469"/>
                  </a:cubicBezTo>
                  <a:cubicBezTo>
                    <a:pt x="155639" y="69469"/>
                    <a:pt x="90424" y="95758"/>
                    <a:pt x="88265" y="176784"/>
                  </a:cubicBezTo>
                  <a:lnTo>
                    <a:pt x="7239" y="176784"/>
                  </a:lnTo>
                  <a:cubicBezTo>
                    <a:pt x="8318" y="68389"/>
                    <a:pt x="96647" y="0"/>
                    <a:pt x="228219" y="0"/>
                  </a:cubicBezTo>
                  <a:cubicBezTo>
                    <a:pt x="360807" y="0"/>
                    <a:pt x="438658" y="72580"/>
                    <a:pt x="438658" y="217805"/>
                  </a:cubicBezTo>
                  <a:lnTo>
                    <a:pt x="438658" y="536639"/>
                  </a:lnTo>
                  <a:lnTo>
                    <a:pt x="354457" y="536639"/>
                  </a:lnTo>
                  <a:lnTo>
                    <a:pt x="354457" y="435610"/>
                  </a:lnTo>
                  <a:cubicBezTo>
                    <a:pt x="321818" y="515557"/>
                    <a:pt x="257683" y="547116"/>
                    <a:pt x="174561" y="547116"/>
                  </a:cubicBezTo>
                  <a:cubicBezTo>
                    <a:pt x="77851" y="547179"/>
                    <a:pt x="0" y="497713"/>
                    <a:pt x="0" y="398780"/>
                  </a:cubicBezTo>
                  <a:close/>
                  <a:moveTo>
                    <a:pt x="192532" y="484060"/>
                  </a:moveTo>
                  <a:cubicBezTo>
                    <a:pt x="293560" y="484060"/>
                    <a:pt x="354584" y="424116"/>
                    <a:pt x="354584" y="320992"/>
                  </a:cubicBezTo>
                  <a:lnTo>
                    <a:pt x="354584" y="298895"/>
                  </a:lnTo>
                  <a:lnTo>
                    <a:pt x="194628" y="315722"/>
                  </a:lnTo>
                  <a:cubicBezTo>
                    <a:pt x="133604" y="322008"/>
                    <a:pt x="88329" y="334645"/>
                    <a:pt x="88329" y="397764"/>
                  </a:cubicBezTo>
                  <a:cubicBezTo>
                    <a:pt x="88329" y="460883"/>
                    <a:pt x="138874" y="484060"/>
                    <a:pt x="192532" y="484060"/>
                  </a:cubicBez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23" name="Freeform: Shape 22">
              <a:extLst>
                <a:ext uri="{FF2B5EF4-FFF2-40B4-BE49-F238E27FC236}">
                  <a16:creationId xmlns:a16="http://schemas.microsoft.com/office/drawing/2014/main" id="{00000000-0008-0000-0600-000017000000}"/>
                </a:ext>
              </a:extLst>
            </xdr:cNvPr>
            <xdr:cNvSpPr/>
          </xdr:nvSpPr>
          <xdr:spPr>
            <a:xfrm>
              <a:off x="7699692" y="3543680"/>
              <a:ext cx="278891" cy="533463"/>
            </a:xfrm>
            <a:custGeom>
              <a:avLst/>
              <a:gdLst>
                <a:gd name="connsiteX0" fmla="*/ 0 w 278891"/>
                <a:gd name="connsiteY0" fmla="*/ 6286 h 533463"/>
                <a:gd name="connsiteX1" fmla="*/ 84201 w 278891"/>
                <a:gd name="connsiteY1" fmla="*/ 6286 h 533463"/>
                <a:gd name="connsiteX2" fmla="*/ 84201 w 278891"/>
                <a:gd name="connsiteY2" fmla="*/ 109410 h 533463"/>
                <a:gd name="connsiteX3" fmla="*/ 251523 w 278891"/>
                <a:gd name="connsiteY3" fmla="*/ 0 h 533463"/>
                <a:gd name="connsiteX4" fmla="*/ 278892 w 278891"/>
                <a:gd name="connsiteY4" fmla="*/ 0 h 533463"/>
                <a:gd name="connsiteX5" fmla="*/ 278892 w 278891"/>
                <a:gd name="connsiteY5" fmla="*/ 92583 h 533463"/>
                <a:gd name="connsiteX6" fmla="*/ 191579 w 278891"/>
                <a:gd name="connsiteY6" fmla="*/ 92583 h 533463"/>
                <a:gd name="connsiteX7" fmla="*/ 84264 w 278891"/>
                <a:gd name="connsiteY7" fmla="*/ 216726 h 533463"/>
                <a:gd name="connsiteX8" fmla="*/ 84264 w 278891"/>
                <a:gd name="connsiteY8" fmla="*/ 533464 h 533463"/>
                <a:gd name="connsiteX9" fmla="*/ 64 w 278891"/>
                <a:gd name="connsiteY9" fmla="*/ 533464 h 533463"/>
                <a:gd name="connsiteX10" fmla="*/ 64 w 278891"/>
                <a:gd name="connsiteY10" fmla="*/ 6286 h 533463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</a:cxnLst>
              <a:rect l="l" t="t" r="r" b="b"/>
              <a:pathLst>
                <a:path w="278891" h="533463">
                  <a:moveTo>
                    <a:pt x="0" y="6286"/>
                  </a:moveTo>
                  <a:lnTo>
                    <a:pt x="84201" y="6286"/>
                  </a:lnTo>
                  <a:lnTo>
                    <a:pt x="84201" y="109410"/>
                  </a:lnTo>
                  <a:cubicBezTo>
                    <a:pt x="110489" y="34735"/>
                    <a:pt x="169418" y="0"/>
                    <a:pt x="251523" y="0"/>
                  </a:cubicBezTo>
                  <a:lnTo>
                    <a:pt x="278892" y="0"/>
                  </a:lnTo>
                  <a:lnTo>
                    <a:pt x="278892" y="92583"/>
                  </a:lnTo>
                  <a:lnTo>
                    <a:pt x="191579" y="92583"/>
                  </a:lnTo>
                  <a:cubicBezTo>
                    <a:pt x="111633" y="92583"/>
                    <a:pt x="84264" y="133604"/>
                    <a:pt x="84264" y="216726"/>
                  </a:cubicBezTo>
                  <a:lnTo>
                    <a:pt x="84264" y="533464"/>
                  </a:lnTo>
                  <a:lnTo>
                    <a:pt x="64" y="533464"/>
                  </a:lnTo>
                  <a:lnTo>
                    <a:pt x="64" y="6286"/>
                  </a:ln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24" name="Freeform: Shape 23">
              <a:extLst>
                <a:ext uri="{FF2B5EF4-FFF2-40B4-BE49-F238E27FC236}">
                  <a16:creationId xmlns:a16="http://schemas.microsoft.com/office/drawing/2014/main" id="{00000000-0008-0000-0600-000018000000}"/>
                </a:ext>
              </a:extLst>
            </xdr:cNvPr>
            <xdr:cNvSpPr/>
          </xdr:nvSpPr>
          <xdr:spPr>
            <a:xfrm>
              <a:off x="8036369" y="3539490"/>
              <a:ext cx="524002" cy="547115"/>
            </a:xfrm>
            <a:custGeom>
              <a:avLst/>
              <a:gdLst>
                <a:gd name="connsiteX0" fmla="*/ 0 w 524002"/>
                <a:gd name="connsiteY0" fmla="*/ 273558 h 547115"/>
                <a:gd name="connsiteX1" fmla="*/ 260922 w 524002"/>
                <a:gd name="connsiteY1" fmla="*/ 0 h 547115"/>
                <a:gd name="connsiteX2" fmla="*/ 512382 w 524002"/>
                <a:gd name="connsiteY2" fmla="*/ 200977 h 547115"/>
                <a:gd name="connsiteX3" fmla="*/ 423990 w 524002"/>
                <a:gd name="connsiteY3" fmla="*/ 200977 h 547115"/>
                <a:gd name="connsiteX4" fmla="*/ 260922 w 524002"/>
                <a:gd name="connsiteY4" fmla="*/ 71564 h 547115"/>
                <a:gd name="connsiteX5" fmla="*/ 88392 w 524002"/>
                <a:gd name="connsiteY5" fmla="*/ 273558 h 547115"/>
                <a:gd name="connsiteX6" fmla="*/ 267272 w 524002"/>
                <a:gd name="connsiteY6" fmla="*/ 475551 h 547115"/>
                <a:gd name="connsiteX7" fmla="*/ 435611 w 524002"/>
                <a:gd name="connsiteY7" fmla="*/ 344043 h 547115"/>
                <a:gd name="connsiteX8" fmla="*/ 524002 w 524002"/>
                <a:gd name="connsiteY8" fmla="*/ 344043 h 547115"/>
                <a:gd name="connsiteX9" fmla="*/ 267272 w 524002"/>
                <a:gd name="connsiteY9" fmla="*/ 547116 h 547115"/>
                <a:gd name="connsiteX10" fmla="*/ 0 w 524002"/>
                <a:gd name="connsiteY10" fmla="*/ 273558 h 547115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</a:cxnLst>
              <a:rect l="l" t="t" r="r" b="b"/>
              <a:pathLst>
                <a:path w="524002" h="547115">
                  <a:moveTo>
                    <a:pt x="0" y="273558"/>
                  </a:moveTo>
                  <a:cubicBezTo>
                    <a:pt x="0" y="113601"/>
                    <a:pt x="96775" y="0"/>
                    <a:pt x="260922" y="0"/>
                  </a:cubicBezTo>
                  <a:cubicBezTo>
                    <a:pt x="399797" y="0"/>
                    <a:pt x="491363" y="79946"/>
                    <a:pt x="512382" y="200977"/>
                  </a:cubicBezTo>
                  <a:lnTo>
                    <a:pt x="423990" y="200977"/>
                  </a:lnTo>
                  <a:cubicBezTo>
                    <a:pt x="406083" y="111569"/>
                    <a:pt x="344043" y="71564"/>
                    <a:pt x="260922" y="71564"/>
                  </a:cubicBezTo>
                  <a:cubicBezTo>
                    <a:pt x="160973" y="71564"/>
                    <a:pt x="88392" y="131508"/>
                    <a:pt x="88392" y="273558"/>
                  </a:cubicBezTo>
                  <a:cubicBezTo>
                    <a:pt x="88392" y="414528"/>
                    <a:pt x="160973" y="475551"/>
                    <a:pt x="267272" y="475551"/>
                  </a:cubicBezTo>
                  <a:cubicBezTo>
                    <a:pt x="355664" y="475551"/>
                    <a:pt x="418783" y="435546"/>
                    <a:pt x="435611" y="344043"/>
                  </a:cubicBezTo>
                  <a:lnTo>
                    <a:pt x="524002" y="344043"/>
                  </a:lnTo>
                  <a:cubicBezTo>
                    <a:pt x="502984" y="466090"/>
                    <a:pt x="411417" y="547116"/>
                    <a:pt x="267272" y="547116"/>
                  </a:cubicBezTo>
                  <a:cubicBezTo>
                    <a:pt x="96775" y="547116"/>
                    <a:pt x="0" y="433451"/>
                    <a:pt x="0" y="273558"/>
                  </a:cubicBez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25" name="Freeform: Shape 24">
              <a:extLst>
                <a:ext uri="{FF2B5EF4-FFF2-40B4-BE49-F238E27FC236}">
                  <a16:creationId xmlns:a16="http://schemas.microsoft.com/office/drawing/2014/main" id="{00000000-0008-0000-0600-000019000000}"/>
                </a:ext>
              </a:extLst>
            </xdr:cNvPr>
            <xdr:cNvSpPr/>
          </xdr:nvSpPr>
          <xdr:spPr>
            <a:xfrm>
              <a:off x="8677084" y="3339528"/>
              <a:ext cx="452501" cy="736536"/>
            </a:xfrm>
            <a:custGeom>
              <a:avLst/>
              <a:gdLst>
                <a:gd name="connsiteX0" fmla="*/ 0 w 452501"/>
                <a:gd name="connsiteY0" fmla="*/ 0 h 736536"/>
                <a:gd name="connsiteX1" fmla="*/ 84201 w 452501"/>
                <a:gd name="connsiteY1" fmla="*/ 0 h 736536"/>
                <a:gd name="connsiteX2" fmla="*/ 84201 w 452501"/>
                <a:gd name="connsiteY2" fmla="*/ 307213 h 736536"/>
                <a:gd name="connsiteX3" fmla="*/ 260985 w 452501"/>
                <a:gd name="connsiteY3" fmla="*/ 199898 h 736536"/>
                <a:gd name="connsiteX4" fmla="*/ 452501 w 452501"/>
                <a:gd name="connsiteY4" fmla="*/ 435610 h 736536"/>
                <a:gd name="connsiteX5" fmla="*/ 452501 w 452501"/>
                <a:gd name="connsiteY5" fmla="*/ 736537 h 736536"/>
                <a:gd name="connsiteX6" fmla="*/ 368364 w 452501"/>
                <a:gd name="connsiteY6" fmla="*/ 736537 h 736536"/>
                <a:gd name="connsiteX7" fmla="*/ 368364 w 452501"/>
                <a:gd name="connsiteY7" fmla="*/ 445072 h 736536"/>
                <a:gd name="connsiteX8" fmla="*/ 228409 w 452501"/>
                <a:gd name="connsiteY8" fmla="*/ 271463 h 736536"/>
                <a:gd name="connsiteX9" fmla="*/ 84265 w 452501"/>
                <a:gd name="connsiteY9" fmla="*/ 445072 h 736536"/>
                <a:gd name="connsiteX10" fmla="*/ 84265 w 452501"/>
                <a:gd name="connsiteY10" fmla="*/ 736537 h 736536"/>
                <a:gd name="connsiteX11" fmla="*/ 64 w 452501"/>
                <a:gd name="connsiteY11" fmla="*/ 736537 h 736536"/>
                <a:gd name="connsiteX12" fmla="*/ 64 w 452501"/>
                <a:gd name="connsiteY12" fmla="*/ 0 h 736536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  <a:cxn ang="0">
                  <a:pos x="connsiteX11" y="connsiteY11"/>
                </a:cxn>
                <a:cxn ang="0">
                  <a:pos x="connsiteX12" y="connsiteY12"/>
                </a:cxn>
              </a:cxnLst>
              <a:rect l="l" t="t" r="r" b="b"/>
              <a:pathLst>
                <a:path w="452501" h="736536">
                  <a:moveTo>
                    <a:pt x="0" y="0"/>
                  </a:moveTo>
                  <a:lnTo>
                    <a:pt x="84201" y="0"/>
                  </a:lnTo>
                  <a:lnTo>
                    <a:pt x="84201" y="307213"/>
                  </a:lnTo>
                  <a:cubicBezTo>
                    <a:pt x="114745" y="237744"/>
                    <a:pt x="172593" y="199898"/>
                    <a:pt x="260985" y="199898"/>
                  </a:cubicBezTo>
                  <a:cubicBezTo>
                    <a:pt x="390398" y="199898"/>
                    <a:pt x="452501" y="285115"/>
                    <a:pt x="452501" y="435610"/>
                  </a:cubicBezTo>
                  <a:lnTo>
                    <a:pt x="452501" y="736537"/>
                  </a:lnTo>
                  <a:lnTo>
                    <a:pt x="368364" y="736537"/>
                  </a:lnTo>
                  <a:lnTo>
                    <a:pt x="368364" y="445072"/>
                  </a:lnTo>
                  <a:cubicBezTo>
                    <a:pt x="368364" y="355664"/>
                    <a:pt x="347345" y="271463"/>
                    <a:pt x="228409" y="271463"/>
                  </a:cubicBezTo>
                  <a:cubicBezTo>
                    <a:pt x="115824" y="271463"/>
                    <a:pt x="84265" y="352489"/>
                    <a:pt x="84265" y="445072"/>
                  </a:cubicBezTo>
                  <a:lnTo>
                    <a:pt x="84265" y="736537"/>
                  </a:lnTo>
                  <a:lnTo>
                    <a:pt x="64" y="736537"/>
                  </a:lnTo>
                  <a:lnTo>
                    <a:pt x="64" y="0"/>
                  </a:ln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</xdr:grpSp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143773</xdr:colOff>
      <xdr:row>0</xdr:row>
      <xdr:rowOff>161745</xdr:rowOff>
    </xdr:from>
    <xdr:to>
      <xdr:col>1</xdr:col>
      <xdr:colOff>407753</xdr:colOff>
      <xdr:row>1</xdr:row>
      <xdr:rowOff>247274</xdr:rowOff>
    </xdr:to>
    <xdr:grpSp>
      <xdr:nvGrpSpPr>
        <xdr:cNvPr id="2" name="Group 14">
          <a:extLst>
            <a:ext uri="{FF2B5EF4-FFF2-40B4-BE49-F238E27FC236}">
              <a16:creationId xmlns:a16="http://schemas.microsoft.com/office/drawing/2014/main" id="{05E8288F-AB29-497B-ACC2-EB0015061B61}"/>
            </a:ext>
          </a:extLst>
        </xdr:cNvPr>
        <xdr:cNvGrpSpPr/>
      </xdr:nvGrpSpPr>
      <xdr:grpSpPr>
        <a:xfrm>
          <a:off x="143773" y="161745"/>
          <a:ext cx="2401813" cy="530029"/>
          <a:chOff x="2700591" y="2522601"/>
          <a:chExt cx="6428994" cy="1772284"/>
        </a:xfrm>
        <a:solidFill>
          <a:schemeClr val="bg1"/>
        </a:solidFill>
      </xdr:grpSpPr>
      <xdr:sp macro="" textlink="">
        <xdr:nvSpPr>
          <xdr:cNvPr id="3" name="Freeform: Shape 15">
            <a:extLst>
              <a:ext uri="{FF2B5EF4-FFF2-40B4-BE49-F238E27FC236}">
                <a16:creationId xmlns:a16="http://schemas.microsoft.com/office/drawing/2014/main" id="{7DC54107-7356-0A9C-F0E1-A99257BE843C}"/>
              </a:ext>
            </a:extLst>
          </xdr:cNvPr>
          <xdr:cNvSpPr/>
        </xdr:nvSpPr>
        <xdr:spPr>
          <a:xfrm>
            <a:off x="2700591" y="2522601"/>
            <a:ext cx="1964753" cy="1772284"/>
          </a:xfrm>
          <a:custGeom>
            <a:avLst/>
            <a:gdLst>
              <a:gd name="connsiteX0" fmla="*/ 1430464 w 1964753"/>
              <a:gd name="connsiteY0" fmla="*/ 1369758 h 1772284"/>
              <a:gd name="connsiteX1" fmla="*/ 1653286 w 1964753"/>
              <a:gd name="connsiteY1" fmla="*/ 1369758 h 1772284"/>
              <a:gd name="connsiteX2" fmla="*/ 1795081 w 1964753"/>
              <a:gd name="connsiteY2" fmla="*/ 1253300 h 1772284"/>
              <a:gd name="connsiteX3" fmla="*/ 1653286 w 1964753"/>
              <a:gd name="connsiteY3" fmla="*/ 1136840 h 1772284"/>
              <a:gd name="connsiteX4" fmla="*/ 1430464 w 1964753"/>
              <a:gd name="connsiteY4" fmla="*/ 1136840 h 1772284"/>
              <a:gd name="connsiteX5" fmla="*/ 1430464 w 1964753"/>
              <a:gd name="connsiteY5" fmla="*/ 1369758 h 1772284"/>
              <a:gd name="connsiteX6" fmla="*/ 1430464 w 1964753"/>
              <a:gd name="connsiteY6" fmla="*/ 1772285 h 1772284"/>
              <a:gd name="connsiteX7" fmla="*/ 1726692 w 1964753"/>
              <a:gd name="connsiteY7" fmla="*/ 1772285 h 1772284"/>
              <a:gd name="connsiteX8" fmla="*/ 1964690 w 1964753"/>
              <a:gd name="connsiteY8" fmla="*/ 1534287 h 1772284"/>
              <a:gd name="connsiteX9" fmla="*/ 1964690 w 1964753"/>
              <a:gd name="connsiteY9" fmla="*/ 1369695 h 1772284"/>
              <a:gd name="connsiteX10" fmla="*/ 1959610 w 1964753"/>
              <a:gd name="connsiteY10" fmla="*/ 1369695 h 1772284"/>
              <a:gd name="connsiteX11" fmla="*/ 1658303 w 1964753"/>
              <a:gd name="connsiteY11" fmla="*/ 1549464 h 1772284"/>
              <a:gd name="connsiteX12" fmla="*/ 1438021 w 1964753"/>
              <a:gd name="connsiteY12" fmla="*/ 1549464 h 1772284"/>
              <a:gd name="connsiteX13" fmla="*/ 1430401 w 1964753"/>
              <a:gd name="connsiteY13" fmla="*/ 1557083 h 1772284"/>
              <a:gd name="connsiteX14" fmla="*/ 1430401 w 1964753"/>
              <a:gd name="connsiteY14" fmla="*/ 1772285 h 1772284"/>
              <a:gd name="connsiteX15" fmla="*/ 1012698 w 1964753"/>
              <a:gd name="connsiteY15" fmla="*/ 1253300 h 1772284"/>
              <a:gd name="connsiteX16" fmla="*/ 1240536 w 1964753"/>
              <a:gd name="connsiteY16" fmla="*/ 1473581 h 1772284"/>
              <a:gd name="connsiteX17" fmla="*/ 1240536 w 1964753"/>
              <a:gd name="connsiteY17" fmla="*/ 1033082 h 1772284"/>
              <a:gd name="connsiteX18" fmla="*/ 1012698 w 1964753"/>
              <a:gd name="connsiteY18" fmla="*/ 1253300 h 1772284"/>
              <a:gd name="connsiteX19" fmla="*/ 237998 w 1964753"/>
              <a:gd name="connsiteY19" fmla="*/ 1772285 h 1772284"/>
              <a:gd name="connsiteX20" fmla="*/ 1240599 w 1964753"/>
              <a:gd name="connsiteY20" fmla="*/ 1772285 h 1772284"/>
              <a:gd name="connsiteX21" fmla="*/ 1240599 w 1964753"/>
              <a:gd name="connsiteY21" fmla="*/ 1721676 h 1772284"/>
              <a:gd name="connsiteX22" fmla="*/ 1341882 w 1964753"/>
              <a:gd name="connsiteY22" fmla="*/ 1554607 h 1772284"/>
              <a:gd name="connsiteX23" fmla="*/ 1341882 w 1964753"/>
              <a:gd name="connsiteY23" fmla="*/ 1549527 h 1772284"/>
              <a:gd name="connsiteX24" fmla="*/ 1060831 w 1964753"/>
              <a:gd name="connsiteY24" fmla="*/ 1549527 h 1772284"/>
              <a:gd name="connsiteX25" fmla="*/ 1030478 w 1964753"/>
              <a:gd name="connsiteY25" fmla="*/ 1536890 h 1772284"/>
              <a:gd name="connsiteX26" fmla="*/ 883666 w 1964753"/>
              <a:gd name="connsiteY26" fmla="*/ 1384998 h 1772284"/>
              <a:gd name="connsiteX27" fmla="*/ 731774 w 1964753"/>
              <a:gd name="connsiteY27" fmla="*/ 1539431 h 1772284"/>
              <a:gd name="connsiteX28" fmla="*/ 703898 w 1964753"/>
              <a:gd name="connsiteY28" fmla="*/ 1549527 h 1772284"/>
              <a:gd name="connsiteX29" fmla="*/ 478599 w 1964753"/>
              <a:gd name="connsiteY29" fmla="*/ 1549527 h 1772284"/>
              <a:gd name="connsiteX30" fmla="*/ 473519 w 1964753"/>
              <a:gd name="connsiteY30" fmla="*/ 1534351 h 1772284"/>
              <a:gd name="connsiteX31" fmla="*/ 762127 w 1964753"/>
              <a:gd name="connsiteY31" fmla="*/ 1253300 h 1772284"/>
              <a:gd name="connsiteX32" fmla="*/ 468439 w 1964753"/>
              <a:gd name="connsiteY32" fmla="*/ 969708 h 1772284"/>
              <a:gd name="connsiteX33" fmla="*/ 476060 w 1964753"/>
              <a:gd name="connsiteY33" fmla="*/ 954532 h 1772284"/>
              <a:gd name="connsiteX34" fmla="*/ 703898 w 1964753"/>
              <a:gd name="connsiteY34" fmla="*/ 954532 h 1772284"/>
              <a:gd name="connsiteX35" fmla="*/ 729234 w 1964753"/>
              <a:gd name="connsiteY35" fmla="*/ 964628 h 1772284"/>
              <a:gd name="connsiteX36" fmla="*/ 888746 w 1964753"/>
              <a:gd name="connsiteY36" fmla="*/ 1124140 h 1772284"/>
              <a:gd name="connsiteX37" fmla="*/ 1038098 w 1964753"/>
              <a:gd name="connsiteY37" fmla="*/ 964628 h 1772284"/>
              <a:gd name="connsiteX38" fmla="*/ 1060894 w 1964753"/>
              <a:gd name="connsiteY38" fmla="*/ 954532 h 1772284"/>
              <a:gd name="connsiteX39" fmla="*/ 1655889 w 1964753"/>
              <a:gd name="connsiteY39" fmla="*/ 954532 h 1772284"/>
              <a:gd name="connsiteX40" fmla="*/ 1959674 w 1964753"/>
              <a:gd name="connsiteY40" fmla="*/ 1136840 h 1772284"/>
              <a:gd name="connsiteX41" fmla="*/ 1964754 w 1964753"/>
              <a:gd name="connsiteY41" fmla="*/ 1136840 h 1772284"/>
              <a:gd name="connsiteX42" fmla="*/ 1964754 w 1964753"/>
              <a:gd name="connsiteY42" fmla="*/ 237998 h 1772284"/>
              <a:gd name="connsiteX43" fmla="*/ 1726755 w 1964753"/>
              <a:gd name="connsiteY43" fmla="*/ 0 h 1772284"/>
              <a:gd name="connsiteX44" fmla="*/ 237998 w 1964753"/>
              <a:gd name="connsiteY44" fmla="*/ 0 h 1772284"/>
              <a:gd name="connsiteX45" fmla="*/ 0 w 1964753"/>
              <a:gd name="connsiteY45" fmla="*/ 237998 h 1772284"/>
              <a:gd name="connsiteX46" fmla="*/ 0 w 1964753"/>
              <a:gd name="connsiteY46" fmla="*/ 1534287 h 1772284"/>
              <a:gd name="connsiteX47" fmla="*/ 237998 w 1964753"/>
              <a:gd name="connsiteY47" fmla="*/ 1772285 h 1772284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  <a:cxn ang="0">
                <a:pos x="connsiteX19" y="connsiteY19"/>
              </a:cxn>
              <a:cxn ang="0">
                <a:pos x="connsiteX20" y="connsiteY20"/>
              </a:cxn>
              <a:cxn ang="0">
                <a:pos x="connsiteX21" y="connsiteY21"/>
              </a:cxn>
              <a:cxn ang="0">
                <a:pos x="connsiteX22" y="connsiteY22"/>
              </a:cxn>
              <a:cxn ang="0">
                <a:pos x="connsiteX23" y="connsiteY23"/>
              </a:cxn>
              <a:cxn ang="0">
                <a:pos x="connsiteX24" y="connsiteY24"/>
              </a:cxn>
              <a:cxn ang="0">
                <a:pos x="connsiteX25" y="connsiteY25"/>
              </a:cxn>
              <a:cxn ang="0">
                <a:pos x="connsiteX26" y="connsiteY26"/>
              </a:cxn>
              <a:cxn ang="0">
                <a:pos x="connsiteX27" y="connsiteY27"/>
              </a:cxn>
              <a:cxn ang="0">
                <a:pos x="connsiteX28" y="connsiteY28"/>
              </a:cxn>
              <a:cxn ang="0">
                <a:pos x="connsiteX29" y="connsiteY29"/>
              </a:cxn>
              <a:cxn ang="0">
                <a:pos x="connsiteX30" y="connsiteY30"/>
              </a:cxn>
              <a:cxn ang="0">
                <a:pos x="connsiteX31" y="connsiteY31"/>
              </a:cxn>
              <a:cxn ang="0">
                <a:pos x="connsiteX32" y="connsiteY32"/>
              </a:cxn>
              <a:cxn ang="0">
                <a:pos x="connsiteX33" y="connsiteY33"/>
              </a:cxn>
              <a:cxn ang="0">
                <a:pos x="connsiteX34" y="connsiteY34"/>
              </a:cxn>
              <a:cxn ang="0">
                <a:pos x="connsiteX35" y="connsiteY35"/>
              </a:cxn>
              <a:cxn ang="0">
                <a:pos x="connsiteX36" y="connsiteY36"/>
              </a:cxn>
              <a:cxn ang="0">
                <a:pos x="connsiteX37" y="connsiteY37"/>
              </a:cxn>
              <a:cxn ang="0">
                <a:pos x="connsiteX38" y="connsiteY38"/>
              </a:cxn>
              <a:cxn ang="0">
                <a:pos x="connsiteX39" y="connsiteY39"/>
              </a:cxn>
              <a:cxn ang="0">
                <a:pos x="connsiteX40" y="connsiteY40"/>
              </a:cxn>
              <a:cxn ang="0">
                <a:pos x="connsiteX41" y="connsiteY41"/>
              </a:cxn>
              <a:cxn ang="0">
                <a:pos x="connsiteX42" y="connsiteY42"/>
              </a:cxn>
              <a:cxn ang="0">
                <a:pos x="connsiteX43" y="connsiteY43"/>
              </a:cxn>
              <a:cxn ang="0">
                <a:pos x="connsiteX44" y="connsiteY44"/>
              </a:cxn>
              <a:cxn ang="0">
                <a:pos x="connsiteX45" y="connsiteY45"/>
              </a:cxn>
              <a:cxn ang="0">
                <a:pos x="connsiteX46" y="connsiteY46"/>
              </a:cxn>
              <a:cxn ang="0">
                <a:pos x="connsiteX47" y="connsiteY47"/>
              </a:cxn>
            </a:cxnLst>
            <a:rect l="l" t="t" r="r" b="b"/>
            <a:pathLst>
              <a:path w="1964753" h="1772284">
                <a:moveTo>
                  <a:pt x="1430464" y="1369758"/>
                </a:moveTo>
                <a:lnTo>
                  <a:pt x="1653286" y="1369758"/>
                </a:lnTo>
                <a:cubicBezTo>
                  <a:pt x="1736852" y="1369758"/>
                  <a:pt x="1795081" y="1331785"/>
                  <a:pt x="1795081" y="1253300"/>
                </a:cubicBezTo>
                <a:cubicBezTo>
                  <a:pt x="1795081" y="1174814"/>
                  <a:pt x="1736852" y="1136840"/>
                  <a:pt x="1653286" y="1136840"/>
                </a:cubicBezTo>
                <a:lnTo>
                  <a:pt x="1430464" y="1136840"/>
                </a:lnTo>
                <a:lnTo>
                  <a:pt x="1430464" y="1369758"/>
                </a:lnTo>
                <a:close/>
                <a:moveTo>
                  <a:pt x="1430464" y="1772285"/>
                </a:moveTo>
                <a:lnTo>
                  <a:pt x="1726692" y="1772285"/>
                </a:lnTo>
                <a:cubicBezTo>
                  <a:pt x="1883664" y="1772285"/>
                  <a:pt x="1964690" y="1691259"/>
                  <a:pt x="1964690" y="1534287"/>
                </a:cubicBezTo>
                <a:lnTo>
                  <a:pt x="1964690" y="1369695"/>
                </a:lnTo>
                <a:lnTo>
                  <a:pt x="1959610" y="1369695"/>
                </a:lnTo>
                <a:cubicBezTo>
                  <a:pt x="1914017" y="1506410"/>
                  <a:pt x="1797558" y="1549464"/>
                  <a:pt x="1658303" y="1549464"/>
                </a:cubicBezTo>
                <a:lnTo>
                  <a:pt x="1438021" y="1549464"/>
                </a:lnTo>
                <a:cubicBezTo>
                  <a:pt x="1432941" y="1549464"/>
                  <a:pt x="1430401" y="1552003"/>
                  <a:pt x="1430401" y="1557083"/>
                </a:cubicBezTo>
                <a:lnTo>
                  <a:pt x="1430401" y="1772285"/>
                </a:lnTo>
                <a:close/>
                <a:moveTo>
                  <a:pt x="1012698" y="1253300"/>
                </a:moveTo>
                <a:lnTo>
                  <a:pt x="1240536" y="1473581"/>
                </a:lnTo>
                <a:lnTo>
                  <a:pt x="1240536" y="1033082"/>
                </a:lnTo>
                <a:lnTo>
                  <a:pt x="1012698" y="1253300"/>
                </a:lnTo>
                <a:close/>
                <a:moveTo>
                  <a:pt x="237998" y="1772285"/>
                </a:moveTo>
                <a:lnTo>
                  <a:pt x="1240599" y="1772285"/>
                </a:lnTo>
                <a:lnTo>
                  <a:pt x="1240599" y="1721676"/>
                </a:lnTo>
                <a:cubicBezTo>
                  <a:pt x="1240599" y="1633093"/>
                  <a:pt x="1270953" y="1582420"/>
                  <a:pt x="1341882" y="1554607"/>
                </a:cubicBezTo>
                <a:lnTo>
                  <a:pt x="1341882" y="1549527"/>
                </a:lnTo>
                <a:lnTo>
                  <a:pt x="1060831" y="1549527"/>
                </a:lnTo>
                <a:cubicBezTo>
                  <a:pt x="1045655" y="1549527"/>
                  <a:pt x="1040574" y="1546987"/>
                  <a:pt x="1030478" y="1536890"/>
                </a:cubicBezTo>
                <a:lnTo>
                  <a:pt x="883666" y="1384998"/>
                </a:lnTo>
                <a:lnTo>
                  <a:pt x="731774" y="1539431"/>
                </a:lnTo>
                <a:cubicBezTo>
                  <a:pt x="724154" y="1547051"/>
                  <a:pt x="719137" y="1549527"/>
                  <a:pt x="703898" y="1549527"/>
                </a:cubicBezTo>
                <a:lnTo>
                  <a:pt x="478599" y="1549527"/>
                </a:lnTo>
                <a:cubicBezTo>
                  <a:pt x="465963" y="1549527"/>
                  <a:pt x="465963" y="1541907"/>
                  <a:pt x="473519" y="1534351"/>
                </a:cubicBezTo>
                <a:lnTo>
                  <a:pt x="762127" y="1253300"/>
                </a:lnTo>
                <a:lnTo>
                  <a:pt x="468439" y="969708"/>
                </a:lnTo>
                <a:cubicBezTo>
                  <a:pt x="460819" y="962089"/>
                  <a:pt x="463360" y="954532"/>
                  <a:pt x="476060" y="954532"/>
                </a:cubicBezTo>
                <a:lnTo>
                  <a:pt x="703898" y="954532"/>
                </a:lnTo>
                <a:cubicBezTo>
                  <a:pt x="716534" y="954532"/>
                  <a:pt x="721614" y="957072"/>
                  <a:pt x="729234" y="964628"/>
                </a:cubicBezTo>
                <a:lnTo>
                  <a:pt x="888746" y="1124140"/>
                </a:lnTo>
                <a:lnTo>
                  <a:pt x="1038098" y="964628"/>
                </a:lnTo>
                <a:cubicBezTo>
                  <a:pt x="1045718" y="957008"/>
                  <a:pt x="1050735" y="954532"/>
                  <a:pt x="1060894" y="954532"/>
                </a:cubicBezTo>
                <a:lnTo>
                  <a:pt x="1655889" y="954532"/>
                </a:lnTo>
                <a:cubicBezTo>
                  <a:pt x="1792605" y="954532"/>
                  <a:pt x="1914144" y="1000125"/>
                  <a:pt x="1959674" y="1136840"/>
                </a:cubicBezTo>
                <a:lnTo>
                  <a:pt x="1964754" y="1136840"/>
                </a:lnTo>
                <a:lnTo>
                  <a:pt x="1964754" y="237998"/>
                </a:lnTo>
                <a:cubicBezTo>
                  <a:pt x="1964754" y="81026"/>
                  <a:pt x="1883728" y="0"/>
                  <a:pt x="1726755" y="0"/>
                </a:cubicBezTo>
                <a:lnTo>
                  <a:pt x="237998" y="0"/>
                </a:lnTo>
                <a:cubicBezTo>
                  <a:pt x="81026" y="0"/>
                  <a:pt x="0" y="81026"/>
                  <a:pt x="0" y="237998"/>
                </a:cubicBezTo>
                <a:lnTo>
                  <a:pt x="0" y="1534287"/>
                </a:lnTo>
                <a:cubicBezTo>
                  <a:pt x="0" y="1691259"/>
                  <a:pt x="81026" y="1772285"/>
                  <a:pt x="237998" y="1772285"/>
                </a:cubicBezTo>
                <a:close/>
              </a:path>
            </a:pathLst>
          </a:custGeom>
          <a:grpFill/>
          <a:ln w="6350" cap="flat">
            <a:noFill/>
            <a:prstDash val="solid"/>
            <a:miter/>
          </a:ln>
        </xdr:spPr>
        <xdr:txBody>
          <a:bodyPr wrap="square" rtlCol="0" anchor="ctr"/>
          <a:lstStyle>
            <a:defPPr>
              <a:defRPr lang="pt-BR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n-US"/>
          </a:p>
        </xdr:txBody>
      </xdr:sp>
      <xdr:grpSp>
        <xdr:nvGrpSpPr>
          <xdr:cNvPr id="4" name="Graphic 20">
            <a:extLst>
              <a:ext uri="{FF2B5EF4-FFF2-40B4-BE49-F238E27FC236}">
                <a16:creationId xmlns:a16="http://schemas.microsoft.com/office/drawing/2014/main" id="{886C557F-8359-444B-0246-610EA4909B53}"/>
              </a:ext>
            </a:extLst>
          </xdr:cNvPr>
          <xdr:cNvGrpSpPr/>
        </xdr:nvGrpSpPr>
        <xdr:grpSpPr>
          <a:xfrm>
            <a:off x="5034660" y="3339528"/>
            <a:ext cx="4094925" cy="747077"/>
            <a:chOff x="5034660" y="3339528"/>
            <a:chExt cx="4094925" cy="747077"/>
          </a:xfrm>
          <a:grpFill/>
        </xdr:grpSpPr>
        <xdr:sp macro="" textlink="">
          <xdr:nvSpPr>
            <xdr:cNvPr id="5" name="Freeform: Shape 17">
              <a:extLst>
                <a:ext uri="{FF2B5EF4-FFF2-40B4-BE49-F238E27FC236}">
                  <a16:creationId xmlns:a16="http://schemas.microsoft.com/office/drawing/2014/main" id="{BBA03AD4-FF5F-16A0-6FDA-FB0D6D1EBC1B}"/>
                </a:ext>
              </a:extLst>
            </xdr:cNvPr>
            <xdr:cNvSpPr/>
          </xdr:nvSpPr>
          <xdr:spPr>
            <a:xfrm>
              <a:off x="5034660" y="3543680"/>
              <a:ext cx="278892" cy="533463"/>
            </a:xfrm>
            <a:custGeom>
              <a:avLst/>
              <a:gdLst>
                <a:gd name="connsiteX0" fmla="*/ 0 w 278892"/>
                <a:gd name="connsiteY0" fmla="*/ 6286 h 533463"/>
                <a:gd name="connsiteX1" fmla="*/ 84201 w 278892"/>
                <a:gd name="connsiteY1" fmla="*/ 6286 h 533463"/>
                <a:gd name="connsiteX2" fmla="*/ 84201 w 278892"/>
                <a:gd name="connsiteY2" fmla="*/ 109410 h 533463"/>
                <a:gd name="connsiteX3" fmla="*/ 251523 w 278892"/>
                <a:gd name="connsiteY3" fmla="*/ 0 h 533463"/>
                <a:gd name="connsiteX4" fmla="*/ 278892 w 278892"/>
                <a:gd name="connsiteY4" fmla="*/ 0 h 533463"/>
                <a:gd name="connsiteX5" fmla="*/ 278892 w 278892"/>
                <a:gd name="connsiteY5" fmla="*/ 92583 h 533463"/>
                <a:gd name="connsiteX6" fmla="*/ 191580 w 278892"/>
                <a:gd name="connsiteY6" fmla="*/ 92583 h 533463"/>
                <a:gd name="connsiteX7" fmla="*/ 84265 w 278892"/>
                <a:gd name="connsiteY7" fmla="*/ 216726 h 533463"/>
                <a:gd name="connsiteX8" fmla="*/ 84265 w 278892"/>
                <a:gd name="connsiteY8" fmla="*/ 533464 h 533463"/>
                <a:gd name="connsiteX9" fmla="*/ 64 w 278892"/>
                <a:gd name="connsiteY9" fmla="*/ 533464 h 533463"/>
                <a:gd name="connsiteX10" fmla="*/ 64 w 278892"/>
                <a:gd name="connsiteY10" fmla="*/ 6286 h 533463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</a:cxnLst>
              <a:rect l="l" t="t" r="r" b="b"/>
              <a:pathLst>
                <a:path w="278892" h="533463">
                  <a:moveTo>
                    <a:pt x="0" y="6286"/>
                  </a:moveTo>
                  <a:lnTo>
                    <a:pt x="84201" y="6286"/>
                  </a:lnTo>
                  <a:lnTo>
                    <a:pt x="84201" y="109410"/>
                  </a:lnTo>
                  <a:cubicBezTo>
                    <a:pt x="110490" y="34735"/>
                    <a:pt x="169418" y="0"/>
                    <a:pt x="251523" y="0"/>
                  </a:cubicBezTo>
                  <a:lnTo>
                    <a:pt x="278892" y="0"/>
                  </a:lnTo>
                  <a:lnTo>
                    <a:pt x="278892" y="92583"/>
                  </a:lnTo>
                  <a:lnTo>
                    <a:pt x="191580" y="92583"/>
                  </a:lnTo>
                  <a:cubicBezTo>
                    <a:pt x="111633" y="92583"/>
                    <a:pt x="84265" y="133604"/>
                    <a:pt x="84265" y="216726"/>
                  </a:cubicBezTo>
                  <a:lnTo>
                    <a:pt x="84265" y="533464"/>
                  </a:lnTo>
                  <a:lnTo>
                    <a:pt x="64" y="533464"/>
                  </a:lnTo>
                  <a:lnTo>
                    <a:pt x="64" y="6286"/>
                  </a:ln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6" name="Freeform: Shape 18">
              <a:extLst>
                <a:ext uri="{FF2B5EF4-FFF2-40B4-BE49-F238E27FC236}">
                  <a16:creationId xmlns:a16="http://schemas.microsoft.com/office/drawing/2014/main" id="{059B4962-A4A2-D011-3411-35A0D4DF322A}"/>
                </a:ext>
              </a:extLst>
            </xdr:cNvPr>
            <xdr:cNvSpPr/>
          </xdr:nvSpPr>
          <xdr:spPr>
            <a:xfrm>
              <a:off x="5371338" y="3539490"/>
              <a:ext cx="516635" cy="547115"/>
            </a:xfrm>
            <a:custGeom>
              <a:avLst/>
              <a:gdLst>
                <a:gd name="connsiteX0" fmla="*/ 0 w 516635"/>
                <a:gd name="connsiteY0" fmla="*/ 273558 h 547115"/>
                <a:gd name="connsiteX1" fmla="*/ 263017 w 516635"/>
                <a:gd name="connsiteY1" fmla="*/ 0 h 547115"/>
                <a:gd name="connsiteX2" fmla="*/ 515557 w 516635"/>
                <a:gd name="connsiteY2" fmla="*/ 260921 h 547115"/>
                <a:gd name="connsiteX3" fmla="*/ 513461 w 516635"/>
                <a:gd name="connsiteY3" fmla="*/ 280924 h 547115"/>
                <a:gd name="connsiteX4" fmla="*/ 88392 w 516635"/>
                <a:gd name="connsiteY4" fmla="*/ 280924 h 547115"/>
                <a:gd name="connsiteX5" fmla="*/ 265176 w 516635"/>
                <a:gd name="connsiteY5" fmla="*/ 477647 h 547115"/>
                <a:gd name="connsiteX6" fmla="*/ 430340 w 516635"/>
                <a:gd name="connsiteY6" fmla="*/ 362966 h 547115"/>
                <a:gd name="connsiteX7" fmla="*/ 516636 w 516635"/>
                <a:gd name="connsiteY7" fmla="*/ 362966 h 547115"/>
                <a:gd name="connsiteX8" fmla="*/ 265176 w 516635"/>
                <a:gd name="connsiteY8" fmla="*/ 547116 h 547115"/>
                <a:gd name="connsiteX9" fmla="*/ 0 w 516635"/>
                <a:gd name="connsiteY9" fmla="*/ 273558 h 547115"/>
                <a:gd name="connsiteX10" fmla="*/ 426148 w 516635"/>
                <a:gd name="connsiteY10" fmla="*/ 218821 h 547115"/>
                <a:gd name="connsiteX11" fmla="*/ 263080 w 516635"/>
                <a:gd name="connsiteY11" fmla="*/ 66230 h 547115"/>
                <a:gd name="connsiteX12" fmla="*/ 91567 w 516635"/>
                <a:gd name="connsiteY12" fmla="*/ 218821 h 547115"/>
                <a:gd name="connsiteX13" fmla="*/ 426148 w 516635"/>
                <a:gd name="connsiteY13" fmla="*/ 218821 h 547115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  <a:cxn ang="0">
                  <a:pos x="connsiteX11" y="connsiteY11"/>
                </a:cxn>
                <a:cxn ang="0">
                  <a:pos x="connsiteX12" y="connsiteY12"/>
                </a:cxn>
                <a:cxn ang="0">
                  <a:pos x="connsiteX13" y="connsiteY13"/>
                </a:cxn>
              </a:cxnLst>
              <a:rect l="l" t="t" r="r" b="b"/>
              <a:pathLst>
                <a:path w="516635" h="547115">
                  <a:moveTo>
                    <a:pt x="0" y="273558"/>
                  </a:moveTo>
                  <a:cubicBezTo>
                    <a:pt x="0" y="113601"/>
                    <a:pt x="97853" y="0"/>
                    <a:pt x="263017" y="0"/>
                  </a:cubicBezTo>
                  <a:cubicBezTo>
                    <a:pt x="422973" y="0"/>
                    <a:pt x="516572" y="107315"/>
                    <a:pt x="515557" y="260921"/>
                  </a:cubicBezTo>
                  <a:cubicBezTo>
                    <a:pt x="515557" y="266192"/>
                    <a:pt x="515557" y="270383"/>
                    <a:pt x="513461" y="280924"/>
                  </a:cubicBezTo>
                  <a:lnTo>
                    <a:pt x="88392" y="280924"/>
                  </a:lnTo>
                  <a:cubicBezTo>
                    <a:pt x="91567" y="420878"/>
                    <a:pt x="164147" y="477647"/>
                    <a:pt x="265176" y="477647"/>
                  </a:cubicBezTo>
                  <a:cubicBezTo>
                    <a:pt x="352489" y="477647"/>
                    <a:pt x="409321" y="442913"/>
                    <a:pt x="430340" y="362966"/>
                  </a:cubicBezTo>
                  <a:lnTo>
                    <a:pt x="516636" y="362966"/>
                  </a:lnTo>
                  <a:cubicBezTo>
                    <a:pt x="489267" y="474472"/>
                    <a:pt x="400876" y="547116"/>
                    <a:pt x="265176" y="547116"/>
                  </a:cubicBezTo>
                  <a:cubicBezTo>
                    <a:pt x="98933" y="547116"/>
                    <a:pt x="0" y="433451"/>
                    <a:pt x="0" y="273558"/>
                  </a:cubicBezTo>
                  <a:close/>
                  <a:moveTo>
                    <a:pt x="426148" y="218821"/>
                  </a:moveTo>
                  <a:cubicBezTo>
                    <a:pt x="415608" y="112522"/>
                    <a:pt x="355664" y="66230"/>
                    <a:pt x="263080" y="66230"/>
                  </a:cubicBezTo>
                  <a:cubicBezTo>
                    <a:pt x="171514" y="66230"/>
                    <a:pt x="107378" y="112522"/>
                    <a:pt x="91567" y="218821"/>
                  </a:cubicBezTo>
                  <a:lnTo>
                    <a:pt x="426148" y="218821"/>
                  </a:ln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7" name="Freeform: Shape 19">
              <a:extLst>
                <a:ext uri="{FF2B5EF4-FFF2-40B4-BE49-F238E27FC236}">
                  <a16:creationId xmlns:a16="http://schemas.microsoft.com/office/drawing/2014/main" id="{193EC8B5-2597-D087-0675-B04C9FCB2130}"/>
                </a:ext>
              </a:extLst>
            </xdr:cNvPr>
            <xdr:cNvSpPr/>
          </xdr:nvSpPr>
          <xdr:spPr>
            <a:xfrm>
              <a:off x="5975286" y="3539426"/>
              <a:ext cx="425069" cy="547129"/>
            </a:xfrm>
            <a:custGeom>
              <a:avLst/>
              <a:gdLst>
                <a:gd name="connsiteX0" fmla="*/ 0 w 425069"/>
                <a:gd name="connsiteY0" fmla="*/ 370395 h 547129"/>
                <a:gd name="connsiteX1" fmla="*/ 83122 w 425069"/>
                <a:gd name="connsiteY1" fmla="*/ 370395 h 547129"/>
                <a:gd name="connsiteX2" fmla="*/ 213614 w 425069"/>
                <a:gd name="connsiteY2" fmla="*/ 479806 h 547129"/>
                <a:gd name="connsiteX3" fmla="*/ 341948 w 425069"/>
                <a:gd name="connsiteY3" fmla="*/ 388239 h 547129"/>
                <a:gd name="connsiteX4" fmla="*/ 245173 w 425069"/>
                <a:gd name="connsiteY4" fmla="*/ 310388 h 547129"/>
                <a:gd name="connsiteX5" fmla="*/ 146241 w 425069"/>
                <a:gd name="connsiteY5" fmla="*/ 289370 h 547129"/>
                <a:gd name="connsiteX6" fmla="*/ 15748 w 425069"/>
                <a:gd name="connsiteY6" fmla="*/ 147320 h 547129"/>
                <a:gd name="connsiteX7" fmla="*/ 215646 w 425069"/>
                <a:gd name="connsiteY7" fmla="*/ 0 h 547129"/>
                <a:gd name="connsiteX8" fmla="*/ 409258 w 425069"/>
                <a:gd name="connsiteY8" fmla="*/ 157797 h 547129"/>
                <a:gd name="connsiteX9" fmla="*/ 332423 w 425069"/>
                <a:gd name="connsiteY9" fmla="*/ 157797 h 547129"/>
                <a:gd name="connsiteX10" fmla="*/ 217742 w 425069"/>
                <a:gd name="connsiteY10" fmla="*/ 67310 h 547129"/>
                <a:gd name="connsiteX11" fmla="*/ 98870 w 425069"/>
                <a:gd name="connsiteY11" fmla="*/ 143065 h 547129"/>
                <a:gd name="connsiteX12" fmla="*/ 192532 w 425069"/>
                <a:gd name="connsiteY12" fmla="*/ 224091 h 547129"/>
                <a:gd name="connsiteX13" fmla="*/ 290385 w 425069"/>
                <a:gd name="connsiteY13" fmla="*/ 244094 h 547129"/>
                <a:gd name="connsiteX14" fmla="*/ 425069 w 425069"/>
                <a:gd name="connsiteY14" fmla="*/ 384048 h 547129"/>
                <a:gd name="connsiteX15" fmla="*/ 213614 w 425069"/>
                <a:gd name="connsiteY15" fmla="*/ 547116 h 547129"/>
                <a:gd name="connsiteX16" fmla="*/ 0 w 425069"/>
                <a:gd name="connsiteY16" fmla="*/ 370395 h 547129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  <a:cxn ang="0">
                  <a:pos x="connsiteX11" y="connsiteY11"/>
                </a:cxn>
                <a:cxn ang="0">
                  <a:pos x="connsiteX12" y="connsiteY12"/>
                </a:cxn>
                <a:cxn ang="0">
                  <a:pos x="connsiteX13" y="connsiteY13"/>
                </a:cxn>
                <a:cxn ang="0">
                  <a:pos x="connsiteX14" y="connsiteY14"/>
                </a:cxn>
                <a:cxn ang="0">
                  <a:pos x="connsiteX15" y="connsiteY15"/>
                </a:cxn>
                <a:cxn ang="0">
                  <a:pos x="connsiteX16" y="connsiteY16"/>
                </a:cxn>
              </a:cxnLst>
              <a:rect l="l" t="t" r="r" b="b"/>
              <a:pathLst>
                <a:path w="425069" h="547129">
                  <a:moveTo>
                    <a:pt x="0" y="370395"/>
                  </a:moveTo>
                  <a:lnTo>
                    <a:pt x="83122" y="370395"/>
                  </a:lnTo>
                  <a:cubicBezTo>
                    <a:pt x="85217" y="453517"/>
                    <a:pt x="138874" y="479806"/>
                    <a:pt x="213614" y="479806"/>
                  </a:cubicBezTo>
                  <a:cubicBezTo>
                    <a:pt x="304102" y="479806"/>
                    <a:pt x="341948" y="446151"/>
                    <a:pt x="341948" y="388239"/>
                  </a:cubicBezTo>
                  <a:cubicBezTo>
                    <a:pt x="341948" y="356679"/>
                    <a:pt x="328295" y="327215"/>
                    <a:pt x="245173" y="310388"/>
                  </a:cubicBezTo>
                  <a:lnTo>
                    <a:pt x="146241" y="289370"/>
                  </a:lnTo>
                  <a:cubicBezTo>
                    <a:pt x="51562" y="269367"/>
                    <a:pt x="15748" y="212534"/>
                    <a:pt x="15748" y="147320"/>
                  </a:cubicBezTo>
                  <a:cubicBezTo>
                    <a:pt x="15748" y="51562"/>
                    <a:pt x="95695" y="0"/>
                    <a:pt x="215646" y="0"/>
                  </a:cubicBezTo>
                  <a:cubicBezTo>
                    <a:pt x="331407" y="0"/>
                    <a:pt x="403987" y="48387"/>
                    <a:pt x="409258" y="157797"/>
                  </a:cubicBezTo>
                  <a:lnTo>
                    <a:pt x="332423" y="157797"/>
                  </a:lnTo>
                  <a:cubicBezTo>
                    <a:pt x="327152" y="75755"/>
                    <a:pt x="266129" y="67310"/>
                    <a:pt x="217742" y="67310"/>
                  </a:cubicBezTo>
                  <a:cubicBezTo>
                    <a:pt x="128334" y="67310"/>
                    <a:pt x="98870" y="95695"/>
                    <a:pt x="98870" y="143065"/>
                  </a:cubicBezTo>
                  <a:cubicBezTo>
                    <a:pt x="98870" y="173545"/>
                    <a:pt x="110427" y="207264"/>
                    <a:pt x="192532" y="224091"/>
                  </a:cubicBezTo>
                  <a:lnTo>
                    <a:pt x="290385" y="244094"/>
                  </a:lnTo>
                  <a:cubicBezTo>
                    <a:pt x="388239" y="264096"/>
                    <a:pt x="425069" y="314579"/>
                    <a:pt x="425069" y="384048"/>
                  </a:cubicBezTo>
                  <a:cubicBezTo>
                    <a:pt x="425069" y="486092"/>
                    <a:pt x="343027" y="548195"/>
                    <a:pt x="213614" y="547116"/>
                  </a:cubicBezTo>
                  <a:cubicBezTo>
                    <a:pt x="91504" y="547179"/>
                    <a:pt x="1016" y="491427"/>
                    <a:pt x="0" y="370395"/>
                  </a:cubicBez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8" name="Freeform: Shape 20">
              <a:extLst>
                <a:ext uri="{FF2B5EF4-FFF2-40B4-BE49-F238E27FC236}">
                  <a16:creationId xmlns:a16="http://schemas.microsoft.com/office/drawing/2014/main" id="{BE995228-EB20-4CFB-65B1-B91CC12DB005}"/>
                </a:ext>
              </a:extLst>
            </xdr:cNvPr>
            <xdr:cNvSpPr/>
          </xdr:nvSpPr>
          <xdr:spPr>
            <a:xfrm>
              <a:off x="6490779" y="3539490"/>
              <a:ext cx="516636" cy="547115"/>
            </a:xfrm>
            <a:custGeom>
              <a:avLst/>
              <a:gdLst>
                <a:gd name="connsiteX0" fmla="*/ 0 w 516636"/>
                <a:gd name="connsiteY0" fmla="*/ 273558 h 547115"/>
                <a:gd name="connsiteX1" fmla="*/ 263017 w 516636"/>
                <a:gd name="connsiteY1" fmla="*/ 0 h 547115"/>
                <a:gd name="connsiteX2" fmla="*/ 515557 w 516636"/>
                <a:gd name="connsiteY2" fmla="*/ 260921 h 547115"/>
                <a:gd name="connsiteX3" fmla="*/ 513461 w 516636"/>
                <a:gd name="connsiteY3" fmla="*/ 280924 h 547115"/>
                <a:gd name="connsiteX4" fmla="*/ 88392 w 516636"/>
                <a:gd name="connsiteY4" fmla="*/ 280924 h 547115"/>
                <a:gd name="connsiteX5" fmla="*/ 265176 w 516636"/>
                <a:gd name="connsiteY5" fmla="*/ 477647 h 547115"/>
                <a:gd name="connsiteX6" fmla="*/ 430339 w 516636"/>
                <a:gd name="connsiteY6" fmla="*/ 362966 h 547115"/>
                <a:gd name="connsiteX7" fmla="*/ 516636 w 516636"/>
                <a:gd name="connsiteY7" fmla="*/ 362966 h 547115"/>
                <a:gd name="connsiteX8" fmla="*/ 265176 w 516636"/>
                <a:gd name="connsiteY8" fmla="*/ 547116 h 547115"/>
                <a:gd name="connsiteX9" fmla="*/ 0 w 516636"/>
                <a:gd name="connsiteY9" fmla="*/ 273558 h 547115"/>
                <a:gd name="connsiteX10" fmla="*/ 426149 w 516636"/>
                <a:gd name="connsiteY10" fmla="*/ 218821 h 547115"/>
                <a:gd name="connsiteX11" fmla="*/ 263080 w 516636"/>
                <a:gd name="connsiteY11" fmla="*/ 66230 h 547115"/>
                <a:gd name="connsiteX12" fmla="*/ 91567 w 516636"/>
                <a:gd name="connsiteY12" fmla="*/ 218821 h 547115"/>
                <a:gd name="connsiteX13" fmla="*/ 426149 w 516636"/>
                <a:gd name="connsiteY13" fmla="*/ 218821 h 547115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  <a:cxn ang="0">
                  <a:pos x="connsiteX11" y="connsiteY11"/>
                </a:cxn>
                <a:cxn ang="0">
                  <a:pos x="connsiteX12" y="connsiteY12"/>
                </a:cxn>
                <a:cxn ang="0">
                  <a:pos x="connsiteX13" y="connsiteY13"/>
                </a:cxn>
              </a:cxnLst>
              <a:rect l="l" t="t" r="r" b="b"/>
              <a:pathLst>
                <a:path w="516636" h="547115">
                  <a:moveTo>
                    <a:pt x="0" y="273558"/>
                  </a:moveTo>
                  <a:cubicBezTo>
                    <a:pt x="0" y="113601"/>
                    <a:pt x="97853" y="0"/>
                    <a:pt x="263017" y="0"/>
                  </a:cubicBezTo>
                  <a:cubicBezTo>
                    <a:pt x="422974" y="0"/>
                    <a:pt x="516573" y="107315"/>
                    <a:pt x="515557" y="260921"/>
                  </a:cubicBezTo>
                  <a:cubicBezTo>
                    <a:pt x="515557" y="266192"/>
                    <a:pt x="515557" y="270383"/>
                    <a:pt x="513461" y="280924"/>
                  </a:cubicBezTo>
                  <a:lnTo>
                    <a:pt x="88392" y="280924"/>
                  </a:lnTo>
                  <a:cubicBezTo>
                    <a:pt x="91567" y="420878"/>
                    <a:pt x="164148" y="477647"/>
                    <a:pt x="265176" y="477647"/>
                  </a:cubicBezTo>
                  <a:cubicBezTo>
                    <a:pt x="352489" y="477647"/>
                    <a:pt x="409321" y="442913"/>
                    <a:pt x="430339" y="362966"/>
                  </a:cubicBezTo>
                  <a:lnTo>
                    <a:pt x="516636" y="362966"/>
                  </a:lnTo>
                  <a:cubicBezTo>
                    <a:pt x="489267" y="474472"/>
                    <a:pt x="400876" y="547116"/>
                    <a:pt x="265176" y="547116"/>
                  </a:cubicBezTo>
                  <a:cubicBezTo>
                    <a:pt x="98933" y="547116"/>
                    <a:pt x="0" y="433451"/>
                    <a:pt x="0" y="273558"/>
                  </a:cubicBezTo>
                  <a:close/>
                  <a:moveTo>
                    <a:pt x="426149" y="218821"/>
                  </a:moveTo>
                  <a:cubicBezTo>
                    <a:pt x="415608" y="112522"/>
                    <a:pt x="355664" y="66230"/>
                    <a:pt x="263080" y="66230"/>
                  </a:cubicBezTo>
                  <a:cubicBezTo>
                    <a:pt x="171514" y="66230"/>
                    <a:pt x="107378" y="112522"/>
                    <a:pt x="91567" y="218821"/>
                  </a:cubicBezTo>
                  <a:lnTo>
                    <a:pt x="426149" y="218821"/>
                  </a:ln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9" name="Freeform: Shape 21">
              <a:extLst>
                <a:ext uri="{FF2B5EF4-FFF2-40B4-BE49-F238E27FC236}">
                  <a16:creationId xmlns:a16="http://schemas.microsoft.com/office/drawing/2014/main" id="{63CA5374-772E-9162-25BA-1DF3AA159FC3}"/>
                </a:ext>
              </a:extLst>
            </xdr:cNvPr>
            <xdr:cNvSpPr/>
          </xdr:nvSpPr>
          <xdr:spPr>
            <a:xfrm>
              <a:off x="7107364" y="3539426"/>
              <a:ext cx="438657" cy="547115"/>
            </a:xfrm>
            <a:custGeom>
              <a:avLst/>
              <a:gdLst>
                <a:gd name="connsiteX0" fmla="*/ 0 w 438657"/>
                <a:gd name="connsiteY0" fmla="*/ 398780 h 547115"/>
                <a:gd name="connsiteX1" fmla="*/ 174625 w 438657"/>
                <a:gd name="connsiteY1" fmla="*/ 255714 h 547115"/>
                <a:gd name="connsiteX2" fmla="*/ 354520 w 438657"/>
                <a:gd name="connsiteY2" fmla="*/ 236791 h 547115"/>
                <a:gd name="connsiteX3" fmla="*/ 354520 w 438657"/>
                <a:gd name="connsiteY3" fmla="*/ 209423 h 547115"/>
                <a:gd name="connsiteX4" fmla="*/ 224028 w 438657"/>
                <a:gd name="connsiteY4" fmla="*/ 69469 h 547115"/>
                <a:gd name="connsiteX5" fmla="*/ 88265 w 438657"/>
                <a:gd name="connsiteY5" fmla="*/ 176784 h 547115"/>
                <a:gd name="connsiteX6" fmla="*/ 7239 w 438657"/>
                <a:gd name="connsiteY6" fmla="*/ 176784 h 547115"/>
                <a:gd name="connsiteX7" fmla="*/ 228219 w 438657"/>
                <a:gd name="connsiteY7" fmla="*/ 0 h 547115"/>
                <a:gd name="connsiteX8" fmla="*/ 438658 w 438657"/>
                <a:gd name="connsiteY8" fmla="*/ 217805 h 547115"/>
                <a:gd name="connsiteX9" fmla="*/ 438658 w 438657"/>
                <a:gd name="connsiteY9" fmla="*/ 536639 h 547115"/>
                <a:gd name="connsiteX10" fmla="*/ 354457 w 438657"/>
                <a:gd name="connsiteY10" fmla="*/ 536639 h 547115"/>
                <a:gd name="connsiteX11" fmla="*/ 354457 w 438657"/>
                <a:gd name="connsiteY11" fmla="*/ 435610 h 547115"/>
                <a:gd name="connsiteX12" fmla="*/ 174561 w 438657"/>
                <a:gd name="connsiteY12" fmla="*/ 547116 h 547115"/>
                <a:gd name="connsiteX13" fmla="*/ 0 w 438657"/>
                <a:gd name="connsiteY13" fmla="*/ 398780 h 547115"/>
                <a:gd name="connsiteX14" fmla="*/ 192532 w 438657"/>
                <a:gd name="connsiteY14" fmla="*/ 484060 h 547115"/>
                <a:gd name="connsiteX15" fmla="*/ 354584 w 438657"/>
                <a:gd name="connsiteY15" fmla="*/ 320992 h 547115"/>
                <a:gd name="connsiteX16" fmla="*/ 354584 w 438657"/>
                <a:gd name="connsiteY16" fmla="*/ 298895 h 547115"/>
                <a:gd name="connsiteX17" fmla="*/ 194628 w 438657"/>
                <a:gd name="connsiteY17" fmla="*/ 315722 h 547115"/>
                <a:gd name="connsiteX18" fmla="*/ 88329 w 438657"/>
                <a:gd name="connsiteY18" fmla="*/ 397764 h 547115"/>
                <a:gd name="connsiteX19" fmla="*/ 192532 w 438657"/>
                <a:gd name="connsiteY19" fmla="*/ 484060 h 547115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  <a:cxn ang="0">
                  <a:pos x="connsiteX11" y="connsiteY11"/>
                </a:cxn>
                <a:cxn ang="0">
                  <a:pos x="connsiteX12" y="connsiteY12"/>
                </a:cxn>
                <a:cxn ang="0">
                  <a:pos x="connsiteX13" y="connsiteY13"/>
                </a:cxn>
                <a:cxn ang="0">
                  <a:pos x="connsiteX14" y="connsiteY14"/>
                </a:cxn>
                <a:cxn ang="0">
                  <a:pos x="connsiteX15" y="connsiteY15"/>
                </a:cxn>
                <a:cxn ang="0">
                  <a:pos x="connsiteX16" y="connsiteY16"/>
                </a:cxn>
                <a:cxn ang="0">
                  <a:pos x="connsiteX17" y="connsiteY17"/>
                </a:cxn>
                <a:cxn ang="0">
                  <a:pos x="connsiteX18" y="connsiteY18"/>
                </a:cxn>
                <a:cxn ang="0">
                  <a:pos x="connsiteX19" y="connsiteY19"/>
                </a:cxn>
              </a:cxnLst>
              <a:rect l="l" t="t" r="r" b="b"/>
              <a:pathLst>
                <a:path w="438657" h="547115">
                  <a:moveTo>
                    <a:pt x="0" y="398780"/>
                  </a:moveTo>
                  <a:cubicBezTo>
                    <a:pt x="0" y="302006"/>
                    <a:pt x="75755" y="266192"/>
                    <a:pt x="174625" y="255714"/>
                  </a:cubicBezTo>
                  <a:lnTo>
                    <a:pt x="354520" y="236791"/>
                  </a:lnTo>
                  <a:lnTo>
                    <a:pt x="354520" y="209423"/>
                  </a:lnTo>
                  <a:cubicBezTo>
                    <a:pt x="354520" y="96838"/>
                    <a:pt x="295592" y="69469"/>
                    <a:pt x="224028" y="69469"/>
                  </a:cubicBezTo>
                  <a:cubicBezTo>
                    <a:pt x="155639" y="69469"/>
                    <a:pt x="90424" y="95758"/>
                    <a:pt x="88265" y="176784"/>
                  </a:cubicBezTo>
                  <a:lnTo>
                    <a:pt x="7239" y="176784"/>
                  </a:lnTo>
                  <a:cubicBezTo>
                    <a:pt x="8318" y="68389"/>
                    <a:pt x="96647" y="0"/>
                    <a:pt x="228219" y="0"/>
                  </a:cubicBezTo>
                  <a:cubicBezTo>
                    <a:pt x="360807" y="0"/>
                    <a:pt x="438658" y="72580"/>
                    <a:pt x="438658" y="217805"/>
                  </a:cubicBezTo>
                  <a:lnTo>
                    <a:pt x="438658" y="536639"/>
                  </a:lnTo>
                  <a:lnTo>
                    <a:pt x="354457" y="536639"/>
                  </a:lnTo>
                  <a:lnTo>
                    <a:pt x="354457" y="435610"/>
                  </a:lnTo>
                  <a:cubicBezTo>
                    <a:pt x="321818" y="515557"/>
                    <a:pt x="257683" y="547116"/>
                    <a:pt x="174561" y="547116"/>
                  </a:cubicBezTo>
                  <a:cubicBezTo>
                    <a:pt x="77851" y="547179"/>
                    <a:pt x="0" y="497713"/>
                    <a:pt x="0" y="398780"/>
                  </a:cubicBezTo>
                  <a:close/>
                  <a:moveTo>
                    <a:pt x="192532" y="484060"/>
                  </a:moveTo>
                  <a:cubicBezTo>
                    <a:pt x="293560" y="484060"/>
                    <a:pt x="354584" y="424116"/>
                    <a:pt x="354584" y="320992"/>
                  </a:cubicBezTo>
                  <a:lnTo>
                    <a:pt x="354584" y="298895"/>
                  </a:lnTo>
                  <a:lnTo>
                    <a:pt x="194628" y="315722"/>
                  </a:lnTo>
                  <a:cubicBezTo>
                    <a:pt x="133604" y="322008"/>
                    <a:pt x="88329" y="334645"/>
                    <a:pt x="88329" y="397764"/>
                  </a:cubicBezTo>
                  <a:cubicBezTo>
                    <a:pt x="88329" y="460883"/>
                    <a:pt x="138874" y="484060"/>
                    <a:pt x="192532" y="484060"/>
                  </a:cubicBez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10" name="Freeform: Shape 22">
              <a:extLst>
                <a:ext uri="{FF2B5EF4-FFF2-40B4-BE49-F238E27FC236}">
                  <a16:creationId xmlns:a16="http://schemas.microsoft.com/office/drawing/2014/main" id="{166D1BF1-B227-1B41-9A29-40687683FDC3}"/>
                </a:ext>
              </a:extLst>
            </xdr:cNvPr>
            <xdr:cNvSpPr/>
          </xdr:nvSpPr>
          <xdr:spPr>
            <a:xfrm>
              <a:off x="7699692" y="3543680"/>
              <a:ext cx="278891" cy="533463"/>
            </a:xfrm>
            <a:custGeom>
              <a:avLst/>
              <a:gdLst>
                <a:gd name="connsiteX0" fmla="*/ 0 w 278891"/>
                <a:gd name="connsiteY0" fmla="*/ 6286 h 533463"/>
                <a:gd name="connsiteX1" fmla="*/ 84201 w 278891"/>
                <a:gd name="connsiteY1" fmla="*/ 6286 h 533463"/>
                <a:gd name="connsiteX2" fmla="*/ 84201 w 278891"/>
                <a:gd name="connsiteY2" fmla="*/ 109410 h 533463"/>
                <a:gd name="connsiteX3" fmla="*/ 251523 w 278891"/>
                <a:gd name="connsiteY3" fmla="*/ 0 h 533463"/>
                <a:gd name="connsiteX4" fmla="*/ 278892 w 278891"/>
                <a:gd name="connsiteY4" fmla="*/ 0 h 533463"/>
                <a:gd name="connsiteX5" fmla="*/ 278892 w 278891"/>
                <a:gd name="connsiteY5" fmla="*/ 92583 h 533463"/>
                <a:gd name="connsiteX6" fmla="*/ 191579 w 278891"/>
                <a:gd name="connsiteY6" fmla="*/ 92583 h 533463"/>
                <a:gd name="connsiteX7" fmla="*/ 84264 w 278891"/>
                <a:gd name="connsiteY7" fmla="*/ 216726 h 533463"/>
                <a:gd name="connsiteX8" fmla="*/ 84264 w 278891"/>
                <a:gd name="connsiteY8" fmla="*/ 533464 h 533463"/>
                <a:gd name="connsiteX9" fmla="*/ 64 w 278891"/>
                <a:gd name="connsiteY9" fmla="*/ 533464 h 533463"/>
                <a:gd name="connsiteX10" fmla="*/ 64 w 278891"/>
                <a:gd name="connsiteY10" fmla="*/ 6286 h 533463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</a:cxnLst>
              <a:rect l="l" t="t" r="r" b="b"/>
              <a:pathLst>
                <a:path w="278891" h="533463">
                  <a:moveTo>
                    <a:pt x="0" y="6286"/>
                  </a:moveTo>
                  <a:lnTo>
                    <a:pt x="84201" y="6286"/>
                  </a:lnTo>
                  <a:lnTo>
                    <a:pt x="84201" y="109410"/>
                  </a:lnTo>
                  <a:cubicBezTo>
                    <a:pt x="110489" y="34735"/>
                    <a:pt x="169418" y="0"/>
                    <a:pt x="251523" y="0"/>
                  </a:cubicBezTo>
                  <a:lnTo>
                    <a:pt x="278892" y="0"/>
                  </a:lnTo>
                  <a:lnTo>
                    <a:pt x="278892" y="92583"/>
                  </a:lnTo>
                  <a:lnTo>
                    <a:pt x="191579" y="92583"/>
                  </a:lnTo>
                  <a:cubicBezTo>
                    <a:pt x="111633" y="92583"/>
                    <a:pt x="84264" y="133604"/>
                    <a:pt x="84264" y="216726"/>
                  </a:cubicBezTo>
                  <a:lnTo>
                    <a:pt x="84264" y="533464"/>
                  </a:lnTo>
                  <a:lnTo>
                    <a:pt x="64" y="533464"/>
                  </a:lnTo>
                  <a:lnTo>
                    <a:pt x="64" y="6286"/>
                  </a:ln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11" name="Freeform: Shape 23">
              <a:extLst>
                <a:ext uri="{FF2B5EF4-FFF2-40B4-BE49-F238E27FC236}">
                  <a16:creationId xmlns:a16="http://schemas.microsoft.com/office/drawing/2014/main" id="{D5DCA5FC-7B66-3405-45B3-D0B170736FC8}"/>
                </a:ext>
              </a:extLst>
            </xdr:cNvPr>
            <xdr:cNvSpPr/>
          </xdr:nvSpPr>
          <xdr:spPr>
            <a:xfrm>
              <a:off x="8036369" y="3539490"/>
              <a:ext cx="524002" cy="547115"/>
            </a:xfrm>
            <a:custGeom>
              <a:avLst/>
              <a:gdLst>
                <a:gd name="connsiteX0" fmla="*/ 0 w 524002"/>
                <a:gd name="connsiteY0" fmla="*/ 273558 h 547115"/>
                <a:gd name="connsiteX1" fmla="*/ 260922 w 524002"/>
                <a:gd name="connsiteY1" fmla="*/ 0 h 547115"/>
                <a:gd name="connsiteX2" fmla="*/ 512382 w 524002"/>
                <a:gd name="connsiteY2" fmla="*/ 200977 h 547115"/>
                <a:gd name="connsiteX3" fmla="*/ 423990 w 524002"/>
                <a:gd name="connsiteY3" fmla="*/ 200977 h 547115"/>
                <a:gd name="connsiteX4" fmla="*/ 260922 w 524002"/>
                <a:gd name="connsiteY4" fmla="*/ 71564 h 547115"/>
                <a:gd name="connsiteX5" fmla="*/ 88392 w 524002"/>
                <a:gd name="connsiteY5" fmla="*/ 273558 h 547115"/>
                <a:gd name="connsiteX6" fmla="*/ 267272 w 524002"/>
                <a:gd name="connsiteY6" fmla="*/ 475551 h 547115"/>
                <a:gd name="connsiteX7" fmla="*/ 435611 w 524002"/>
                <a:gd name="connsiteY7" fmla="*/ 344043 h 547115"/>
                <a:gd name="connsiteX8" fmla="*/ 524002 w 524002"/>
                <a:gd name="connsiteY8" fmla="*/ 344043 h 547115"/>
                <a:gd name="connsiteX9" fmla="*/ 267272 w 524002"/>
                <a:gd name="connsiteY9" fmla="*/ 547116 h 547115"/>
                <a:gd name="connsiteX10" fmla="*/ 0 w 524002"/>
                <a:gd name="connsiteY10" fmla="*/ 273558 h 547115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</a:cxnLst>
              <a:rect l="l" t="t" r="r" b="b"/>
              <a:pathLst>
                <a:path w="524002" h="547115">
                  <a:moveTo>
                    <a:pt x="0" y="273558"/>
                  </a:moveTo>
                  <a:cubicBezTo>
                    <a:pt x="0" y="113601"/>
                    <a:pt x="96775" y="0"/>
                    <a:pt x="260922" y="0"/>
                  </a:cubicBezTo>
                  <a:cubicBezTo>
                    <a:pt x="399797" y="0"/>
                    <a:pt x="491363" y="79946"/>
                    <a:pt x="512382" y="200977"/>
                  </a:cubicBezTo>
                  <a:lnTo>
                    <a:pt x="423990" y="200977"/>
                  </a:lnTo>
                  <a:cubicBezTo>
                    <a:pt x="406083" y="111569"/>
                    <a:pt x="344043" y="71564"/>
                    <a:pt x="260922" y="71564"/>
                  </a:cubicBezTo>
                  <a:cubicBezTo>
                    <a:pt x="160973" y="71564"/>
                    <a:pt x="88392" y="131508"/>
                    <a:pt x="88392" y="273558"/>
                  </a:cubicBezTo>
                  <a:cubicBezTo>
                    <a:pt x="88392" y="414528"/>
                    <a:pt x="160973" y="475551"/>
                    <a:pt x="267272" y="475551"/>
                  </a:cubicBezTo>
                  <a:cubicBezTo>
                    <a:pt x="355664" y="475551"/>
                    <a:pt x="418783" y="435546"/>
                    <a:pt x="435611" y="344043"/>
                  </a:cubicBezTo>
                  <a:lnTo>
                    <a:pt x="524002" y="344043"/>
                  </a:lnTo>
                  <a:cubicBezTo>
                    <a:pt x="502984" y="466090"/>
                    <a:pt x="411417" y="547116"/>
                    <a:pt x="267272" y="547116"/>
                  </a:cubicBezTo>
                  <a:cubicBezTo>
                    <a:pt x="96775" y="547116"/>
                    <a:pt x="0" y="433451"/>
                    <a:pt x="0" y="273558"/>
                  </a:cubicBez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12" name="Freeform: Shape 24">
              <a:extLst>
                <a:ext uri="{FF2B5EF4-FFF2-40B4-BE49-F238E27FC236}">
                  <a16:creationId xmlns:a16="http://schemas.microsoft.com/office/drawing/2014/main" id="{ED52F99C-F434-A68A-EDA6-515A1A55CA78}"/>
                </a:ext>
              </a:extLst>
            </xdr:cNvPr>
            <xdr:cNvSpPr/>
          </xdr:nvSpPr>
          <xdr:spPr>
            <a:xfrm>
              <a:off x="8677084" y="3339528"/>
              <a:ext cx="452501" cy="736536"/>
            </a:xfrm>
            <a:custGeom>
              <a:avLst/>
              <a:gdLst>
                <a:gd name="connsiteX0" fmla="*/ 0 w 452501"/>
                <a:gd name="connsiteY0" fmla="*/ 0 h 736536"/>
                <a:gd name="connsiteX1" fmla="*/ 84201 w 452501"/>
                <a:gd name="connsiteY1" fmla="*/ 0 h 736536"/>
                <a:gd name="connsiteX2" fmla="*/ 84201 w 452501"/>
                <a:gd name="connsiteY2" fmla="*/ 307213 h 736536"/>
                <a:gd name="connsiteX3" fmla="*/ 260985 w 452501"/>
                <a:gd name="connsiteY3" fmla="*/ 199898 h 736536"/>
                <a:gd name="connsiteX4" fmla="*/ 452501 w 452501"/>
                <a:gd name="connsiteY4" fmla="*/ 435610 h 736536"/>
                <a:gd name="connsiteX5" fmla="*/ 452501 w 452501"/>
                <a:gd name="connsiteY5" fmla="*/ 736537 h 736536"/>
                <a:gd name="connsiteX6" fmla="*/ 368364 w 452501"/>
                <a:gd name="connsiteY6" fmla="*/ 736537 h 736536"/>
                <a:gd name="connsiteX7" fmla="*/ 368364 w 452501"/>
                <a:gd name="connsiteY7" fmla="*/ 445072 h 736536"/>
                <a:gd name="connsiteX8" fmla="*/ 228409 w 452501"/>
                <a:gd name="connsiteY8" fmla="*/ 271463 h 736536"/>
                <a:gd name="connsiteX9" fmla="*/ 84265 w 452501"/>
                <a:gd name="connsiteY9" fmla="*/ 445072 h 736536"/>
                <a:gd name="connsiteX10" fmla="*/ 84265 w 452501"/>
                <a:gd name="connsiteY10" fmla="*/ 736537 h 736536"/>
                <a:gd name="connsiteX11" fmla="*/ 64 w 452501"/>
                <a:gd name="connsiteY11" fmla="*/ 736537 h 736536"/>
                <a:gd name="connsiteX12" fmla="*/ 64 w 452501"/>
                <a:gd name="connsiteY12" fmla="*/ 0 h 736536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  <a:cxn ang="0">
                  <a:pos x="connsiteX11" y="connsiteY11"/>
                </a:cxn>
                <a:cxn ang="0">
                  <a:pos x="connsiteX12" y="connsiteY12"/>
                </a:cxn>
              </a:cxnLst>
              <a:rect l="l" t="t" r="r" b="b"/>
              <a:pathLst>
                <a:path w="452501" h="736536">
                  <a:moveTo>
                    <a:pt x="0" y="0"/>
                  </a:moveTo>
                  <a:lnTo>
                    <a:pt x="84201" y="0"/>
                  </a:lnTo>
                  <a:lnTo>
                    <a:pt x="84201" y="307213"/>
                  </a:lnTo>
                  <a:cubicBezTo>
                    <a:pt x="114745" y="237744"/>
                    <a:pt x="172593" y="199898"/>
                    <a:pt x="260985" y="199898"/>
                  </a:cubicBezTo>
                  <a:cubicBezTo>
                    <a:pt x="390398" y="199898"/>
                    <a:pt x="452501" y="285115"/>
                    <a:pt x="452501" y="435610"/>
                  </a:cubicBezTo>
                  <a:lnTo>
                    <a:pt x="452501" y="736537"/>
                  </a:lnTo>
                  <a:lnTo>
                    <a:pt x="368364" y="736537"/>
                  </a:lnTo>
                  <a:lnTo>
                    <a:pt x="368364" y="445072"/>
                  </a:lnTo>
                  <a:cubicBezTo>
                    <a:pt x="368364" y="355664"/>
                    <a:pt x="347345" y="271463"/>
                    <a:pt x="228409" y="271463"/>
                  </a:cubicBezTo>
                  <a:cubicBezTo>
                    <a:pt x="115824" y="271463"/>
                    <a:pt x="84265" y="352489"/>
                    <a:pt x="84265" y="445072"/>
                  </a:cubicBezTo>
                  <a:lnTo>
                    <a:pt x="84265" y="736537"/>
                  </a:lnTo>
                  <a:lnTo>
                    <a:pt x="64" y="736537"/>
                  </a:lnTo>
                  <a:lnTo>
                    <a:pt x="64" y="0"/>
                  </a:ln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</xdr:grpSp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172642</xdr:colOff>
      <xdr:row>0</xdr:row>
      <xdr:rowOff>199231</xdr:rowOff>
    </xdr:from>
    <xdr:to>
      <xdr:col>1</xdr:col>
      <xdr:colOff>298053</xdr:colOff>
      <xdr:row>1</xdr:row>
      <xdr:rowOff>298053</xdr:rowOff>
    </xdr:to>
    <xdr:grpSp>
      <xdr:nvGrpSpPr>
        <xdr:cNvPr id="2" name="Group 14">
          <a:extLst>
            <a:ext uri="{FF2B5EF4-FFF2-40B4-BE49-F238E27FC236}">
              <a16:creationId xmlns:a16="http://schemas.microsoft.com/office/drawing/2014/main" id="{4790EE58-153F-4F18-BAE6-901C20B156A0}"/>
            </a:ext>
          </a:extLst>
        </xdr:cNvPr>
        <xdr:cNvGrpSpPr/>
      </xdr:nvGrpSpPr>
      <xdr:grpSpPr>
        <a:xfrm>
          <a:off x="172642" y="199231"/>
          <a:ext cx="1835814" cy="539225"/>
          <a:chOff x="2700591" y="2522601"/>
          <a:chExt cx="6428994" cy="1772284"/>
        </a:xfrm>
        <a:solidFill>
          <a:schemeClr val="bg1"/>
        </a:solidFill>
      </xdr:grpSpPr>
      <xdr:sp macro="" textlink="">
        <xdr:nvSpPr>
          <xdr:cNvPr id="3" name="Freeform: Shape 15">
            <a:extLst>
              <a:ext uri="{FF2B5EF4-FFF2-40B4-BE49-F238E27FC236}">
                <a16:creationId xmlns:a16="http://schemas.microsoft.com/office/drawing/2014/main" id="{3D858A07-573F-3C34-97C5-7F88191BC742}"/>
              </a:ext>
            </a:extLst>
          </xdr:cNvPr>
          <xdr:cNvSpPr/>
        </xdr:nvSpPr>
        <xdr:spPr>
          <a:xfrm>
            <a:off x="2700591" y="2522601"/>
            <a:ext cx="1964753" cy="1772284"/>
          </a:xfrm>
          <a:custGeom>
            <a:avLst/>
            <a:gdLst>
              <a:gd name="connsiteX0" fmla="*/ 1430464 w 1964753"/>
              <a:gd name="connsiteY0" fmla="*/ 1369758 h 1772284"/>
              <a:gd name="connsiteX1" fmla="*/ 1653286 w 1964753"/>
              <a:gd name="connsiteY1" fmla="*/ 1369758 h 1772284"/>
              <a:gd name="connsiteX2" fmla="*/ 1795081 w 1964753"/>
              <a:gd name="connsiteY2" fmla="*/ 1253300 h 1772284"/>
              <a:gd name="connsiteX3" fmla="*/ 1653286 w 1964753"/>
              <a:gd name="connsiteY3" fmla="*/ 1136840 h 1772284"/>
              <a:gd name="connsiteX4" fmla="*/ 1430464 w 1964753"/>
              <a:gd name="connsiteY4" fmla="*/ 1136840 h 1772284"/>
              <a:gd name="connsiteX5" fmla="*/ 1430464 w 1964753"/>
              <a:gd name="connsiteY5" fmla="*/ 1369758 h 1772284"/>
              <a:gd name="connsiteX6" fmla="*/ 1430464 w 1964753"/>
              <a:gd name="connsiteY6" fmla="*/ 1772285 h 1772284"/>
              <a:gd name="connsiteX7" fmla="*/ 1726692 w 1964753"/>
              <a:gd name="connsiteY7" fmla="*/ 1772285 h 1772284"/>
              <a:gd name="connsiteX8" fmla="*/ 1964690 w 1964753"/>
              <a:gd name="connsiteY8" fmla="*/ 1534287 h 1772284"/>
              <a:gd name="connsiteX9" fmla="*/ 1964690 w 1964753"/>
              <a:gd name="connsiteY9" fmla="*/ 1369695 h 1772284"/>
              <a:gd name="connsiteX10" fmla="*/ 1959610 w 1964753"/>
              <a:gd name="connsiteY10" fmla="*/ 1369695 h 1772284"/>
              <a:gd name="connsiteX11" fmla="*/ 1658303 w 1964753"/>
              <a:gd name="connsiteY11" fmla="*/ 1549464 h 1772284"/>
              <a:gd name="connsiteX12" fmla="*/ 1438021 w 1964753"/>
              <a:gd name="connsiteY12" fmla="*/ 1549464 h 1772284"/>
              <a:gd name="connsiteX13" fmla="*/ 1430401 w 1964753"/>
              <a:gd name="connsiteY13" fmla="*/ 1557083 h 1772284"/>
              <a:gd name="connsiteX14" fmla="*/ 1430401 w 1964753"/>
              <a:gd name="connsiteY14" fmla="*/ 1772285 h 1772284"/>
              <a:gd name="connsiteX15" fmla="*/ 1012698 w 1964753"/>
              <a:gd name="connsiteY15" fmla="*/ 1253300 h 1772284"/>
              <a:gd name="connsiteX16" fmla="*/ 1240536 w 1964753"/>
              <a:gd name="connsiteY16" fmla="*/ 1473581 h 1772284"/>
              <a:gd name="connsiteX17" fmla="*/ 1240536 w 1964753"/>
              <a:gd name="connsiteY17" fmla="*/ 1033082 h 1772284"/>
              <a:gd name="connsiteX18" fmla="*/ 1012698 w 1964753"/>
              <a:gd name="connsiteY18" fmla="*/ 1253300 h 1772284"/>
              <a:gd name="connsiteX19" fmla="*/ 237998 w 1964753"/>
              <a:gd name="connsiteY19" fmla="*/ 1772285 h 1772284"/>
              <a:gd name="connsiteX20" fmla="*/ 1240599 w 1964753"/>
              <a:gd name="connsiteY20" fmla="*/ 1772285 h 1772284"/>
              <a:gd name="connsiteX21" fmla="*/ 1240599 w 1964753"/>
              <a:gd name="connsiteY21" fmla="*/ 1721676 h 1772284"/>
              <a:gd name="connsiteX22" fmla="*/ 1341882 w 1964753"/>
              <a:gd name="connsiteY22" fmla="*/ 1554607 h 1772284"/>
              <a:gd name="connsiteX23" fmla="*/ 1341882 w 1964753"/>
              <a:gd name="connsiteY23" fmla="*/ 1549527 h 1772284"/>
              <a:gd name="connsiteX24" fmla="*/ 1060831 w 1964753"/>
              <a:gd name="connsiteY24" fmla="*/ 1549527 h 1772284"/>
              <a:gd name="connsiteX25" fmla="*/ 1030478 w 1964753"/>
              <a:gd name="connsiteY25" fmla="*/ 1536890 h 1772284"/>
              <a:gd name="connsiteX26" fmla="*/ 883666 w 1964753"/>
              <a:gd name="connsiteY26" fmla="*/ 1384998 h 1772284"/>
              <a:gd name="connsiteX27" fmla="*/ 731774 w 1964753"/>
              <a:gd name="connsiteY27" fmla="*/ 1539431 h 1772284"/>
              <a:gd name="connsiteX28" fmla="*/ 703898 w 1964753"/>
              <a:gd name="connsiteY28" fmla="*/ 1549527 h 1772284"/>
              <a:gd name="connsiteX29" fmla="*/ 478599 w 1964753"/>
              <a:gd name="connsiteY29" fmla="*/ 1549527 h 1772284"/>
              <a:gd name="connsiteX30" fmla="*/ 473519 w 1964753"/>
              <a:gd name="connsiteY30" fmla="*/ 1534351 h 1772284"/>
              <a:gd name="connsiteX31" fmla="*/ 762127 w 1964753"/>
              <a:gd name="connsiteY31" fmla="*/ 1253300 h 1772284"/>
              <a:gd name="connsiteX32" fmla="*/ 468439 w 1964753"/>
              <a:gd name="connsiteY32" fmla="*/ 969708 h 1772284"/>
              <a:gd name="connsiteX33" fmla="*/ 476060 w 1964753"/>
              <a:gd name="connsiteY33" fmla="*/ 954532 h 1772284"/>
              <a:gd name="connsiteX34" fmla="*/ 703898 w 1964753"/>
              <a:gd name="connsiteY34" fmla="*/ 954532 h 1772284"/>
              <a:gd name="connsiteX35" fmla="*/ 729234 w 1964753"/>
              <a:gd name="connsiteY35" fmla="*/ 964628 h 1772284"/>
              <a:gd name="connsiteX36" fmla="*/ 888746 w 1964753"/>
              <a:gd name="connsiteY36" fmla="*/ 1124140 h 1772284"/>
              <a:gd name="connsiteX37" fmla="*/ 1038098 w 1964753"/>
              <a:gd name="connsiteY37" fmla="*/ 964628 h 1772284"/>
              <a:gd name="connsiteX38" fmla="*/ 1060894 w 1964753"/>
              <a:gd name="connsiteY38" fmla="*/ 954532 h 1772284"/>
              <a:gd name="connsiteX39" fmla="*/ 1655889 w 1964753"/>
              <a:gd name="connsiteY39" fmla="*/ 954532 h 1772284"/>
              <a:gd name="connsiteX40" fmla="*/ 1959674 w 1964753"/>
              <a:gd name="connsiteY40" fmla="*/ 1136840 h 1772284"/>
              <a:gd name="connsiteX41" fmla="*/ 1964754 w 1964753"/>
              <a:gd name="connsiteY41" fmla="*/ 1136840 h 1772284"/>
              <a:gd name="connsiteX42" fmla="*/ 1964754 w 1964753"/>
              <a:gd name="connsiteY42" fmla="*/ 237998 h 1772284"/>
              <a:gd name="connsiteX43" fmla="*/ 1726755 w 1964753"/>
              <a:gd name="connsiteY43" fmla="*/ 0 h 1772284"/>
              <a:gd name="connsiteX44" fmla="*/ 237998 w 1964753"/>
              <a:gd name="connsiteY44" fmla="*/ 0 h 1772284"/>
              <a:gd name="connsiteX45" fmla="*/ 0 w 1964753"/>
              <a:gd name="connsiteY45" fmla="*/ 237998 h 1772284"/>
              <a:gd name="connsiteX46" fmla="*/ 0 w 1964753"/>
              <a:gd name="connsiteY46" fmla="*/ 1534287 h 1772284"/>
              <a:gd name="connsiteX47" fmla="*/ 237998 w 1964753"/>
              <a:gd name="connsiteY47" fmla="*/ 1772285 h 1772284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  <a:cxn ang="0">
                <a:pos x="connsiteX19" y="connsiteY19"/>
              </a:cxn>
              <a:cxn ang="0">
                <a:pos x="connsiteX20" y="connsiteY20"/>
              </a:cxn>
              <a:cxn ang="0">
                <a:pos x="connsiteX21" y="connsiteY21"/>
              </a:cxn>
              <a:cxn ang="0">
                <a:pos x="connsiteX22" y="connsiteY22"/>
              </a:cxn>
              <a:cxn ang="0">
                <a:pos x="connsiteX23" y="connsiteY23"/>
              </a:cxn>
              <a:cxn ang="0">
                <a:pos x="connsiteX24" y="connsiteY24"/>
              </a:cxn>
              <a:cxn ang="0">
                <a:pos x="connsiteX25" y="connsiteY25"/>
              </a:cxn>
              <a:cxn ang="0">
                <a:pos x="connsiteX26" y="connsiteY26"/>
              </a:cxn>
              <a:cxn ang="0">
                <a:pos x="connsiteX27" y="connsiteY27"/>
              </a:cxn>
              <a:cxn ang="0">
                <a:pos x="connsiteX28" y="connsiteY28"/>
              </a:cxn>
              <a:cxn ang="0">
                <a:pos x="connsiteX29" y="connsiteY29"/>
              </a:cxn>
              <a:cxn ang="0">
                <a:pos x="connsiteX30" y="connsiteY30"/>
              </a:cxn>
              <a:cxn ang="0">
                <a:pos x="connsiteX31" y="connsiteY31"/>
              </a:cxn>
              <a:cxn ang="0">
                <a:pos x="connsiteX32" y="connsiteY32"/>
              </a:cxn>
              <a:cxn ang="0">
                <a:pos x="connsiteX33" y="connsiteY33"/>
              </a:cxn>
              <a:cxn ang="0">
                <a:pos x="connsiteX34" y="connsiteY34"/>
              </a:cxn>
              <a:cxn ang="0">
                <a:pos x="connsiteX35" y="connsiteY35"/>
              </a:cxn>
              <a:cxn ang="0">
                <a:pos x="connsiteX36" y="connsiteY36"/>
              </a:cxn>
              <a:cxn ang="0">
                <a:pos x="connsiteX37" y="connsiteY37"/>
              </a:cxn>
              <a:cxn ang="0">
                <a:pos x="connsiteX38" y="connsiteY38"/>
              </a:cxn>
              <a:cxn ang="0">
                <a:pos x="connsiteX39" y="connsiteY39"/>
              </a:cxn>
              <a:cxn ang="0">
                <a:pos x="connsiteX40" y="connsiteY40"/>
              </a:cxn>
              <a:cxn ang="0">
                <a:pos x="connsiteX41" y="connsiteY41"/>
              </a:cxn>
              <a:cxn ang="0">
                <a:pos x="connsiteX42" y="connsiteY42"/>
              </a:cxn>
              <a:cxn ang="0">
                <a:pos x="connsiteX43" y="connsiteY43"/>
              </a:cxn>
              <a:cxn ang="0">
                <a:pos x="connsiteX44" y="connsiteY44"/>
              </a:cxn>
              <a:cxn ang="0">
                <a:pos x="connsiteX45" y="connsiteY45"/>
              </a:cxn>
              <a:cxn ang="0">
                <a:pos x="connsiteX46" y="connsiteY46"/>
              </a:cxn>
              <a:cxn ang="0">
                <a:pos x="connsiteX47" y="connsiteY47"/>
              </a:cxn>
            </a:cxnLst>
            <a:rect l="l" t="t" r="r" b="b"/>
            <a:pathLst>
              <a:path w="1964753" h="1772284">
                <a:moveTo>
                  <a:pt x="1430464" y="1369758"/>
                </a:moveTo>
                <a:lnTo>
                  <a:pt x="1653286" y="1369758"/>
                </a:lnTo>
                <a:cubicBezTo>
                  <a:pt x="1736852" y="1369758"/>
                  <a:pt x="1795081" y="1331785"/>
                  <a:pt x="1795081" y="1253300"/>
                </a:cubicBezTo>
                <a:cubicBezTo>
                  <a:pt x="1795081" y="1174814"/>
                  <a:pt x="1736852" y="1136840"/>
                  <a:pt x="1653286" y="1136840"/>
                </a:cubicBezTo>
                <a:lnTo>
                  <a:pt x="1430464" y="1136840"/>
                </a:lnTo>
                <a:lnTo>
                  <a:pt x="1430464" y="1369758"/>
                </a:lnTo>
                <a:close/>
                <a:moveTo>
                  <a:pt x="1430464" y="1772285"/>
                </a:moveTo>
                <a:lnTo>
                  <a:pt x="1726692" y="1772285"/>
                </a:lnTo>
                <a:cubicBezTo>
                  <a:pt x="1883664" y="1772285"/>
                  <a:pt x="1964690" y="1691259"/>
                  <a:pt x="1964690" y="1534287"/>
                </a:cubicBezTo>
                <a:lnTo>
                  <a:pt x="1964690" y="1369695"/>
                </a:lnTo>
                <a:lnTo>
                  <a:pt x="1959610" y="1369695"/>
                </a:lnTo>
                <a:cubicBezTo>
                  <a:pt x="1914017" y="1506410"/>
                  <a:pt x="1797558" y="1549464"/>
                  <a:pt x="1658303" y="1549464"/>
                </a:cubicBezTo>
                <a:lnTo>
                  <a:pt x="1438021" y="1549464"/>
                </a:lnTo>
                <a:cubicBezTo>
                  <a:pt x="1432941" y="1549464"/>
                  <a:pt x="1430401" y="1552003"/>
                  <a:pt x="1430401" y="1557083"/>
                </a:cubicBezTo>
                <a:lnTo>
                  <a:pt x="1430401" y="1772285"/>
                </a:lnTo>
                <a:close/>
                <a:moveTo>
                  <a:pt x="1012698" y="1253300"/>
                </a:moveTo>
                <a:lnTo>
                  <a:pt x="1240536" y="1473581"/>
                </a:lnTo>
                <a:lnTo>
                  <a:pt x="1240536" y="1033082"/>
                </a:lnTo>
                <a:lnTo>
                  <a:pt x="1012698" y="1253300"/>
                </a:lnTo>
                <a:close/>
                <a:moveTo>
                  <a:pt x="237998" y="1772285"/>
                </a:moveTo>
                <a:lnTo>
                  <a:pt x="1240599" y="1772285"/>
                </a:lnTo>
                <a:lnTo>
                  <a:pt x="1240599" y="1721676"/>
                </a:lnTo>
                <a:cubicBezTo>
                  <a:pt x="1240599" y="1633093"/>
                  <a:pt x="1270953" y="1582420"/>
                  <a:pt x="1341882" y="1554607"/>
                </a:cubicBezTo>
                <a:lnTo>
                  <a:pt x="1341882" y="1549527"/>
                </a:lnTo>
                <a:lnTo>
                  <a:pt x="1060831" y="1549527"/>
                </a:lnTo>
                <a:cubicBezTo>
                  <a:pt x="1045655" y="1549527"/>
                  <a:pt x="1040574" y="1546987"/>
                  <a:pt x="1030478" y="1536890"/>
                </a:cubicBezTo>
                <a:lnTo>
                  <a:pt x="883666" y="1384998"/>
                </a:lnTo>
                <a:lnTo>
                  <a:pt x="731774" y="1539431"/>
                </a:lnTo>
                <a:cubicBezTo>
                  <a:pt x="724154" y="1547051"/>
                  <a:pt x="719137" y="1549527"/>
                  <a:pt x="703898" y="1549527"/>
                </a:cubicBezTo>
                <a:lnTo>
                  <a:pt x="478599" y="1549527"/>
                </a:lnTo>
                <a:cubicBezTo>
                  <a:pt x="465963" y="1549527"/>
                  <a:pt x="465963" y="1541907"/>
                  <a:pt x="473519" y="1534351"/>
                </a:cubicBezTo>
                <a:lnTo>
                  <a:pt x="762127" y="1253300"/>
                </a:lnTo>
                <a:lnTo>
                  <a:pt x="468439" y="969708"/>
                </a:lnTo>
                <a:cubicBezTo>
                  <a:pt x="460819" y="962089"/>
                  <a:pt x="463360" y="954532"/>
                  <a:pt x="476060" y="954532"/>
                </a:cubicBezTo>
                <a:lnTo>
                  <a:pt x="703898" y="954532"/>
                </a:lnTo>
                <a:cubicBezTo>
                  <a:pt x="716534" y="954532"/>
                  <a:pt x="721614" y="957072"/>
                  <a:pt x="729234" y="964628"/>
                </a:cubicBezTo>
                <a:lnTo>
                  <a:pt x="888746" y="1124140"/>
                </a:lnTo>
                <a:lnTo>
                  <a:pt x="1038098" y="964628"/>
                </a:lnTo>
                <a:cubicBezTo>
                  <a:pt x="1045718" y="957008"/>
                  <a:pt x="1050735" y="954532"/>
                  <a:pt x="1060894" y="954532"/>
                </a:cubicBezTo>
                <a:lnTo>
                  <a:pt x="1655889" y="954532"/>
                </a:lnTo>
                <a:cubicBezTo>
                  <a:pt x="1792605" y="954532"/>
                  <a:pt x="1914144" y="1000125"/>
                  <a:pt x="1959674" y="1136840"/>
                </a:cubicBezTo>
                <a:lnTo>
                  <a:pt x="1964754" y="1136840"/>
                </a:lnTo>
                <a:lnTo>
                  <a:pt x="1964754" y="237998"/>
                </a:lnTo>
                <a:cubicBezTo>
                  <a:pt x="1964754" y="81026"/>
                  <a:pt x="1883728" y="0"/>
                  <a:pt x="1726755" y="0"/>
                </a:cubicBezTo>
                <a:lnTo>
                  <a:pt x="237998" y="0"/>
                </a:lnTo>
                <a:cubicBezTo>
                  <a:pt x="81026" y="0"/>
                  <a:pt x="0" y="81026"/>
                  <a:pt x="0" y="237998"/>
                </a:cubicBezTo>
                <a:lnTo>
                  <a:pt x="0" y="1534287"/>
                </a:lnTo>
                <a:cubicBezTo>
                  <a:pt x="0" y="1691259"/>
                  <a:pt x="81026" y="1772285"/>
                  <a:pt x="237998" y="1772285"/>
                </a:cubicBezTo>
                <a:close/>
              </a:path>
            </a:pathLst>
          </a:custGeom>
          <a:grpFill/>
          <a:ln w="6350" cap="flat">
            <a:noFill/>
            <a:prstDash val="solid"/>
            <a:miter/>
          </a:ln>
        </xdr:spPr>
        <xdr:txBody>
          <a:bodyPr wrap="square" rtlCol="0" anchor="ctr"/>
          <a:lstStyle>
            <a:defPPr>
              <a:defRPr lang="pt-BR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n-US"/>
          </a:p>
        </xdr:txBody>
      </xdr:sp>
      <xdr:grpSp>
        <xdr:nvGrpSpPr>
          <xdr:cNvPr id="4" name="Graphic 20">
            <a:extLst>
              <a:ext uri="{FF2B5EF4-FFF2-40B4-BE49-F238E27FC236}">
                <a16:creationId xmlns:a16="http://schemas.microsoft.com/office/drawing/2014/main" id="{5F3A6A52-CFAB-CE98-1D62-272129208090}"/>
              </a:ext>
            </a:extLst>
          </xdr:cNvPr>
          <xdr:cNvGrpSpPr/>
        </xdr:nvGrpSpPr>
        <xdr:grpSpPr>
          <a:xfrm>
            <a:off x="5034660" y="3339528"/>
            <a:ext cx="4094925" cy="747077"/>
            <a:chOff x="5034660" y="3339528"/>
            <a:chExt cx="4094925" cy="747077"/>
          </a:xfrm>
          <a:grpFill/>
        </xdr:grpSpPr>
        <xdr:sp macro="" textlink="">
          <xdr:nvSpPr>
            <xdr:cNvPr id="5" name="Freeform: Shape 17">
              <a:extLst>
                <a:ext uri="{FF2B5EF4-FFF2-40B4-BE49-F238E27FC236}">
                  <a16:creationId xmlns:a16="http://schemas.microsoft.com/office/drawing/2014/main" id="{E2EDEAA0-872F-9A05-E7F3-059FCDDE49BE}"/>
                </a:ext>
              </a:extLst>
            </xdr:cNvPr>
            <xdr:cNvSpPr/>
          </xdr:nvSpPr>
          <xdr:spPr>
            <a:xfrm>
              <a:off x="5034660" y="3543680"/>
              <a:ext cx="278892" cy="533463"/>
            </a:xfrm>
            <a:custGeom>
              <a:avLst/>
              <a:gdLst>
                <a:gd name="connsiteX0" fmla="*/ 0 w 278892"/>
                <a:gd name="connsiteY0" fmla="*/ 6286 h 533463"/>
                <a:gd name="connsiteX1" fmla="*/ 84201 w 278892"/>
                <a:gd name="connsiteY1" fmla="*/ 6286 h 533463"/>
                <a:gd name="connsiteX2" fmla="*/ 84201 w 278892"/>
                <a:gd name="connsiteY2" fmla="*/ 109410 h 533463"/>
                <a:gd name="connsiteX3" fmla="*/ 251523 w 278892"/>
                <a:gd name="connsiteY3" fmla="*/ 0 h 533463"/>
                <a:gd name="connsiteX4" fmla="*/ 278892 w 278892"/>
                <a:gd name="connsiteY4" fmla="*/ 0 h 533463"/>
                <a:gd name="connsiteX5" fmla="*/ 278892 w 278892"/>
                <a:gd name="connsiteY5" fmla="*/ 92583 h 533463"/>
                <a:gd name="connsiteX6" fmla="*/ 191580 w 278892"/>
                <a:gd name="connsiteY6" fmla="*/ 92583 h 533463"/>
                <a:gd name="connsiteX7" fmla="*/ 84265 w 278892"/>
                <a:gd name="connsiteY7" fmla="*/ 216726 h 533463"/>
                <a:gd name="connsiteX8" fmla="*/ 84265 w 278892"/>
                <a:gd name="connsiteY8" fmla="*/ 533464 h 533463"/>
                <a:gd name="connsiteX9" fmla="*/ 64 w 278892"/>
                <a:gd name="connsiteY9" fmla="*/ 533464 h 533463"/>
                <a:gd name="connsiteX10" fmla="*/ 64 w 278892"/>
                <a:gd name="connsiteY10" fmla="*/ 6286 h 533463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</a:cxnLst>
              <a:rect l="l" t="t" r="r" b="b"/>
              <a:pathLst>
                <a:path w="278892" h="533463">
                  <a:moveTo>
                    <a:pt x="0" y="6286"/>
                  </a:moveTo>
                  <a:lnTo>
                    <a:pt x="84201" y="6286"/>
                  </a:lnTo>
                  <a:lnTo>
                    <a:pt x="84201" y="109410"/>
                  </a:lnTo>
                  <a:cubicBezTo>
                    <a:pt x="110490" y="34735"/>
                    <a:pt x="169418" y="0"/>
                    <a:pt x="251523" y="0"/>
                  </a:cubicBezTo>
                  <a:lnTo>
                    <a:pt x="278892" y="0"/>
                  </a:lnTo>
                  <a:lnTo>
                    <a:pt x="278892" y="92583"/>
                  </a:lnTo>
                  <a:lnTo>
                    <a:pt x="191580" y="92583"/>
                  </a:lnTo>
                  <a:cubicBezTo>
                    <a:pt x="111633" y="92583"/>
                    <a:pt x="84265" y="133604"/>
                    <a:pt x="84265" y="216726"/>
                  </a:cubicBezTo>
                  <a:lnTo>
                    <a:pt x="84265" y="533464"/>
                  </a:lnTo>
                  <a:lnTo>
                    <a:pt x="64" y="533464"/>
                  </a:lnTo>
                  <a:lnTo>
                    <a:pt x="64" y="6286"/>
                  </a:ln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6" name="Freeform: Shape 18">
              <a:extLst>
                <a:ext uri="{FF2B5EF4-FFF2-40B4-BE49-F238E27FC236}">
                  <a16:creationId xmlns:a16="http://schemas.microsoft.com/office/drawing/2014/main" id="{25FB4764-CD7A-5DA1-7AFC-9CD7E45B4DD0}"/>
                </a:ext>
              </a:extLst>
            </xdr:cNvPr>
            <xdr:cNvSpPr/>
          </xdr:nvSpPr>
          <xdr:spPr>
            <a:xfrm>
              <a:off x="5371338" y="3539490"/>
              <a:ext cx="516635" cy="547115"/>
            </a:xfrm>
            <a:custGeom>
              <a:avLst/>
              <a:gdLst>
                <a:gd name="connsiteX0" fmla="*/ 0 w 516635"/>
                <a:gd name="connsiteY0" fmla="*/ 273558 h 547115"/>
                <a:gd name="connsiteX1" fmla="*/ 263017 w 516635"/>
                <a:gd name="connsiteY1" fmla="*/ 0 h 547115"/>
                <a:gd name="connsiteX2" fmla="*/ 515557 w 516635"/>
                <a:gd name="connsiteY2" fmla="*/ 260921 h 547115"/>
                <a:gd name="connsiteX3" fmla="*/ 513461 w 516635"/>
                <a:gd name="connsiteY3" fmla="*/ 280924 h 547115"/>
                <a:gd name="connsiteX4" fmla="*/ 88392 w 516635"/>
                <a:gd name="connsiteY4" fmla="*/ 280924 h 547115"/>
                <a:gd name="connsiteX5" fmla="*/ 265176 w 516635"/>
                <a:gd name="connsiteY5" fmla="*/ 477647 h 547115"/>
                <a:gd name="connsiteX6" fmla="*/ 430340 w 516635"/>
                <a:gd name="connsiteY6" fmla="*/ 362966 h 547115"/>
                <a:gd name="connsiteX7" fmla="*/ 516636 w 516635"/>
                <a:gd name="connsiteY7" fmla="*/ 362966 h 547115"/>
                <a:gd name="connsiteX8" fmla="*/ 265176 w 516635"/>
                <a:gd name="connsiteY8" fmla="*/ 547116 h 547115"/>
                <a:gd name="connsiteX9" fmla="*/ 0 w 516635"/>
                <a:gd name="connsiteY9" fmla="*/ 273558 h 547115"/>
                <a:gd name="connsiteX10" fmla="*/ 426148 w 516635"/>
                <a:gd name="connsiteY10" fmla="*/ 218821 h 547115"/>
                <a:gd name="connsiteX11" fmla="*/ 263080 w 516635"/>
                <a:gd name="connsiteY11" fmla="*/ 66230 h 547115"/>
                <a:gd name="connsiteX12" fmla="*/ 91567 w 516635"/>
                <a:gd name="connsiteY12" fmla="*/ 218821 h 547115"/>
                <a:gd name="connsiteX13" fmla="*/ 426148 w 516635"/>
                <a:gd name="connsiteY13" fmla="*/ 218821 h 547115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  <a:cxn ang="0">
                  <a:pos x="connsiteX11" y="connsiteY11"/>
                </a:cxn>
                <a:cxn ang="0">
                  <a:pos x="connsiteX12" y="connsiteY12"/>
                </a:cxn>
                <a:cxn ang="0">
                  <a:pos x="connsiteX13" y="connsiteY13"/>
                </a:cxn>
              </a:cxnLst>
              <a:rect l="l" t="t" r="r" b="b"/>
              <a:pathLst>
                <a:path w="516635" h="547115">
                  <a:moveTo>
                    <a:pt x="0" y="273558"/>
                  </a:moveTo>
                  <a:cubicBezTo>
                    <a:pt x="0" y="113601"/>
                    <a:pt x="97853" y="0"/>
                    <a:pt x="263017" y="0"/>
                  </a:cubicBezTo>
                  <a:cubicBezTo>
                    <a:pt x="422973" y="0"/>
                    <a:pt x="516572" y="107315"/>
                    <a:pt x="515557" y="260921"/>
                  </a:cubicBezTo>
                  <a:cubicBezTo>
                    <a:pt x="515557" y="266192"/>
                    <a:pt x="515557" y="270383"/>
                    <a:pt x="513461" y="280924"/>
                  </a:cubicBezTo>
                  <a:lnTo>
                    <a:pt x="88392" y="280924"/>
                  </a:lnTo>
                  <a:cubicBezTo>
                    <a:pt x="91567" y="420878"/>
                    <a:pt x="164147" y="477647"/>
                    <a:pt x="265176" y="477647"/>
                  </a:cubicBezTo>
                  <a:cubicBezTo>
                    <a:pt x="352489" y="477647"/>
                    <a:pt x="409321" y="442913"/>
                    <a:pt x="430340" y="362966"/>
                  </a:cubicBezTo>
                  <a:lnTo>
                    <a:pt x="516636" y="362966"/>
                  </a:lnTo>
                  <a:cubicBezTo>
                    <a:pt x="489267" y="474472"/>
                    <a:pt x="400876" y="547116"/>
                    <a:pt x="265176" y="547116"/>
                  </a:cubicBezTo>
                  <a:cubicBezTo>
                    <a:pt x="98933" y="547116"/>
                    <a:pt x="0" y="433451"/>
                    <a:pt x="0" y="273558"/>
                  </a:cubicBezTo>
                  <a:close/>
                  <a:moveTo>
                    <a:pt x="426148" y="218821"/>
                  </a:moveTo>
                  <a:cubicBezTo>
                    <a:pt x="415608" y="112522"/>
                    <a:pt x="355664" y="66230"/>
                    <a:pt x="263080" y="66230"/>
                  </a:cubicBezTo>
                  <a:cubicBezTo>
                    <a:pt x="171514" y="66230"/>
                    <a:pt x="107378" y="112522"/>
                    <a:pt x="91567" y="218821"/>
                  </a:cubicBezTo>
                  <a:lnTo>
                    <a:pt x="426148" y="218821"/>
                  </a:ln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7" name="Freeform: Shape 19">
              <a:extLst>
                <a:ext uri="{FF2B5EF4-FFF2-40B4-BE49-F238E27FC236}">
                  <a16:creationId xmlns:a16="http://schemas.microsoft.com/office/drawing/2014/main" id="{41CA235E-2FE5-B19A-3C5A-14DA3EDCD773}"/>
                </a:ext>
              </a:extLst>
            </xdr:cNvPr>
            <xdr:cNvSpPr/>
          </xdr:nvSpPr>
          <xdr:spPr>
            <a:xfrm>
              <a:off x="5975286" y="3539426"/>
              <a:ext cx="425069" cy="547129"/>
            </a:xfrm>
            <a:custGeom>
              <a:avLst/>
              <a:gdLst>
                <a:gd name="connsiteX0" fmla="*/ 0 w 425069"/>
                <a:gd name="connsiteY0" fmla="*/ 370395 h 547129"/>
                <a:gd name="connsiteX1" fmla="*/ 83122 w 425069"/>
                <a:gd name="connsiteY1" fmla="*/ 370395 h 547129"/>
                <a:gd name="connsiteX2" fmla="*/ 213614 w 425069"/>
                <a:gd name="connsiteY2" fmla="*/ 479806 h 547129"/>
                <a:gd name="connsiteX3" fmla="*/ 341948 w 425069"/>
                <a:gd name="connsiteY3" fmla="*/ 388239 h 547129"/>
                <a:gd name="connsiteX4" fmla="*/ 245173 w 425069"/>
                <a:gd name="connsiteY4" fmla="*/ 310388 h 547129"/>
                <a:gd name="connsiteX5" fmla="*/ 146241 w 425069"/>
                <a:gd name="connsiteY5" fmla="*/ 289370 h 547129"/>
                <a:gd name="connsiteX6" fmla="*/ 15748 w 425069"/>
                <a:gd name="connsiteY6" fmla="*/ 147320 h 547129"/>
                <a:gd name="connsiteX7" fmla="*/ 215646 w 425069"/>
                <a:gd name="connsiteY7" fmla="*/ 0 h 547129"/>
                <a:gd name="connsiteX8" fmla="*/ 409258 w 425069"/>
                <a:gd name="connsiteY8" fmla="*/ 157797 h 547129"/>
                <a:gd name="connsiteX9" fmla="*/ 332423 w 425069"/>
                <a:gd name="connsiteY9" fmla="*/ 157797 h 547129"/>
                <a:gd name="connsiteX10" fmla="*/ 217742 w 425069"/>
                <a:gd name="connsiteY10" fmla="*/ 67310 h 547129"/>
                <a:gd name="connsiteX11" fmla="*/ 98870 w 425069"/>
                <a:gd name="connsiteY11" fmla="*/ 143065 h 547129"/>
                <a:gd name="connsiteX12" fmla="*/ 192532 w 425069"/>
                <a:gd name="connsiteY12" fmla="*/ 224091 h 547129"/>
                <a:gd name="connsiteX13" fmla="*/ 290385 w 425069"/>
                <a:gd name="connsiteY13" fmla="*/ 244094 h 547129"/>
                <a:gd name="connsiteX14" fmla="*/ 425069 w 425069"/>
                <a:gd name="connsiteY14" fmla="*/ 384048 h 547129"/>
                <a:gd name="connsiteX15" fmla="*/ 213614 w 425069"/>
                <a:gd name="connsiteY15" fmla="*/ 547116 h 547129"/>
                <a:gd name="connsiteX16" fmla="*/ 0 w 425069"/>
                <a:gd name="connsiteY16" fmla="*/ 370395 h 547129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  <a:cxn ang="0">
                  <a:pos x="connsiteX11" y="connsiteY11"/>
                </a:cxn>
                <a:cxn ang="0">
                  <a:pos x="connsiteX12" y="connsiteY12"/>
                </a:cxn>
                <a:cxn ang="0">
                  <a:pos x="connsiteX13" y="connsiteY13"/>
                </a:cxn>
                <a:cxn ang="0">
                  <a:pos x="connsiteX14" y="connsiteY14"/>
                </a:cxn>
                <a:cxn ang="0">
                  <a:pos x="connsiteX15" y="connsiteY15"/>
                </a:cxn>
                <a:cxn ang="0">
                  <a:pos x="connsiteX16" y="connsiteY16"/>
                </a:cxn>
              </a:cxnLst>
              <a:rect l="l" t="t" r="r" b="b"/>
              <a:pathLst>
                <a:path w="425069" h="547129">
                  <a:moveTo>
                    <a:pt x="0" y="370395"/>
                  </a:moveTo>
                  <a:lnTo>
                    <a:pt x="83122" y="370395"/>
                  </a:lnTo>
                  <a:cubicBezTo>
                    <a:pt x="85217" y="453517"/>
                    <a:pt x="138874" y="479806"/>
                    <a:pt x="213614" y="479806"/>
                  </a:cubicBezTo>
                  <a:cubicBezTo>
                    <a:pt x="304102" y="479806"/>
                    <a:pt x="341948" y="446151"/>
                    <a:pt x="341948" y="388239"/>
                  </a:cubicBezTo>
                  <a:cubicBezTo>
                    <a:pt x="341948" y="356679"/>
                    <a:pt x="328295" y="327215"/>
                    <a:pt x="245173" y="310388"/>
                  </a:cubicBezTo>
                  <a:lnTo>
                    <a:pt x="146241" y="289370"/>
                  </a:lnTo>
                  <a:cubicBezTo>
                    <a:pt x="51562" y="269367"/>
                    <a:pt x="15748" y="212534"/>
                    <a:pt x="15748" y="147320"/>
                  </a:cubicBezTo>
                  <a:cubicBezTo>
                    <a:pt x="15748" y="51562"/>
                    <a:pt x="95695" y="0"/>
                    <a:pt x="215646" y="0"/>
                  </a:cubicBezTo>
                  <a:cubicBezTo>
                    <a:pt x="331407" y="0"/>
                    <a:pt x="403987" y="48387"/>
                    <a:pt x="409258" y="157797"/>
                  </a:cubicBezTo>
                  <a:lnTo>
                    <a:pt x="332423" y="157797"/>
                  </a:lnTo>
                  <a:cubicBezTo>
                    <a:pt x="327152" y="75755"/>
                    <a:pt x="266129" y="67310"/>
                    <a:pt x="217742" y="67310"/>
                  </a:cubicBezTo>
                  <a:cubicBezTo>
                    <a:pt x="128334" y="67310"/>
                    <a:pt x="98870" y="95695"/>
                    <a:pt x="98870" y="143065"/>
                  </a:cubicBezTo>
                  <a:cubicBezTo>
                    <a:pt x="98870" y="173545"/>
                    <a:pt x="110427" y="207264"/>
                    <a:pt x="192532" y="224091"/>
                  </a:cubicBezTo>
                  <a:lnTo>
                    <a:pt x="290385" y="244094"/>
                  </a:lnTo>
                  <a:cubicBezTo>
                    <a:pt x="388239" y="264096"/>
                    <a:pt x="425069" y="314579"/>
                    <a:pt x="425069" y="384048"/>
                  </a:cubicBezTo>
                  <a:cubicBezTo>
                    <a:pt x="425069" y="486092"/>
                    <a:pt x="343027" y="548195"/>
                    <a:pt x="213614" y="547116"/>
                  </a:cubicBezTo>
                  <a:cubicBezTo>
                    <a:pt x="91504" y="547179"/>
                    <a:pt x="1016" y="491427"/>
                    <a:pt x="0" y="370395"/>
                  </a:cubicBez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8" name="Freeform: Shape 20">
              <a:extLst>
                <a:ext uri="{FF2B5EF4-FFF2-40B4-BE49-F238E27FC236}">
                  <a16:creationId xmlns:a16="http://schemas.microsoft.com/office/drawing/2014/main" id="{39896C7B-9C71-2C41-DF82-52815DCAE772}"/>
                </a:ext>
              </a:extLst>
            </xdr:cNvPr>
            <xdr:cNvSpPr/>
          </xdr:nvSpPr>
          <xdr:spPr>
            <a:xfrm>
              <a:off x="6490779" y="3539490"/>
              <a:ext cx="516636" cy="547115"/>
            </a:xfrm>
            <a:custGeom>
              <a:avLst/>
              <a:gdLst>
                <a:gd name="connsiteX0" fmla="*/ 0 w 516636"/>
                <a:gd name="connsiteY0" fmla="*/ 273558 h 547115"/>
                <a:gd name="connsiteX1" fmla="*/ 263017 w 516636"/>
                <a:gd name="connsiteY1" fmla="*/ 0 h 547115"/>
                <a:gd name="connsiteX2" fmla="*/ 515557 w 516636"/>
                <a:gd name="connsiteY2" fmla="*/ 260921 h 547115"/>
                <a:gd name="connsiteX3" fmla="*/ 513461 w 516636"/>
                <a:gd name="connsiteY3" fmla="*/ 280924 h 547115"/>
                <a:gd name="connsiteX4" fmla="*/ 88392 w 516636"/>
                <a:gd name="connsiteY4" fmla="*/ 280924 h 547115"/>
                <a:gd name="connsiteX5" fmla="*/ 265176 w 516636"/>
                <a:gd name="connsiteY5" fmla="*/ 477647 h 547115"/>
                <a:gd name="connsiteX6" fmla="*/ 430339 w 516636"/>
                <a:gd name="connsiteY6" fmla="*/ 362966 h 547115"/>
                <a:gd name="connsiteX7" fmla="*/ 516636 w 516636"/>
                <a:gd name="connsiteY7" fmla="*/ 362966 h 547115"/>
                <a:gd name="connsiteX8" fmla="*/ 265176 w 516636"/>
                <a:gd name="connsiteY8" fmla="*/ 547116 h 547115"/>
                <a:gd name="connsiteX9" fmla="*/ 0 w 516636"/>
                <a:gd name="connsiteY9" fmla="*/ 273558 h 547115"/>
                <a:gd name="connsiteX10" fmla="*/ 426149 w 516636"/>
                <a:gd name="connsiteY10" fmla="*/ 218821 h 547115"/>
                <a:gd name="connsiteX11" fmla="*/ 263080 w 516636"/>
                <a:gd name="connsiteY11" fmla="*/ 66230 h 547115"/>
                <a:gd name="connsiteX12" fmla="*/ 91567 w 516636"/>
                <a:gd name="connsiteY12" fmla="*/ 218821 h 547115"/>
                <a:gd name="connsiteX13" fmla="*/ 426149 w 516636"/>
                <a:gd name="connsiteY13" fmla="*/ 218821 h 547115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  <a:cxn ang="0">
                  <a:pos x="connsiteX11" y="connsiteY11"/>
                </a:cxn>
                <a:cxn ang="0">
                  <a:pos x="connsiteX12" y="connsiteY12"/>
                </a:cxn>
                <a:cxn ang="0">
                  <a:pos x="connsiteX13" y="connsiteY13"/>
                </a:cxn>
              </a:cxnLst>
              <a:rect l="l" t="t" r="r" b="b"/>
              <a:pathLst>
                <a:path w="516636" h="547115">
                  <a:moveTo>
                    <a:pt x="0" y="273558"/>
                  </a:moveTo>
                  <a:cubicBezTo>
                    <a:pt x="0" y="113601"/>
                    <a:pt x="97853" y="0"/>
                    <a:pt x="263017" y="0"/>
                  </a:cubicBezTo>
                  <a:cubicBezTo>
                    <a:pt x="422974" y="0"/>
                    <a:pt x="516573" y="107315"/>
                    <a:pt x="515557" y="260921"/>
                  </a:cubicBezTo>
                  <a:cubicBezTo>
                    <a:pt x="515557" y="266192"/>
                    <a:pt x="515557" y="270383"/>
                    <a:pt x="513461" y="280924"/>
                  </a:cubicBezTo>
                  <a:lnTo>
                    <a:pt x="88392" y="280924"/>
                  </a:lnTo>
                  <a:cubicBezTo>
                    <a:pt x="91567" y="420878"/>
                    <a:pt x="164148" y="477647"/>
                    <a:pt x="265176" y="477647"/>
                  </a:cubicBezTo>
                  <a:cubicBezTo>
                    <a:pt x="352489" y="477647"/>
                    <a:pt x="409321" y="442913"/>
                    <a:pt x="430339" y="362966"/>
                  </a:cubicBezTo>
                  <a:lnTo>
                    <a:pt x="516636" y="362966"/>
                  </a:lnTo>
                  <a:cubicBezTo>
                    <a:pt x="489267" y="474472"/>
                    <a:pt x="400876" y="547116"/>
                    <a:pt x="265176" y="547116"/>
                  </a:cubicBezTo>
                  <a:cubicBezTo>
                    <a:pt x="98933" y="547116"/>
                    <a:pt x="0" y="433451"/>
                    <a:pt x="0" y="273558"/>
                  </a:cubicBezTo>
                  <a:close/>
                  <a:moveTo>
                    <a:pt x="426149" y="218821"/>
                  </a:moveTo>
                  <a:cubicBezTo>
                    <a:pt x="415608" y="112522"/>
                    <a:pt x="355664" y="66230"/>
                    <a:pt x="263080" y="66230"/>
                  </a:cubicBezTo>
                  <a:cubicBezTo>
                    <a:pt x="171514" y="66230"/>
                    <a:pt x="107378" y="112522"/>
                    <a:pt x="91567" y="218821"/>
                  </a:cubicBezTo>
                  <a:lnTo>
                    <a:pt x="426149" y="218821"/>
                  </a:ln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9" name="Freeform: Shape 21">
              <a:extLst>
                <a:ext uri="{FF2B5EF4-FFF2-40B4-BE49-F238E27FC236}">
                  <a16:creationId xmlns:a16="http://schemas.microsoft.com/office/drawing/2014/main" id="{B9C098F2-37C6-D5CF-D02D-EB688FCFB84A}"/>
                </a:ext>
              </a:extLst>
            </xdr:cNvPr>
            <xdr:cNvSpPr/>
          </xdr:nvSpPr>
          <xdr:spPr>
            <a:xfrm>
              <a:off x="7107364" y="3539426"/>
              <a:ext cx="438657" cy="547115"/>
            </a:xfrm>
            <a:custGeom>
              <a:avLst/>
              <a:gdLst>
                <a:gd name="connsiteX0" fmla="*/ 0 w 438657"/>
                <a:gd name="connsiteY0" fmla="*/ 398780 h 547115"/>
                <a:gd name="connsiteX1" fmla="*/ 174625 w 438657"/>
                <a:gd name="connsiteY1" fmla="*/ 255714 h 547115"/>
                <a:gd name="connsiteX2" fmla="*/ 354520 w 438657"/>
                <a:gd name="connsiteY2" fmla="*/ 236791 h 547115"/>
                <a:gd name="connsiteX3" fmla="*/ 354520 w 438657"/>
                <a:gd name="connsiteY3" fmla="*/ 209423 h 547115"/>
                <a:gd name="connsiteX4" fmla="*/ 224028 w 438657"/>
                <a:gd name="connsiteY4" fmla="*/ 69469 h 547115"/>
                <a:gd name="connsiteX5" fmla="*/ 88265 w 438657"/>
                <a:gd name="connsiteY5" fmla="*/ 176784 h 547115"/>
                <a:gd name="connsiteX6" fmla="*/ 7239 w 438657"/>
                <a:gd name="connsiteY6" fmla="*/ 176784 h 547115"/>
                <a:gd name="connsiteX7" fmla="*/ 228219 w 438657"/>
                <a:gd name="connsiteY7" fmla="*/ 0 h 547115"/>
                <a:gd name="connsiteX8" fmla="*/ 438658 w 438657"/>
                <a:gd name="connsiteY8" fmla="*/ 217805 h 547115"/>
                <a:gd name="connsiteX9" fmla="*/ 438658 w 438657"/>
                <a:gd name="connsiteY9" fmla="*/ 536639 h 547115"/>
                <a:gd name="connsiteX10" fmla="*/ 354457 w 438657"/>
                <a:gd name="connsiteY10" fmla="*/ 536639 h 547115"/>
                <a:gd name="connsiteX11" fmla="*/ 354457 w 438657"/>
                <a:gd name="connsiteY11" fmla="*/ 435610 h 547115"/>
                <a:gd name="connsiteX12" fmla="*/ 174561 w 438657"/>
                <a:gd name="connsiteY12" fmla="*/ 547116 h 547115"/>
                <a:gd name="connsiteX13" fmla="*/ 0 w 438657"/>
                <a:gd name="connsiteY13" fmla="*/ 398780 h 547115"/>
                <a:gd name="connsiteX14" fmla="*/ 192532 w 438657"/>
                <a:gd name="connsiteY14" fmla="*/ 484060 h 547115"/>
                <a:gd name="connsiteX15" fmla="*/ 354584 w 438657"/>
                <a:gd name="connsiteY15" fmla="*/ 320992 h 547115"/>
                <a:gd name="connsiteX16" fmla="*/ 354584 w 438657"/>
                <a:gd name="connsiteY16" fmla="*/ 298895 h 547115"/>
                <a:gd name="connsiteX17" fmla="*/ 194628 w 438657"/>
                <a:gd name="connsiteY17" fmla="*/ 315722 h 547115"/>
                <a:gd name="connsiteX18" fmla="*/ 88329 w 438657"/>
                <a:gd name="connsiteY18" fmla="*/ 397764 h 547115"/>
                <a:gd name="connsiteX19" fmla="*/ 192532 w 438657"/>
                <a:gd name="connsiteY19" fmla="*/ 484060 h 547115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  <a:cxn ang="0">
                  <a:pos x="connsiteX11" y="connsiteY11"/>
                </a:cxn>
                <a:cxn ang="0">
                  <a:pos x="connsiteX12" y="connsiteY12"/>
                </a:cxn>
                <a:cxn ang="0">
                  <a:pos x="connsiteX13" y="connsiteY13"/>
                </a:cxn>
                <a:cxn ang="0">
                  <a:pos x="connsiteX14" y="connsiteY14"/>
                </a:cxn>
                <a:cxn ang="0">
                  <a:pos x="connsiteX15" y="connsiteY15"/>
                </a:cxn>
                <a:cxn ang="0">
                  <a:pos x="connsiteX16" y="connsiteY16"/>
                </a:cxn>
                <a:cxn ang="0">
                  <a:pos x="connsiteX17" y="connsiteY17"/>
                </a:cxn>
                <a:cxn ang="0">
                  <a:pos x="connsiteX18" y="connsiteY18"/>
                </a:cxn>
                <a:cxn ang="0">
                  <a:pos x="connsiteX19" y="connsiteY19"/>
                </a:cxn>
              </a:cxnLst>
              <a:rect l="l" t="t" r="r" b="b"/>
              <a:pathLst>
                <a:path w="438657" h="547115">
                  <a:moveTo>
                    <a:pt x="0" y="398780"/>
                  </a:moveTo>
                  <a:cubicBezTo>
                    <a:pt x="0" y="302006"/>
                    <a:pt x="75755" y="266192"/>
                    <a:pt x="174625" y="255714"/>
                  </a:cubicBezTo>
                  <a:lnTo>
                    <a:pt x="354520" y="236791"/>
                  </a:lnTo>
                  <a:lnTo>
                    <a:pt x="354520" y="209423"/>
                  </a:lnTo>
                  <a:cubicBezTo>
                    <a:pt x="354520" y="96838"/>
                    <a:pt x="295592" y="69469"/>
                    <a:pt x="224028" y="69469"/>
                  </a:cubicBezTo>
                  <a:cubicBezTo>
                    <a:pt x="155639" y="69469"/>
                    <a:pt x="90424" y="95758"/>
                    <a:pt x="88265" y="176784"/>
                  </a:cubicBezTo>
                  <a:lnTo>
                    <a:pt x="7239" y="176784"/>
                  </a:lnTo>
                  <a:cubicBezTo>
                    <a:pt x="8318" y="68389"/>
                    <a:pt x="96647" y="0"/>
                    <a:pt x="228219" y="0"/>
                  </a:cubicBezTo>
                  <a:cubicBezTo>
                    <a:pt x="360807" y="0"/>
                    <a:pt x="438658" y="72580"/>
                    <a:pt x="438658" y="217805"/>
                  </a:cubicBezTo>
                  <a:lnTo>
                    <a:pt x="438658" y="536639"/>
                  </a:lnTo>
                  <a:lnTo>
                    <a:pt x="354457" y="536639"/>
                  </a:lnTo>
                  <a:lnTo>
                    <a:pt x="354457" y="435610"/>
                  </a:lnTo>
                  <a:cubicBezTo>
                    <a:pt x="321818" y="515557"/>
                    <a:pt x="257683" y="547116"/>
                    <a:pt x="174561" y="547116"/>
                  </a:cubicBezTo>
                  <a:cubicBezTo>
                    <a:pt x="77851" y="547179"/>
                    <a:pt x="0" y="497713"/>
                    <a:pt x="0" y="398780"/>
                  </a:cubicBezTo>
                  <a:close/>
                  <a:moveTo>
                    <a:pt x="192532" y="484060"/>
                  </a:moveTo>
                  <a:cubicBezTo>
                    <a:pt x="293560" y="484060"/>
                    <a:pt x="354584" y="424116"/>
                    <a:pt x="354584" y="320992"/>
                  </a:cubicBezTo>
                  <a:lnTo>
                    <a:pt x="354584" y="298895"/>
                  </a:lnTo>
                  <a:lnTo>
                    <a:pt x="194628" y="315722"/>
                  </a:lnTo>
                  <a:cubicBezTo>
                    <a:pt x="133604" y="322008"/>
                    <a:pt x="88329" y="334645"/>
                    <a:pt x="88329" y="397764"/>
                  </a:cubicBezTo>
                  <a:cubicBezTo>
                    <a:pt x="88329" y="460883"/>
                    <a:pt x="138874" y="484060"/>
                    <a:pt x="192532" y="484060"/>
                  </a:cubicBez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10" name="Freeform: Shape 22">
              <a:extLst>
                <a:ext uri="{FF2B5EF4-FFF2-40B4-BE49-F238E27FC236}">
                  <a16:creationId xmlns:a16="http://schemas.microsoft.com/office/drawing/2014/main" id="{3EB66ECF-089E-BCCF-DD2D-64F53DE17386}"/>
                </a:ext>
              </a:extLst>
            </xdr:cNvPr>
            <xdr:cNvSpPr/>
          </xdr:nvSpPr>
          <xdr:spPr>
            <a:xfrm>
              <a:off x="7699692" y="3543680"/>
              <a:ext cx="278891" cy="533463"/>
            </a:xfrm>
            <a:custGeom>
              <a:avLst/>
              <a:gdLst>
                <a:gd name="connsiteX0" fmla="*/ 0 w 278891"/>
                <a:gd name="connsiteY0" fmla="*/ 6286 h 533463"/>
                <a:gd name="connsiteX1" fmla="*/ 84201 w 278891"/>
                <a:gd name="connsiteY1" fmla="*/ 6286 h 533463"/>
                <a:gd name="connsiteX2" fmla="*/ 84201 w 278891"/>
                <a:gd name="connsiteY2" fmla="*/ 109410 h 533463"/>
                <a:gd name="connsiteX3" fmla="*/ 251523 w 278891"/>
                <a:gd name="connsiteY3" fmla="*/ 0 h 533463"/>
                <a:gd name="connsiteX4" fmla="*/ 278892 w 278891"/>
                <a:gd name="connsiteY4" fmla="*/ 0 h 533463"/>
                <a:gd name="connsiteX5" fmla="*/ 278892 w 278891"/>
                <a:gd name="connsiteY5" fmla="*/ 92583 h 533463"/>
                <a:gd name="connsiteX6" fmla="*/ 191579 w 278891"/>
                <a:gd name="connsiteY6" fmla="*/ 92583 h 533463"/>
                <a:gd name="connsiteX7" fmla="*/ 84264 w 278891"/>
                <a:gd name="connsiteY7" fmla="*/ 216726 h 533463"/>
                <a:gd name="connsiteX8" fmla="*/ 84264 w 278891"/>
                <a:gd name="connsiteY8" fmla="*/ 533464 h 533463"/>
                <a:gd name="connsiteX9" fmla="*/ 64 w 278891"/>
                <a:gd name="connsiteY9" fmla="*/ 533464 h 533463"/>
                <a:gd name="connsiteX10" fmla="*/ 64 w 278891"/>
                <a:gd name="connsiteY10" fmla="*/ 6286 h 533463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</a:cxnLst>
              <a:rect l="l" t="t" r="r" b="b"/>
              <a:pathLst>
                <a:path w="278891" h="533463">
                  <a:moveTo>
                    <a:pt x="0" y="6286"/>
                  </a:moveTo>
                  <a:lnTo>
                    <a:pt x="84201" y="6286"/>
                  </a:lnTo>
                  <a:lnTo>
                    <a:pt x="84201" y="109410"/>
                  </a:lnTo>
                  <a:cubicBezTo>
                    <a:pt x="110489" y="34735"/>
                    <a:pt x="169418" y="0"/>
                    <a:pt x="251523" y="0"/>
                  </a:cubicBezTo>
                  <a:lnTo>
                    <a:pt x="278892" y="0"/>
                  </a:lnTo>
                  <a:lnTo>
                    <a:pt x="278892" y="92583"/>
                  </a:lnTo>
                  <a:lnTo>
                    <a:pt x="191579" y="92583"/>
                  </a:lnTo>
                  <a:cubicBezTo>
                    <a:pt x="111633" y="92583"/>
                    <a:pt x="84264" y="133604"/>
                    <a:pt x="84264" y="216726"/>
                  </a:cubicBezTo>
                  <a:lnTo>
                    <a:pt x="84264" y="533464"/>
                  </a:lnTo>
                  <a:lnTo>
                    <a:pt x="64" y="533464"/>
                  </a:lnTo>
                  <a:lnTo>
                    <a:pt x="64" y="6286"/>
                  </a:ln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11" name="Freeform: Shape 23">
              <a:extLst>
                <a:ext uri="{FF2B5EF4-FFF2-40B4-BE49-F238E27FC236}">
                  <a16:creationId xmlns:a16="http://schemas.microsoft.com/office/drawing/2014/main" id="{C2E767FC-9C89-FF52-5010-B962FCB04B77}"/>
                </a:ext>
              </a:extLst>
            </xdr:cNvPr>
            <xdr:cNvSpPr/>
          </xdr:nvSpPr>
          <xdr:spPr>
            <a:xfrm>
              <a:off x="8036369" y="3539490"/>
              <a:ext cx="524002" cy="547115"/>
            </a:xfrm>
            <a:custGeom>
              <a:avLst/>
              <a:gdLst>
                <a:gd name="connsiteX0" fmla="*/ 0 w 524002"/>
                <a:gd name="connsiteY0" fmla="*/ 273558 h 547115"/>
                <a:gd name="connsiteX1" fmla="*/ 260922 w 524002"/>
                <a:gd name="connsiteY1" fmla="*/ 0 h 547115"/>
                <a:gd name="connsiteX2" fmla="*/ 512382 w 524002"/>
                <a:gd name="connsiteY2" fmla="*/ 200977 h 547115"/>
                <a:gd name="connsiteX3" fmla="*/ 423990 w 524002"/>
                <a:gd name="connsiteY3" fmla="*/ 200977 h 547115"/>
                <a:gd name="connsiteX4" fmla="*/ 260922 w 524002"/>
                <a:gd name="connsiteY4" fmla="*/ 71564 h 547115"/>
                <a:gd name="connsiteX5" fmla="*/ 88392 w 524002"/>
                <a:gd name="connsiteY5" fmla="*/ 273558 h 547115"/>
                <a:gd name="connsiteX6" fmla="*/ 267272 w 524002"/>
                <a:gd name="connsiteY6" fmla="*/ 475551 h 547115"/>
                <a:gd name="connsiteX7" fmla="*/ 435611 w 524002"/>
                <a:gd name="connsiteY7" fmla="*/ 344043 h 547115"/>
                <a:gd name="connsiteX8" fmla="*/ 524002 w 524002"/>
                <a:gd name="connsiteY8" fmla="*/ 344043 h 547115"/>
                <a:gd name="connsiteX9" fmla="*/ 267272 w 524002"/>
                <a:gd name="connsiteY9" fmla="*/ 547116 h 547115"/>
                <a:gd name="connsiteX10" fmla="*/ 0 w 524002"/>
                <a:gd name="connsiteY10" fmla="*/ 273558 h 547115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</a:cxnLst>
              <a:rect l="l" t="t" r="r" b="b"/>
              <a:pathLst>
                <a:path w="524002" h="547115">
                  <a:moveTo>
                    <a:pt x="0" y="273558"/>
                  </a:moveTo>
                  <a:cubicBezTo>
                    <a:pt x="0" y="113601"/>
                    <a:pt x="96775" y="0"/>
                    <a:pt x="260922" y="0"/>
                  </a:cubicBezTo>
                  <a:cubicBezTo>
                    <a:pt x="399797" y="0"/>
                    <a:pt x="491363" y="79946"/>
                    <a:pt x="512382" y="200977"/>
                  </a:cubicBezTo>
                  <a:lnTo>
                    <a:pt x="423990" y="200977"/>
                  </a:lnTo>
                  <a:cubicBezTo>
                    <a:pt x="406083" y="111569"/>
                    <a:pt x="344043" y="71564"/>
                    <a:pt x="260922" y="71564"/>
                  </a:cubicBezTo>
                  <a:cubicBezTo>
                    <a:pt x="160973" y="71564"/>
                    <a:pt x="88392" y="131508"/>
                    <a:pt x="88392" y="273558"/>
                  </a:cubicBezTo>
                  <a:cubicBezTo>
                    <a:pt x="88392" y="414528"/>
                    <a:pt x="160973" y="475551"/>
                    <a:pt x="267272" y="475551"/>
                  </a:cubicBezTo>
                  <a:cubicBezTo>
                    <a:pt x="355664" y="475551"/>
                    <a:pt x="418783" y="435546"/>
                    <a:pt x="435611" y="344043"/>
                  </a:cubicBezTo>
                  <a:lnTo>
                    <a:pt x="524002" y="344043"/>
                  </a:lnTo>
                  <a:cubicBezTo>
                    <a:pt x="502984" y="466090"/>
                    <a:pt x="411417" y="547116"/>
                    <a:pt x="267272" y="547116"/>
                  </a:cubicBezTo>
                  <a:cubicBezTo>
                    <a:pt x="96775" y="547116"/>
                    <a:pt x="0" y="433451"/>
                    <a:pt x="0" y="273558"/>
                  </a:cubicBez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12" name="Freeform: Shape 24">
              <a:extLst>
                <a:ext uri="{FF2B5EF4-FFF2-40B4-BE49-F238E27FC236}">
                  <a16:creationId xmlns:a16="http://schemas.microsoft.com/office/drawing/2014/main" id="{FBFF743F-FEEE-BB3A-4C3F-85B78722C474}"/>
                </a:ext>
              </a:extLst>
            </xdr:cNvPr>
            <xdr:cNvSpPr/>
          </xdr:nvSpPr>
          <xdr:spPr>
            <a:xfrm>
              <a:off x="8677084" y="3339528"/>
              <a:ext cx="452501" cy="736536"/>
            </a:xfrm>
            <a:custGeom>
              <a:avLst/>
              <a:gdLst>
                <a:gd name="connsiteX0" fmla="*/ 0 w 452501"/>
                <a:gd name="connsiteY0" fmla="*/ 0 h 736536"/>
                <a:gd name="connsiteX1" fmla="*/ 84201 w 452501"/>
                <a:gd name="connsiteY1" fmla="*/ 0 h 736536"/>
                <a:gd name="connsiteX2" fmla="*/ 84201 w 452501"/>
                <a:gd name="connsiteY2" fmla="*/ 307213 h 736536"/>
                <a:gd name="connsiteX3" fmla="*/ 260985 w 452501"/>
                <a:gd name="connsiteY3" fmla="*/ 199898 h 736536"/>
                <a:gd name="connsiteX4" fmla="*/ 452501 w 452501"/>
                <a:gd name="connsiteY4" fmla="*/ 435610 h 736536"/>
                <a:gd name="connsiteX5" fmla="*/ 452501 w 452501"/>
                <a:gd name="connsiteY5" fmla="*/ 736537 h 736536"/>
                <a:gd name="connsiteX6" fmla="*/ 368364 w 452501"/>
                <a:gd name="connsiteY6" fmla="*/ 736537 h 736536"/>
                <a:gd name="connsiteX7" fmla="*/ 368364 w 452501"/>
                <a:gd name="connsiteY7" fmla="*/ 445072 h 736536"/>
                <a:gd name="connsiteX8" fmla="*/ 228409 w 452501"/>
                <a:gd name="connsiteY8" fmla="*/ 271463 h 736536"/>
                <a:gd name="connsiteX9" fmla="*/ 84265 w 452501"/>
                <a:gd name="connsiteY9" fmla="*/ 445072 h 736536"/>
                <a:gd name="connsiteX10" fmla="*/ 84265 w 452501"/>
                <a:gd name="connsiteY10" fmla="*/ 736537 h 736536"/>
                <a:gd name="connsiteX11" fmla="*/ 64 w 452501"/>
                <a:gd name="connsiteY11" fmla="*/ 736537 h 736536"/>
                <a:gd name="connsiteX12" fmla="*/ 64 w 452501"/>
                <a:gd name="connsiteY12" fmla="*/ 0 h 736536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  <a:cxn ang="0">
                  <a:pos x="connsiteX11" y="connsiteY11"/>
                </a:cxn>
                <a:cxn ang="0">
                  <a:pos x="connsiteX12" y="connsiteY12"/>
                </a:cxn>
              </a:cxnLst>
              <a:rect l="l" t="t" r="r" b="b"/>
              <a:pathLst>
                <a:path w="452501" h="736536">
                  <a:moveTo>
                    <a:pt x="0" y="0"/>
                  </a:moveTo>
                  <a:lnTo>
                    <a:pt x="84201" y="0"/>
                  </a:lnTo>
                  <a:lnTo>
                    <a:pt x="84201" y="307213"/>
                  </a:lnTo>
                  <a:cubicBezTo>
                    <a:pt x="114745" y="237744"/>
                    <a:pt x="172593" y="199898"/>
                    <a:pt x="260985" y="199898"/>
                  </a:cubicBezTo>
                  <a:cubicBezTo>
                    <a:pt x="390398" y="199898"/>
                    <a:pt x="452501" y="285115"/>
                    <a:pt x="452501" y="435610"/>
                  </a:cubicBezTo>
                  <a:lnTo>
                    <a:pt x="452501" y="736537"/>
                  </a:lnTo>
                  <a:lnTo>
                    <a:pt x="368364" y="736537"/>
                  </a:lnTo>
                  <a:lnTo>
                    <a:pt x="368364" y="445072"/>
                  </a:lnTo>
                  <a:cubicBezTo>
                    <a:pt x="368364" y="355664"/>
                    <a:pt x="347345" y="271463"/>
                    <a:pt x="228409" y="271463"/>
                  </a:cubicBezTo>
                  <a:cubicBezTo>
                    <a:pt x="115824" y="271463"/>
                    <a:pt x="84265" y="352489"/>
                    <a:pt x="84265" y="445072"/>
                  </a:cubicBezTo>
                  <a:lnTo>
                    <a:pt x="84265" y="736537"/>
                  </a:lnTo>
                  <a:lnTo>
                    <a:pt x="64" y="736537"/>
                  </a:lnTo>
                  <a:lnTo>
                    <a:pt x="64" y="0"/>
                  </a:ln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</xdr:grpSp>
    </xdr:grp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143773</xdr:colOff>
      <xdr:row>0</xdr:row>
      <xdr:rowOff>161745</xdr:rowOff>
    </xdr:from>
    <xdr:to>
      <xdr:col>1</xdr:col>
      <xdr:colOff>407753</xdr:colOff>
      <xdr:row>1</xdr:row>
      <xdr:rowOff>247274</xdr:rowOff>
    </xdr:to>
    <xdr:grpSp>
      <xdr:nvGrpSpPr>
        <xdr:cNvPr id="2" name="Group 14">
          <a:extLst>
            <a:ext uri="{FF2B5EF4-FFF2-40B4-BE49-F238E27FC236}">
              <a16:creationId xmlns:a16="http://schemas.microsoft.com/office/drawing/2014/main" id="{E5276729-A30D-4D59-883E-D46611F9E970}"/>
            </a:ext>
          </a:extLst>
        </xdr:cNvPr>
        <xdr:cNvGrpSpPr/>
      </xdr:nvGrpSpPr>
      <xdr:grpSpPr>
        <a:xfrm>
          <a:off x="143773" y="161745"/>
          <a:ext cx="2401813" cy="530029"/>
          <a:chOff x="2700591" y="2522601"/>
          <a:chExt cx="6428994" cy="1772284"/>
        </a:xfrm>
        <a:solidFill>
          <a:schemeClr val="bg1"/>
        </a:solidFill>
      </xdr:grpSpPr>
      <xdr:sp macro="" textlink="">
        <xdr:nvSpPr>
          <xdr:cNvPr id="3" name="Freeform: Shape 15">
            <a:extLst>
              <a:ext uri="{FF2B5EF4-FFF2-40B4-BE49-F238E27FC236}">
                <a16:creationId xmlns:a16="http://schemas.microsoft.com/office/drawing/2014/main" id="{56EB8F96-64D2-4B74-81AD-2FEF70D05924}"/>
              </a:ext>
            </a:extLst>
          </xdr:cNvPr>
          <xdr:cNvSpPr/>
        </xdr:nvSpPr>
        <xdr:spPr>
          <a:xfrm>
            <a:off x="2700591" y="2522601"/>
            <a:ext cx="1964753" cy="1772284"/>
          </a:xfrm>
          <a:custGeom>
            <a:avLst/>
            <a:gdLst>
              <a:gd name="connsiteX0" fmla="*/ 1430464 w 1964753"/>
              <a:gd name="connsiteY0" fmla="*/ 1369758 h 1772284"/>
              <a:gd name="connsiteX1" fmla="*/ 1653286 w 1964753"/>
              <a:gd name="connsiteY1" fmla="*/ 1369758 h 1772284"/>
              <a:gd name="connsiteX2" fmla="*/ 1795081 w 1964753"/>
              <a:gd name="connsiteY2" fmla="*/ 1253300 h 1772284"/>
              <a:gd name="connsiteX3" fmla="*/ 1653286 w 1964753"/>
              <a:gd name="connsiteY3" fmla="*/ 1136840 h 1772284"/>
              <a:gd name="connsiteX4" fmla="*/ 1430464 w 1964753"/>
              <a:gd name="connsiteY4" fmla="*/ 1136840 h 1772284"/>
              <a:gd name="connsiteX5" fmla="*/ 1430464 w 1964753"/>
              <a:gd name="connsiteY5" fmla="*/ 1369758 h 1772284"/>
              <a:gd name="connsiteX6" fmla="*/ 1430464 w 1964753"/>
              <a:gd name="connsiteY6" fmla="*/ 1772285 h 1772284"/>
              <a:gd name="connsiteX7" fmla="*/ 1726692 w 1964753"/>
              <a:gd name="connsiteY7" fmla="*/ 1772285 h 1772284"/>
              <a:gd name="connsiteX8" fmla="*/ 1964690 w 1964753"/>
              <a:gd name="connsiteY8" fmla="*/ 1534287 h 1772284"/>
              <a:gd name="connsiteX9" fmla="*/ 1964690 w 1964753"/>
              <a:gd name="connsiteY9" fmla="*/ 1369695 h 1772284"/>
              <a:gd name="connsiteX10" fmla="*/ 1959610 w 1964753"/>
              <a:gd name="connsiteY10" fmla="*/ 1369695 h 1772284"/>
              <a:gd name="connsiteX11" fmla="*/ 1658303 w 1964753"/>
              <a:gd name="connsiteY11" fmla="*/ 1549464 h 1772284"/>
              <a:gd name="connsiteX12" fmla="*/ 1438021 w 1964753"/>
              <a:gd name="connsiteY12" fmla="*/ 1549464 h 1772284"/>
              <a:gd name="connsiteX13" fmla="*/ 1430401 w 1964753"/>
              <a:gd name="connsiteY13" fmla="*/ 1557083 h 1772284"/>
              <a:gd name="connsiteX14" fmla="*/ 1430401 w 1964753"/>
              <a:gd name="connsiteY14" fmla="*/ 1772285 h 1772284"/>
              <a:gd name="connsiteX15" fmla="*/ 1012698 w 1964753"/>
              <a:gd name="connsiteY15" fmla="*/ 1253300 h 1772284"/>
              <a:gd name="connsiteX16" fmla="*/ 1240536 w 1964753"/>
              <a:gd name="connsiteY16" fmla="*/ 1473581 h 1772284"/>
              <a:gd name="connsiteX17" fmla="*/ 1240536 w 1964753"/>
              <a:gd name="connsiteY17" fmla="*/ 1033082 h 1772284"/>
              <a:gd name="connsiteX18" fmla="*/ 1012698 w 1964753"/>
              <a:gd name="connsiteY18" fmla="*/ 1253300 h 1772284"/>
              <a:gd name="connsiteX19" fmla="*/ 237998 w 1964753"/>
              <a:gd name="connsiteY19" fmla="*/ 1772285 h 1772284"/>
              <a:gd name="connsiteX20" fmla="*/ 1240599 w 1964753"/>
              <a:gd name="connsiteY20" fmla="*/ 1772285 h 1772284"/>
              <a:gd name="connsiteX21" fmla="*/ 1240599 w 1964753"/>
              <a:gd name="connsiteY21" fmla="*/ 1721676 h 1772284"/>
              <a:gd name="connsiteX22" fmla="*/ 1341882 w 1964753"/>
              <a:gd name="connsiteY22" fmla="*/ 1554607 h 1772284"/>
              <a:gd name="connsiteX23" fmla="*/ 1341882 w 1964753"/>
              <a:gd name="connsiteY23" fmla="*/ 1549527 h 1772284"/>
              <a:gd name="connsiteX24" fmla="*/ 1060831 w 1964753"/>
              <a:gd name="connsiteY24" fmla="*/ 1549527 h 1772284"/>
              <a:gd name="connsiteX25" fmla="*/ 1030478 w 1964753"/>
              <a:gd name="connsiteY25" fmla="*/ 1536890 h 1772284"/>
              <a:gd name="connsiteX26" fmla="*/ 883666 w 1964753"/>
              <a:gd name="connsiteY26" fmla="*/ 1384998 h 1772284"/>
              <a:gd name="connsiteX27" fmla="*/ 731774 w 1964753"/>
              <a:gd name="connsiteY27" fmla="*/ 1539431 h 1772284"/>
              <a:gd name="connsiteX28" fmla="*/ 703898 w 1964753"/>
              <a:gd name="connsiteY28" fmla="*/ 1549527 h 1772284"/>
              <a:gd name="connsiteX29" fmla="*/ 478599 w 1964753"/>
              <a:gd name="connsiteY29" fmla="*/ 1549527 h 1772284"/>
              <a:gd name="connsiteX30" fmla="*/ 473519 w 1964753"/>
              <a:gd name="connsiteY30" fmla="*/ 1534351 h 1772284"/>
              <a:gd name="connsiteX31" fmla="*/ 762127 w 1964753"/>
              <a:gd name="connsiteY31" fmla="*/ 1253300 h 1772284"/>
              <a:gd name="connsiteX32" fmla="*/ 468439 w 1964753"/>
              <a:gd name="connsiteY32" fmla="*/ 969708 h 1772284"/>
              <a:gd name="connsiteX33" fmla="*/ 476060 w 1964753"/>
              <a:gd name="connsiteY33" fmla="*/ 954532 h 1772284"/>
              <a:gd name="connsiteX34" fmla="*/ 703898 w 1964753"/>
              <a:gd name="connsiteY34" fmla="*/ 954532 h 1772284"/>
              <a:gd name="connsiteX35" fmla="*/ 729234 w 1964753"/>
              <a:gd name="connsiteY35" fmla="*/ 964628 h 1772284"/>
              <a:gd name="connsiteX36" fmla="*/ 888746 w 1964753"/>
              <a:gd name="connsiteY36" fmla="*/ 1124140 h 1772284"/>
              <a:gd name="connsiteX37" fmla="*/ 1038098 w 1964753"/>
              <a:gd name="connsiteY37" fmla="*/ 964628 h 1772284"/>
              <a:gd name="connsiteX38" fmla="*/ 1060894 w 1964753"/>
              <a:gd name="connsiteY38" fmla="*/ 954532 h 1772284"/>
              <a:gd name="connsiteX39" fmla="*/ 1655889 w 1964753"/>
              <a:gd name="connsiteY39" fmla="*/ 954532 h 1772284"/>
              <a:gd name="connsiteX40" fmla="*/ 1959674 w 1964753"/>
              <a:gd name="connsiteY40" fmla="*/ 1136840 h 1772284"/>
              <a:gd name="connsiteX41" fmla="*/ 1964754 w 1964753"/>
              <a:gd name="connsiteY41" fmla="*/ 1136840 h 1772284"/>
              <a:gd name="connsiteX42" fmla="*/ 1964754 w 1964753"/>
              <a:gd name="connsiteY42" fmla="*/ 237998 h 1772284"/>
              <a:gd name="connsiteX43" fmla="*/ 1726755 w 1964753"/>
              <a:gd name="connsiteY43" fmla="*/ 0 h 1772284"/>
              <a:gd name="connsiteX44" fmla="*/ 237998 w 1964753"/>
              <a:gd name="connsiteY44" fmla="*/ 0 h 1772284"/>
              <a:gd name="connsiteX45" fmla="*/ 0 w 1964753"/>
              <a:gd name="connsiteY45" fmla="*/ 237998 h 1772284"/>
              <a:gd name="connsiteX46" fmla="*/ 0 w 1964753"/>
              <a:gd name="connsiteY46" fmla="*/ 1534287 h 1772284"/>
              <a:gd name="connsiteX47" fmla="*/ 237998 w 1964753"/>
              <a:gd name="connsiteY47" fmla="*/ 1772285 h 1772284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  <a:cxn ang="0">
                <a:pos x="connsiteX7" y="connsiteY7"/>
              </a:cxn>
              <a:cxn ang="0">
                <a:pos x="connsiteX8" y="connsiteY8"/>
              </a:cxn>
              <a:cxn ang="0">
                <a:pos x="connsiteX9" y="connsiteY9"/>
              </a:cxn>
              <a:cxn ang="0">
                <a:pos x="connsiteX10" y="connsiteY10"/>
              </a:cxn>
              <a:cxn ang="0">
                <a:pos x="connsiteX11" y="connsiteY11"/>
              </a:cxn>
              <a:cxn ang="0">
                <a:pos x="connsiteX12" y="connsiteY12"/>
              </a:cxn>
              <a:cxn ang="0">
                <a:pos x="connsiteX13" y="connsiteY13"/>
              </a:cxn>
              <a:cxn ang="0">
                <a:pos x="connsiteX14" y="connsiteY14"/>
              </a:cxn>
              <a:cxn ang="0">
                <a:pos x="connsiteX15" y="connsiteY15"/>
              </a:cxn>
              <a:cxn ang="0">
                <a:pos x="connsiteX16" y="connsiteY16"/>
              </a:cxn>
              <a:cxn ang="0">
                <a:pos x="connsiteX17" y="connsiteY17"/>
              </a:cxn>
              <a:cxn ang="0">
                <a:pos x="connsiteX18" y="connsiteY18"/>
              </a:cxn>
              <a:cxn ang="0">
                <a:pos x="connsiteX19" y="connsiteY19"/>
              </a:cxn>
              <a:cxn ang="0">
                <a:pos x="connsiteX20" y="connsiteY20"/>
              </a:cxn>
              <a:cxn ang="0">
                <a:pos x="connsiteX21" y="connsiteY21"/>
              </a:cxn>
              <a:cxn ang="0">
                <a:pos x="connsiteX22" y="connsiteY22"/>
              </a:cxn>
              <a:cxn ang="0">
                <a:pos x="connsiteX23" y="connsiteY23"/>
              </a:cxn>
              <a:cxn ang="0">
                <a:pos x="connsiteX24" y="connsiteY24"/>
              </a:cxn>
              <a:cxn ang="0">
                <a:pos x="connsiteX25" y="connsiteY25"/>
              </a:cxn>
              <a:cxn ang="0">
                <a:pos x="connsiteX26" y="connsiteY26"/>
              </a:cxn>
              <a:cxn ang="0">
                <a:pos x="connsiteX27" y="connsiteY27"/>
              </a:cxn>
              <a:cxn ang="0">
                <a:pos x="connsiteX28" y="connsiteY28"/>
              </a:cxn>
              <a:cxn ang="0">
                <a:pos x="connsiteX29" y="connsiteY29"/>
              </a:cxn>
              <a:cxn ang="0">
                <a:pos x="connsiteX30" y="connsiteY30"/>
              </a:cxn>
              <a:cxn ang="0">
                <a:pos x="connsiteX31" y="connsiteY31"/>
              </a:cxn>
              <a:cxn ang="0">
                <a:pos x="connsiteX32" y="connsiteY32"/>
              </a:cxn>
              <a:cxn ang="0">
                <a:pos x="connsiteX33" y="connsiteY33"/>
              </a:cxn>
              <a:cxn ang="0">
                <a:pos x="connsiteX34" y="connsiteY34"/>
              </a:cxn>
              <a:cxn ang="0">
                <a:pos x="connsiteX35" y="connsiteY35"/>
              </a:cxn>
              <a:cxn ang="0">
                <a:pos x="connsiteX36" y="connsiteY36"/>
              </a:cxn>
              <a:cxn ang="0">
                <a:pos x="connsiteX37" y="connsiteY37"/>
              </a:cxn>
              <a:cxn ang="0">
                <a:pos x="connsiteX38" y="connsiteY38"/>
              </a:cxn>
              <a:cxn ang="0">
                <a:pos x="connsiteX39" y="connsiteY39"/>
              </a:cxn>
              <a:cxn ang="0">
                <a:pos x="connsiteX40" y="connsiteY40"/>
              </a:cxn>
              <a:cxn ang="0">
                <a:pos x="connsiteX41" y="connsiteY41"/>
              </a:cxn>
              <a:cxn ang="0">
                <a:pos x="connsiteX42" y="connsiteY42"/>
              </a:cxn>
              <a:cxn ang="0">
                <a:pos x="connsiteX43" y="connsiteY43"/>
              </a:cxn>
              <a:cxn ang="0">
                <a:pos x="connsiteX44" y="connsiteY44"/>
              </a:cxn>
              <a:cxn ang="0">
                <a:pos x="connsiteX45" y="connsiteY45"/>
              </a:cxn>
              <a:cxn ang="0">
                <a:pos x="connsiteX46" y="connsiteY46"/>
              </a:cxn>
              <a:cxn ang="0">
                <a:pos x="connsiteX47" y="connsiteY47"/>
              </a:cxn>
            </a:cxnLst>
            <a:rect l="l" t="t" r="r" b="b"/>
            <a:pathLst>
              <a:path w="1964753" h="1772284">
                <a:moveTo>
                  <a:pt x="1430464" y="1369758"/>
                </a:moveTo>
                <a:lnTo>
                  <a:pt x="1653286" y="1369758"/>
                </a:lnTo>
                <a:cubicBezTo>
                  <a:pt x="1736852" y="1369758"/>
                  <a:pt x="1795081" y="1331785"/>
                  <a:pt x="1795081" y="1253300"/>
                </a:cubicBezTo>
                <a:cubicBezTo>
                  <a:pt x="1795081" y="1174814"/>
                  <a:pt x="1736852" y="1136840"/>
                  <a:pt x="1653286" y="1136840"/>
                </a:cubicBezTo>
                <a:lnTo>
                  <a:pt x="1430464" y="1136840"/>
                </a:lnTo>
                <a:lnTo>
                  <a:pt x="1430464" y="1369758"/>
                </a:lnTo>
                <a:close/>
                <a:moveTo>
                  <a:pt x="1430464" y="1772285"/>
                </a:moveTo>
                <a:lnTo>
                  <a:pt x="1726692" y="1772285"/>
                </a:lnTo>
                <a:cubicBezTo>
                  <a:pt x="1883664" y="1772285"/>
                  <a:pt x="1964690" y="1691259"/>
                  <a:pt x="1964690" y="1534287"/>
                </a:cubicBezTo>
                <a:lnTo>
                  <a:pt x="1964690" y="1369695"/>
                </a:lnTo>
                <a:lnTo>
                  <a:pt x="1959610" y="1369695"/>
                </a:lnTo>
                <a:cubicBezTo>
                  <a:pt x="1914017" y="1506410"/>
                  <a:pt x="1797558" y="1549464"/>
                  <a:pt x="1658303" y="1549464"/>
                </a:cubicBezTo>
                <a:lnTo>
                  <a:pt x="1438021" y="1549464"/>
                </a:lnTo>
                <a:cubicBezTo>
                  <a:pt x="1432941" y="1549464"/>
                  <a:pt x="1430401" y="1552003"/>
                  <a:pt x="1430401" y="1557083"/>
                </a:cubicBezTo>
                <a:lnTo>
                  <a:pt x="1430401" y="1772285"/>
                </a:lnTo>
                <a:close/>
                <a:moveTo>
                  <a:pt x="1012698" y="1253300"/>
                </a:moveTo>
                <a:lnTo>
                  <a:pt x="1240536" y="1473581"/>
                </a:lnTo>
                <a:lnTo>
                  <a:pt x="1240536" y="1033082"/>
                </a:lnTo>
                <a:lnTo>
                  <a:pt x="1012698" y="1253300"/>
                </a:lnTo>
                <a:close/>
                <a:moveTo>
                  <a:pt x="237998" y="1772285"/>
                </a:moveTo>
                <a:lnTo>
                  <a:pt x="1240599" y="1772285"/>
                </a:lnTo>
                <a:lnTo>
                  <a:pt x="1240599" y="1721676"/>
                </a:lnTo>
                <a:cubicBezTo>
                  <a:pt x="1240599" y="1633093"/>
                  <a:pt x="1270953" y="1582420"/>
                  <a:pt x="1341882" y="1554607"/>
                </a:cubicBezTo>
                <a:lnTo>
                  <a:pt x="1341882" y="1549527"/>
                </a:lnTo>
                <a:lnTo>
                  <a:pt x="1060831" y="1549527"/>
                </a:lnTo>
                <a:cubicBezTo>
                  <a:pt x="1045655" y="1549527"/>
                  <a:pt x="1040574" y="1546987"/>
                  <a:pt x="1030478" y="1536890"/>
                </a:cubicBezTo>
                <a:lnTo>
                  <a:pt x="883666" y="1384998"/>
                </a:lnTo>
                <a:lnTo>
                  <a:pt x="731774" y="1539431"/>
                </a:lnTo>
                <a:cubicBezTo>
                  <a:pt x="724154" y="1547051"/>
                  <a:pt x="719137" y="1549527"/>
                  <a:pt x="703898" y="1549527"/>
                </a:cubicBezTo>
                <a:lnTo>
                  <a:pt x="478599" y="1549527"/>
                </a:lnTo>
                <a:cubicBezTo>
                  <a:pt x="465963" y="1549527"/>
                  <a:pt x="465963" y="1541907"/>
                  <a:pt x="473519" y="1534351"/>
                </a:cubicBezTo>
                <a:lnTo>
                  <a:pt x="762127" y="1253300"/>
                </a:lnTo>
                <a:lnTo>
                  <a:pt x="468439" y="969708"/>
                </a:lnTo>
                <a:cubicBezTo>
                  <a:pt x="460819" y="962089"/>
                  <a:pt x="463360" y="954532"/>
                  <a:pt x="476060" y="954532"/>
                </a:cubicBezTo>
                <a:lnTo>
                  <a:pt x="703898" y="954532"/>
                </a:lnTo>
                <a:cubicBezTo>
                  <a:pt x="716534" y="954532"/>
                  <a:pt x="721614" y="957072"/>
                  <a:pt x="729234" y="964628"/>
                </a:cubicBezTo>
                <a:lnTo>
                  <a:pt x="888746" y="1124140"/>
                </a:lnTo>
                <a:lnTo>
                  <a:pt x="1038098" y="964628"/>
                </a:lnTo>
                <a:cubicBezTo>
                  <a:pt x="1045718" y="957008"/>
                  <a:pt x="1050735" y="954532"/>
                  <a:pt x="1060894" y="954532"/>
                </a:cubicBezTo>
                <a:lnTo>
                  <a:pt x="1655889" y="954532"/>
                </a:lnTo>
                <a:cubicBezTo>
                  <a:pt x="1792605" y="954532"/>
                  <a:pt x="1914144" y="1000125"/>
                  <a:pt x="1959674" y="1136840"/>
                </a:cubicBezTo>
                <a:lnTo>
                  <a:pt x="1964754" y="1136840"/>
                </a:lnTo>
                <a:lnTo>
                  <a:pt x="1964754" y="237998"/>
                </a:lnTo>
                <a:cubicBezTo>
                  <a:pt x="1964754" y="81026"/>
                  <a:pt x="1883728" y="0"/>
                  <a:pt x="1726755" y="0"/>
                </a:cubicBezTo>
                <a:lnTo>
                  <a:pt x="237998" y="0"/>
                </a:lnTo>
                <a:cubicBezTo>
                  <a:pt x="81026" y="0"/>
                  <a:pt x="0" y="81026"/>
                  <a:pt x="0" y="237998"/>
                </a:cubicBezTo>
                <a:lnTo>
                  <a:pt x="0" y="1534287"/>
                </a:lnTo>
                <a:cubicBezTo>
                  <a:pt x="0" y="1691259"/>
                  <a:pt x="81026" y="1772285"/>
                  <a:pt x="237998" y="1772285"/>
                </a:cubicBezTo>
                <a:close/>
              </a:path>
            </a:pathLst>
          </a:custGeom>
          <a:grpFill/>
          <a:ln w="6350" cap="flat">
            <a:noFill/>
            <a:prstDash val="solid"/>
            <a:miter/>
          </a:ln>
        </xdr:spPr>
        <xdr:txBody>
          <a:bodyPr wrap="square" rtlCol="0" anchor="ctr"/>
          <a:lstStyle>
            <a:defPPr>
              <a:defRPr lang="pt-BR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endParaRPr lang="en-US"/>
          </a:p>
        </xdr:txBody>
      </xdr:sp>
      <xdr:grpSp>
        <xdr:nvGrpSpPr>
          <xdr:cNvPr id="4" name="Graphic 20">
            <a:extLst>
              <a:ext uri="{FF2B5EF4-FFF2-40B4-BE49-F238E27FC236}">
                <a16:creationId xmlns:a16="http://schemas.microsoft.com/office/drawing/2014/main" id="{AFAB0992-B413-10FC-D73B-97FDD29FDA7F}"/>
              </a:ext>
            </a:extLst>
          </xdr:cNvPr>
          <xdr:cNvGrpSpPr/>
        </xdr:nvGrpSpPr>
        <xdr:grpSpPr>
          <a:xfrm>
            <a:off x="5034660" y="3339528"/>
            <a:ext cx="4094925" cy="747077"/>
            <a:chOff x="5034660" y="3339528"/>
            <a:chExt cx="4094925" cy="747077"/>
          </a:xfrm>
          <a:grpFill/>
        </xdr:grpSpPr>
        <xdr:sp macro="" textlink="">
          <xdr:nvSpPr>
            <xdr:cNvPr id="5" name="Freeform: Shape 17">
              <a:extLst>
                <a:ext uri="{FF2B5EF4-FFF2-40B4-BE49-F238E27FC236}">
                  <a16:creationId xmlns:a16="http://schemas.microsoft.com/office/drawing/2014/main" id="{8891CDE9-2A75-0A22-8778-B65AA9B9E45F}"/>
                </a:ext>
              </a:extLst>
            </xdr:cNvPr>
            <xdr:cNvSpPr/>
          </xdr:nvSpPr>
          <xdr:spPr>
            <a:xfrm>
              <a:off x="5034660" y="3543680"/>
              <a:ext cx="278892" cy="533463"/>
            </a:xfrm>
            <a:custGeom>
              <a:avLst/>
              <a:gdLst>
                <a:gd name="connsiteX0" fmla="*/ 0 w 278892"/>
                <a:gd name="connsiteY0" fmla="*/ 6286 h 533463"/>
                <a:gd name="connsiteX1" fmla="*/ 84201 w 278892"/>
                <a:gd name="connsiteY1" fmla="*/ 6286 h 533463"/>
                <a:gd name="connsiteX2" fmla="*/ 84201 w 278892"/>
                <a:gd name="connsiteY2" fmla="*/ 109410 h 533463"/>
                <a:gd name="connsiteX3" fmla="*/ 251523 w 278892"/>
                <a:gd name="connsiteY3" fmla="*/ 0 h 533463"/>
                <a:gd name="connsiteX4" fmla="*/ 278892 w 278892"/>
                <a:gd name="connsiteY4" fmla="*/ 0 h 533463"/>
                <a:gd name="connsiteX5" fmla="*/ 278892 w 278892"/>
                <a:gd name="connsiteY5" fmla="*/ 92583 h 533463"/>
                <a:gd name="connsiteX6" fmla="*/ 191580 w 278892"/>
                <a:gd name="connsiteY6" fmla="*/ 92583 h 533463"/>
                <a:gd name="connsiteX7" fmla="*/ 84265 w 278892"/>
                <a:gd name="connsiteY7" fmla="*/ 216726 h 533463"/>
                <a:gd name="connsiteX8" fmla="*/ 84265 w 278892"/>
                <a:gd name="connsiteY8" fmla="*/ 533464 h 533463"/>
                <a:gd name="connsiteX9" fmla="*/ 64 w 278892"/>
                <a:gd name="connsiteY9" fmla="*/ 533464 h 533463"/>
                <a:gd name="connsiteX10" fmla="*/ 64 w 278892"/>
                <a:gd name="connsiteY10" fmla="*/ 6286 h 533463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</a:cxnLst>
              <a:rect l="l" t="t" r="r" b="b"/>
              <a:pathLst>
                <a:path w="278892" h="533463">
                  <a:moveTo>
                    <a:pt x="0" y="6286"/>
                  </a:moveTo>
                  <a:lnTo>
                    <a:pt x="84201" y="6286"/>
                  </a:lnTo>
                  <a:lnTo>
                    <a:pt x="84201" y="109410"/>
                  </a:lnTo>
                  <a:cubicBezTo>
                    <a:pt x="110490" y="34735"/>
                    <a:pt x="169418" y="0"/>
                    <a:pt x="251523" y="0"/>
                  </a:cubicBezTo>
                  <a:lnTo>
                    <a:pt x="278892" y="0"/>
                  </a:lnTo>
                  <a:lnTo>
                    <a:pt x="278892" y="92583"/>
                  </a:lnTo>
                  <a:lnTo>
                    <a:pt x="191580" y="92583"/>
                  </a:lnTo>
                  <a:cubicBezTo>
                    <a:pt x="111633" y="92583"/>
                    <a:pt x="84265" y="133604"/>
                    <a:pt x="84265" y="216726"/>
                  </a:cubicBezTo>
                  <a:lnTo>
                    <a:pt x="84265" y="533464"/>
                  </a:lnTo>
                  <a:lnTo>
                    <a:pt x="64" y="533464"/>
                  </a:lnTo>
                  <a:lnTo>
                    <a:pt x="64" y="6286"/>
                  </a:ln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6" name="Freeform: Shape 18">
              <a:extLst>
                <a:ext uri="{FF2B5EF4-FFF2-40B4-BE49-F238E27FC236}">
                  <a16:creationId xmlns:a16="http://schemas.microsoft.com/office/drawing/2014/main" id="{F141E9A3-9B8B-C6B5-AE8D-3C3FD0FE274C}"/>
                </a:ext>
              </a:extLst>
            </xdr:cNvPr>
            <xdr:cNvSpPr/>
          </xdr:nvSpPr>
          <xdr:spPr>
            <a:xfrm>
              <a:off x="5371338" y="3539490"/>
              <a:ext cx="516635" cy="547115"/>
            </a:xfrm>
            <a:custGeom>
              <a:avLst/>
              <a:gdLst>
                <a:gd name="connsiteX0" fmla="*/ 0 w 516635"/>
                <a:gd name="connsiteY0" fmla="*/ 273558 h 547115"/>
                <a:gd name="connsiteX1" fmla="*/ 263017 w 516635"/>
                <a:gd name="connsiteY1" fmla="*/ 0 h 547115"/>
                <a:gd name="connsiteX2" fmla="*/ 515557 w 516635"/>
                <a:gd name="connsiteY2" fmla="*/ 260921 h 547115"/>
                <a:gd name="connsiteX3" fmla="*/ 513461 w 516635"/>
                <a:gd name="connsiteY3" fmla="*/ 280924 h 547115"/>
                <a:gd name="connsiteX4" fmla="*/ 88392 w 516635"/>
                <a:gd name="connsiteY4" fmla="*/ 280924 h 547115"/>
                <a:gd name="connsiteX5" fmla="*/ 265176 w 516635"/>
                <a:gd name="connsiteY5" fmla="*/ 477647 h 547115"/>
                <a:gd name="connsiteX6" fmla="*/ 430340 w 516635"/>
                <a:gd name="connsiteY6" fmla="*/ 362966 h 547115"/>
                <a:gd name="connsiteX7" fmla="*/ 516636 w 516635"/>
                <a:gd name="connsiteY7" fmla="*/ 362966 h 547115"/>
                <a:gd name="connsiteX8" fmla="*/ 265176 w 516635"/>
                <a:gd name="connsiteY8" fmla="*/ 547116 h 547115"/>
                <a:gd name="connsiteX9" fmla="*/ 0 w 516635"/>
                <a:gd name="connsiteY9" fmla="*/ 273558 h 547115"/>
                <a:gd name="connsiteX10" fmla="*/ 426148 w 516635"/>
                <a:gd name="connsiteY10" fmla="*/ 218821 h 547115"/>
                <a:gd name="connsiteX11" fmla="*/ 263080 w 516635"/>
                <a:gd name="connsiteY11" fmla="*/ 66230 h 547115"/>
                <a:gd name="connsiteX12" fmla="*/ 91567 w 516635"/>
                <a:gd name="connsiteY12" fmla="*/ 218821 h 547115"/>
                <a:gd name="connsiteX13" fmla="*/ 426148 w 516635"/>
                <a:gd name="connsiteY13" fmla="*/ 218821 h 547115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  <a:cxn ang="0">
                  <a:pos x="connsiteX11" y="connsiteY11"/>
                </a:cxn>
                <a:cxn ang="0">
                  <a:pos x="connsiteX12" y="connsiteY12"/>
                </a:cxn>
                <a:cxn ang="0">
                  <a:pos x="connsiteX13" y="connsiteY13"/>
                </a:cxn>
              </a:cxnLst>
              <a:rect l="l" t="t" r="r" b="b"/>
              <a:pathLst>
                <a:path w="516635" h="547115">
                  <a:moveTo>
                    <a:pt x="0" y="273558"/>
                  </a:moveTo>
                  <a:cubicBezTo>
                    <a:pt x="0" y="113601"/>
                    <a:pt x="97853" y="0"/>
                    <a:pt x="263017" y="0"/>
                  </a:cubicBezTo>
                  <a:cubicBezTo>
                    <a:pt x="422973" y="0"/>
                    <a:pt x="516572" y="107315"/>
                    <a:pt x="515557" y="260921"/>
                  </a:cubicBezTo>
                  <a:cubicBezTo>
                    <a:pt x="515557" y="266192"/>
                    <a:pt x="515557" y="270383"/>
                    <a:pt x="513461" y="280924"/>
                  </a:cubicBezTo>
                  <a:lnTo>
                    <a:pt x="88392" y="280924"/>
                  </a:lnTo>
                  <a:cubicBezTo>
                    <a:pt x="91567" y="420878"/>
                    <a:pt x="164147" y="477647"/>
                    <a:pt x="265176" y="477647"/>
                  </a:cubicBezTo>
                  <a:cubicBezTo>
                    <a:pt x="352489" y="477647"/>
                    <a:pt x="409321" y="442913"/>
                    <a:pt x="430340" y="362966"/>
                  </a:cubicBezTo>
                  <a:lnTo>
                    <a:pt x="516636" y="362966"/>
                  </a:lnTo>
                  <a:cubicBezTo>
                    <a:pt x="489267" y="474472"/>
                    <a:pt x="400876" y="547116"/>
                    <a:pt x="265176" y="547116"/>
                  </a:cubicBezTo>
                  <a:cubicBezTo>
                    <a:pt x="98933" y="547116"/>
                    <a:pt x="0" y="433451"/>
                    <a:pt x="0" y="273558"/>
                  </a:cubicBezTo>
                  <a:close/>
                  <a:moveTo>
                    <a:pt x="426148" y="218821"/>
                  </a:moveTo>
                  <a:cubicBezTo>
                    <a:pt x="415608" y="112522"/>
                    <a:pt x="355664" y="66230"/>
                    <a:pt x="263080" y="66230"/>
                  </a:cubicBezTo>
                  <a:cubicBezTo>
                    <a:pt x="171514" y="66230"/>
                    <a:pt x="107378" y="112522"/>
                    <a:pt x="91567" y="218821"/>
                  </a:cubicBezTo>
                  <a:lnTo>
                    <a:pt x="426148" y="218821"/>
                  </a:ln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7" name="Freeform: Shape 19">
              <a:extLst>
                <a:ext uri="{FF2B5EF4-FFF2-40B4-BE49-F238E27FC236}">
                  <a16:creationId xmlns:a16="http://schemas.microsoft.com/office/drawing/2014/main" id="{808AD61C-1EE9-EEC1-F536-0E4FA287AA67}"/>
                </a:ext>
              </a:extLst>
            </xdr:cNvPr>
            <xdr:cNvSpPr/>
          </xdr:nvSpPr>
          <xdr:spPr>
            <a:xfrm>
              <a:off x="5975286" y="3539426"/>
              <a:ext cx="425069" cy="547129"/>
            </a:xfrm>
            <a:custGeom>
              <a:avLst/>
              <a:gdLst>
                <a:gd name="connsiteX0" fmla="*/ 0 w 425069"/>
                <a:gd name="connsiteY0" fmla="*/ 370395 h 547129"/>
                <a:gd name="connsiteX1" fmla="*/ 83122 w 425069"/>
                <a:gd name="connsiteY1" fmla="*/ 370395 h 547129"/>
                <a:gd name="connsiteX2" fmla="*/ 213614 w 425069"/>
                <a:gd name="connsiteY2" fmla="*/ 479806 h 547129"/>
                <a:gd name="connsiteX3" fmla="*/ 341948 w 425069"/>
                <a:gd name="connsiteY3" fmla="*/ 388239 h 547129"/>
                <a:gd name="connsiteX4" fmla="*/ 245173 w 425069"/>
                <a:gd name="connsiteY4" fmla="*/ 310388 h 547129"/>
                <a:gd name="connsiteX5" fmla="*/ 146241 w 425069"/>
                <a:gd name="connsiteY5" fmla="*/ 289370 h 547129"/>
                <a:gd name="connsiteX6" fmla="*/ 15748 w 425069"/>
                <a:gd name="connsiteY6" fmla="*/ 147320 h 547129"/>
                <a:gd name="connsiteX7" fmla="*/ 215646 w 425069"/>
                <a:gd name="connsiteY7" fmla="*/ 0 h 547129"/>
                <a:gd name="connsiteX8" fmla="*/ 409258 w 425069"/>
                <a:gd name="connsiteY8" fmla="*/ 157797 h 547129"/>
                <a:gd name="connsiteX9" fmla="*/ 332423 w 425069"/>
                <a:gd name="connsiteY9" fmla="*/ 157797 h 547129"/>
                <a:gd name="connsiteX10" fmla="*/ 217742 w 425069"/>
                <a:gd name="connsiteY10" fmla="*/ 67310 h 547129"/>
                <a:gd name="connsiteX11" fmla="*/ 98870 w 425069"/>
                <a:gd name="connsiteY11" fmla="*/ 143065 h 547129"/>
                <a:gd name="connsiteX12" fmla="*/ 192532 w 425069"/>
                <a:gd name="connsiteY12" fmla="*/ 224091 h 547129"/>
                <a:gd name="connsiteX13" fmla="*/ 290385 w 425069"/>
                <a:gd name="connsiteY13" fmla="*/ 244094 h 547129"/>
                <a:gd name="connsiteX14" fmla="*/ 425069 w 425069"/>
                <a:gd name="connsiteY14" fmla="*/ 384048 h 547129"/>
                <a:gd name="connsiteX15" fmla="*/ 213614 w 425069"/>
                <a:gd name="connsiteY15" fmla="*/ 547116 h 547129"/>
                <a:gd name="connsiteX16" fmla="*/ 0 w 425069"/>
                <a:gd name="connsiteY16" fmla="*/ 370395 h 547129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  <a:cxn ang="0">
                  <a:pos x="connsiteX11" y="connsiteY11"/>
                </a:cxn>
                <a:cxn ang="0">
                  <a:pos x="connsiteX12" y="connsiteY12"/>
                </a:cxn>
                <a:cxn ang="0">
                  <a:pos x="connsiteX13" y="connsiteY13"/>
                </a:cxn>
                <a:cxn ang="0">
                  <a:pos x="connsiteX14" y="connsiteY14"/>
                </a:cxn>
                <a:cxn ang="0">
                  <a:pos x="connsiteX15" y="connsiteY15"/>
                </a:cxn>
                <a:cxn ang="0">
                  <a:pos x="connsiteX16" y="connsiteY16"/>
                </a:cxn>
              </a:cxnLst>
              <a:rect l="l" t="t" r="r" b="b"/>
              <a:pathLst>
                <a:path w="425069" h="547129">
                  <a:moveTo>
                    <a:pt x="0" y="370395"/>
                  </a:moveTo>
                  <a:lnTo>
                    <a:pt x="83122" y="370395"/>
                  </a:lnTo>
                  <a:cubicBezTo>
                    <a:pt x="85217" y="453517"/>
                    <a:pt x="138874" y="479806"/>
                    <a:pt x="213614" y="479806"/>
                  </a:cubicBezTo>
                  <a:cubicBezTo>
                    <a:pt x="304102" y="479806"/>
                    <a:pt x="341948" y="446151"/>
                    <a:pt x="341948" y="388239"/>
                  </a:cubicBezTo>
                  <a:cubicBezTo>
                    <a:pt x="341948" y="356679"/>
                    <a:pt x="328295" y="327215"/>
                    <a:pt x="245173" y="310388"/>
                  </a:cubicBezTo>
                  <a:lnTo>
                    <a:pt x="146241" y="289370"/>
                  </a:lnTo>
                  <a:cubicBezTo>
                    <a:pt x="51562" y="269367"/>
                    <a:pt x="15748" y="212534"/>
                    <a:pt x="15748" y="147320"/>
                  </a:cubicBezTo>
                  <a:cubicBezTo>
                    <a:pt x="15748" y="51562"/>
                    <a:pt x="95695" y="0"/>
                    <a:pt x="215646" y="0"/>
                  </a:cubicBezTo>
                  <a:cubicBezTo>
                    <a:pt x="331407" y="0"/>
                    <a:pt x="403987" y="48387"/>
                    <a:pt x="409258" y="157797"/>
                  </a:cubicBezTo>
                  <a:lnTo>
                    <a:pt x="332423" y="157797"/>
                  </a:lnTo>
                  <a:cubicBezTo>
                    <a:pt x="327152" y="75755"/>
                    <a:pt x="266129" y="67310"/>
                    <a:pt x="217742" y="67310"/>
                  </a:cubicBezTo>
                  <a:cubicBezTo>
                    <a:pt x="128334" y="67310"/>
                    <a:pt x="98870" y="95695"/>
                    <a:pt x="98870" y="143065"/>
                  </a:cubicBezTo>
                  <a:cubicBezTo>
                    <a:pt x="98870" y="173545"/>
                    <a:pt x="110427" y="207264"/>
                    <a:pt x="192532" y="224091"/>
                  </a:cubicBezTo>
                  <a:lnTo>
                    <a:pt x="290385" y="244094"/>
                  </a:lnTo>
                  <a:cubicBezTo>
                    <a:pt x="388239" y="264096"/>
                    <a:pt x="425069" y="314579"/>
                    <a:pt x="425069" y="384048"/>
                  </a:cubicBezTo>
                  <a:cubicBezTo>
                    <a:pt x="425069" y="486092"/>
                    <a:pt x="343027" y="548195"/>
                    <a:pt x="213614" y="547116"/>
                  </a:cubicBezTo>
                  <a:cubicBezTo>
                    <a:pt x="91504" y="547179"/>
                    <a:pt x="1016" y="491427"/>
                    <a:pt x="0" y="370395"/>
                  </a:cubicBez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8" name="Freeform: Shape 20">
              <a:extLst>
                <a:ext uri="{FF2B5EF4-FFF2-40B4-BE49-F238E27FC236}">
                  <a16:creationId xmlns:a16="http://schemas.microsoft.com/office/drawing/2014/main" id="{B023C89E-35C3-B9AF-9AA0-78ECE9E70A4E}"/>
                </a:ext>
              </a:extLst>
            </xdr:cNvPr>
            <xdr:cNvSpPr/>
          </xdr:nvSpPr>
          <xdr:spPr>
            <a:xfrm>
              <a:off x="6490779" y="3539490"/>
              <a:ext cx="516636" cy="547115"/>
            </a:xfrm>
            <a:custGeom>
              <a:avLst/>
              <a:gdLst>
                <a:gd name="connsiteX0" fmla="*/ 0 w 516636"/>
                <a:gd name="connsiteY0" fmla="*/ 273558 h 547115"/>
                <a:gd name="connsiteX1" fmla="*/ 263017 w 516636"/>
                <a:gd name="connsiteY1" fmla="*/ 0 h 547115"/>
                <a:gd name="connsiteX2" fmla="*/ 515557 w 516636"/>
                <a:gd name="connsiteY2" fmla="*/ 260921 h 547115"/>
                <a:gd name="connsiteX3" fmla="*/ 513461 w 516636"/>
                <a:gd name="connsiteY3" fmla="*/ 280924 h 547115"/>
                <a:gd name="connsiteX4" fmla="*/ 88392 w 516636"/>
                <a:gd name="connsiteY4" fmla="*/ 280924 h 547115"/>
                <a:gd name="connsiteX5" fmla="*/ 265176 w 516636"/>
                <a:gd name="connsiteY5" fmla="*/ 477647 h 547115"/>
                <a:gd name="connsiteX6" fmla="*/ 430339 w 516636"/>
                <a:gd name="connsiteY6" fmla="*/ 362966 h 547115"/>
                <a:gd name="connsiteX7" fmla="*/ 516636 w 516636"/>
                <a:gd name="connsiteY7" fmla="*/ 362966 h 547115"/>
                <a:gd name="connsiteX8" fmla="*/ 265176 w 516636"/>
                <a:gd name="connsiteY8" fmla="*/ 547116 h 547115"/>
                <a:gd name="connsiteX9" fmla="*/ 0 w 516636"/>
                <a:gd name="connsiteY9" fmla="*/ 273558 h 547115"/>
                <a:gd name="connsiteX10" fmla="*/ 426149 w 516636"/>
                <a:gd name="connsiteY10" fmla="*/ 218821 h 547115"/>
                <a:gd name="connsiteX11" fmla="*/ 263080 w 516636"/>
                <a:gd name="connsiteY11" fmla="*/ 66230 h 547115"/>
                <a:gd name="connsiteX12" fmla="*/ 91567 w 516636"/>
                <a:gd name="connsiteY12" fmla="*/ 218821 h 547115"/>
                <a:gd name="connsiteX13" fmla="*/ 426149 w 516636"/>
                <a:gd name="connsiteY13" fmla="*/ 218821 h 547115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  <a:cxn ang="0">
                  <a:pos x="connsiteX11" y="connsiteY11"/>
                </a:cxn>
                <a:cxn ang="0">
                  <a:pos x="connsiteX12" y="connsiteY12"/>
                </a:cxn>
                <a:cxn ang="0">
                  <a:pos x="connsiteX13" y="connsiteY13"/>
                </a:cxn>
              </a:cxnLst>
              <a:rect l="l" t="t" r="r" b="b"/>
              <a:pathLst>
                <a:path w="516636" h="547115">
                  <a:moveTo>
                    <a:pt x="0" y="273558"/>
                  </a:moveTo>
                  <a:cubicBezTo>
                    <a:pt x="0" y="113601"/>
                    <a:pt x="97853" y="0"/>
                    <a:pt x="263017" y="0"/>
                  </a:cubicBezTo>
                  <a:cubicBezTo>
                    <a:pt x="422974" y="0"/>
                    <a:pt x="516573" y="107315"/>
                    <a:pt x="515557" y="260921"/>
                  </a:cubicBezTo>
                  <a:cubicBezTo>
                    <a:pt x="515557" y="266192"/>
                    <a:pt x="515557" y="270383"/>
                    <a:pt x="513461" y="280924"/>
                  </a:cubicBezTo>
                  <a:lnTo>
                    <a:pt x="88392" y="280924"/>
                  </a:lnTo>
                  <a:cubicBezTo>
                    <a:pt x="91567" y="420878"/>
                    <a:pt x="164148" y="477647"/>
                    <a:pt x="265176" y="477647"/>
                  </a:cubicBezTo>
                  <a:cubicBezTo>
                    <a:pt x="352489" y="477647"/>
                    <a:pt x="409321" y="442913"/>
                    <a:pt x="430339" y="362966"/>
                  </a:cubicBezTo>
                  <a:lnTo>
                    <a:pt x="516636" y="362966"/>
                  </a:lnTo>
                  <a:cubicBezTo>
                    <a:pt x="489267" y="474472"/>
                    <a:pt x="400876" y="547116"/>
                    <a:pt x="265176" y="547116"/>
                  </a:cubicBezTo>
                  <a:cubicBezTo>
                    <a:pt x="98933" y="547116"/>
                    <a:pt x="0" y="433451"/>
                    <a:pt x="0" y="273558"/>
                  </a:cubicBezTo>
                  <a:close/>
                  <a:moveTo>
                    <a:pt x="426149" y="218821"/>
                  </a:moveTo>
                  <a:cubicBezTo>
                    <a:pt x="415608" y="112522"/>
                    <a:pt x="355664" y="66230"/>
                    <a:pt x="263080" y="66230"/>
                  </a:cubicBezTo>
                  <a:cubicBezTo>
                    <a:pt x="171514" y="66230"/>
                    <a:pt x="107378" y="112522"/>
                    <a:pt x="91567" y="218821"/>
                  </a:cubicBezTo>
                  <a:lnTo>
                    <a:pt x="426149" y="218821"/>
                  </a:ln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9" name="Freeform: Shape 21">
              <a:extLst>
                <a:ext uri="{FF2B5EF4-FFF2-40B4-BE49-F238E27FC236}">
                  <a16:creationId xmlns:a16="http://schemas.microsoft.com/office/drawing/2014/main" id="{97E5806F-686F-2114-F874-964753098C29}"/>
                </a:ext>
              </a:extLst>
            </xdr:cNvPr>
            <xdr:cNvSpPr/>
          </xdr:nvSpPr>
          <xdr:spPr>
            <a:xfrm>
              <a:off x="7107364" y="3539426"/>
              <a:ext cx="438657" cy="547115"/>
            </a:xfrm>
            <a:custGeom>
              <a:avLst/>
              <a:gdLst>
                <a:gd name="connsiteX0" fmla="*/ 0 w 438657"/>
                <a:gd name="connsiteY0" fmla="*/ 398780 h 547115"/>
                <a:gd name="connsiteX1" fmla="*/ 174625 w 438657"/>
                <a:gd name="connsiteY1" fmla="*/ 255714 h 547115"/>
                <a:gd name="connsiteX2" fmla="*/ 354520 w 438657"/>
                <a:gd name="connsiteY2" fmla="*/ 236791 h 547115"/>
                <a:gd name="connsiteX3" fmla="*/ 354520 w 438657"/>
                <a:gd name="connsiteY3" fmla="*/ 209423 h 547115"/>
                <a:gd name="connsiteX4" fmla="*/ 224028 w 438657"/>
                <a:gd name="connsiteY4" fmla="*/ 69469 h 547115"/>
                <a:gd name="connsiteX5" fmla="*/ 88265 w 438657"/>
                <a:gd name="connsiteY5" fmla="*/ 176784 h 547115"/>
                <a:gd name="connsiteX6" fmla="*/ 7239 w 438657"/>
                <a:gd name="connsiteY6" fmla="*/ 176784 h 547115"/>
                <a:gd name="connsiteX7" fmla="*/ 228219 w 438657"/>
                <a:gd name="connsiteY7" fmla="*/ 0 h 547115"/>
                <a:gd name="connsiteX8" fmla="*/ 438658 w 438657"/>
                <a:gd name="connsiteY8" fmla="*/ 217805 h 547115"/>
                <a:gd name="connsiteX9" fmla="*/ 438658 w 438657"/>
                <a:gd name="connsiteY9" fmla="*/ 536639 h 547115"/>
                <a:gd name="connsiteX10" fmla="*/ 354457 w 438657"/>
                <a:gd name="connsiteY10" fmla="*/ 536639 h 547115"/>
                <a:gd name="connsiteX11" fmla="*/ 354457 w 438657"/>
                <a:gd name="connsiteY11" fmla="*/ 435610 h 547115"/>
                <a:gd name="connsiteX12" fmla="*/ 174561 w 438657"/>
                <a:gd name="connsiteY12" fmla="*/ 547116 h 547115"/>
                <a:gd name="connsiteX13" fmla="*/ 0 w 438657"/>
                <a:gd name="connsiteY13" fmla="*/ 398780 h 547115"/>
                <a:gd name="connsiteX14" fmla="*/ 192532 w 438657"/>
                <a:gd name="connsiteY14" fmla="*/ 484060 h 547115"/>
                <a:gd name="connsiteX15" fmla="*/ 354584 w 438657"/>
                <a:gd name="connsiteY15" fmla="*/ 320992 h 547115"/>
                <a:gd name="connsiteX16" fmla="*/ 354584 w 438657"/>
                <a:gd name="connsiteY16" fmla="*/ 298895 h 547115"/>
                <a:gd name="connsiteX17" fmla="*/ 194628 w 438657"/>
                <a:gd name="connsiteY17" fmla="*/ 315722 h 547115"/>
                <a:gd name="connsiteX18" fmla="*/ 88329 w 438657"/>
                <a:gd name="connsiteY18" fmla="*/ 397764 h 547115"/>
                <a:gd name="connsiteX19" fmla="*/ 192532 w 438657"/>
                <a:gd name="connsiteY19" fmla="*/ 484060 h 547115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  <a:cxn ang="0">
                  <a:pos x="connsiteX11" y="connsiteY11"/>
                </a:cxn>
                <a:cxn ang="0">
                  <a:pos x="connsiteX12" y="connsiteY12"/>
                </a:cxn>
                <a:cxn ang="0">
                  <a:pos x="connsiteX13" y="connsiteY13"/>
                </a:cxn>
                <a:cxn ang="0">
                  <a:pos x="connsiteX14" y="connsiteY14"/>
                </a:cxn>
                <a:cxn ang="0">
                  <a:pos x="connsiteX15" y="connsiteY15"/>
                </a:cxn>
                <a:cxn ang="0">
                  <a:pos x="connsiteX16" y="connsiteY16"/>
                </a:cxn>
                <a:cxn ang="0">
                  <a:pos x="connsiteX17" y="connsiteY17"/>
                </a:cxn>
                <a:cxn ang="0">
                  <a:pos x="connsiteX18" y="connsiteY18"/>
                </a:cxn>
                <a:cxn ang="0">
                  <a:pos x="connsiteX19" y="connsiteY19"/>
                </a:cxn>
              </a:cxnLst>
              <a:rect l="l" t="t" r="r" b="b"/>
              <a:pathLst>
                <a:path w="438657" h="547115">
                  <a:moveTo>
                    <a:pt x="0" y="398780"/>
                  </a:moveTo>
                  <a:cubicBezTo>
                    <a:pt x="0" y="302006"/>
                    <a:pt x="75755" y="266192"/>
                    <a:pt x="174625" y="255714"/>
                  </a:cubicBezTo>
                  <a:lnTo>
                    <a:pt x="354520" y="236791"/>
                  </a:lnTo>
                  <a:lnTo>
                    <a:pt x="354520" y="209423"/>
                  </a:lnTo>
                  <a:cubicBezTo>
                    <a:pt x="354520" y="96838"/>
                    <a:pt x="295592" y="69469"/>
                    <a:pt x="224028" y="69469"/>
                  </a:cubicBezTo>
                  <a:cubicBezTo>
                    <a:pt x="155639" y="69469"/>
                    <a:pt x="90424" y="95758"/>
                    <a:pt x="88265" y="176784"/>
                  </a:cubicBezTo>
                  <a:lnTo>
                    <a:pt x="7239" y="176784"/>
                  </a:lnTo>
                  <a:cubicBezTo>
                    <a:pt x="8318" y="68389"/>
                    <a:pt x="96647" y="0"/>
                    <a:pt x="228219" y="0"/>
                  </a:cubicBezTo>
                  <a:cubicBezTo>
                    <a:pt x="360807" y="0"/>
                    <a:pt x="438658" y="72580"/>
                    <a:pt x="438658" y="217805"/>
                  </a:cubicBezTo>
                  <a:lnTo>
                    <a:pt x="438658" y="536639"/>
                  </a:lnTo>
                  <a:lnTo>
                    <a:pt x="354457" y="536639"/>
                  </a:lnTo>
                  <a:lnTo>
                    <a:pt x="354457" y="435610"/>
                  </a:lnTo>
                  <a:cubicBezTo>
                    <a:pt x="321818" y="515557"/>
                    <a:pt x="257683" y="547116"/>
                    <a:pt x="174561" y="547116"/>
                  </a:cubicBezTo>
                  <a:cubicBezTo>
                    <a:pt x="77851" y="547179"/>
                    <a:pt x="0" y="497713"/>
                    <a:pt x="0" y="398780"/>
                  </a:cubicBezTo>
                  <a:close/>
                  <a:moveTo>
                    <a:pt x="192532" y="484060"/>
                  </a:moveTo>
                  <a:cubicBezTo>
                    <a:pt x="293560" y="484060"/>
                    <a:pt x="354584" y="424116"/>
                    <a:pt x="354584" y="320992"/>
                  </a:cubicBezTo>
                  <a:lnTo>
                    <a:pt x="354584" y="298895"/>
                  </a:lnTo>
                  <a:lnTo>
                    <a:pt x="194628" y="315722"/>
                  </a:lnTo>
                  <a:cubicBezTo>
                    <a:pt x="133604" y="322008"/>
                    <a:pt x="88329" y="334645"/>
                    <a:pt x="88329" y="397764"/>
                  </a:cubicBezTo>
                  <a:cubicBezTo>
                    <a:pt x="88329" y="460883"/>
                    <a:pt x="138874" y="484060"/>
                    <a:pt x="192532" y="484060"/>
                  </a:cubicBez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10" name="Freeform: Shape 22">
              <a:extLst>
                <a:ext uri="{FF2B5EF4-FFF2-40B4-BE49-F238E27FC236}">
                  <a16:creationId xmlns:a16="http://schemas.microsoft.com/office/drawing/2014/main" id="{6E30DF8A-36C8-6953-2471-17A2C24F2991}"/>
                </a:ext>
              </a:extLst>
            </xdr:cNvPr>
            <xdr:cNvSpPr/>
          </xdr:nvSpPr>
          <xdr:spPr>
            <a:xfrm>
              <a:off x="7699692" y="3543680"/>
              <a:ext cx="278891" cy="533463"/>
            </a:xfrm>
            <a:custGeom>
              <a:avLst/>
              <a:gdLst>
                <a:gd name="connsiteX0" fmla="*/ 0 w 278891"/>
                <a:gd name="connsiteY0" fmla="*/ 6286 h 533463"/>
                <a:gd name="connsiteX1" fmla="*/ 84201 w 278891"/>
                <a:gd name="connsiteY1" fmla="*/ 6286 h 533463"/>
                <a:gd name="connsiteX2" fmla="*/ 84201 w 278891"/>
                <a:gd name="connsiteY2" fmla="*/ 109410 h 533463"/>
                <a:gd name="connsiteX3" fmla="*/ 251523 w 278891"/>
                <a:gd name="connsiteY3" fmla="*/ 0 h 533463"/>
                <a:gd name="connsiteX4" fmla="*/ 278892 w 278891"/>
                <a:gd name="connsiteY4" fmla="*/ 0 h 533463"/>
                <a:gd name="connsiteX5" fmla="*/ 278892 w 278891"/>
                <a:gd name="connsiteY5" fmla="*/ 92583 h 533463"/>
                <a:gd name="connsiteX6" fmla="*/ 191579 w 278891"/>
                <a:gd name="connsiteY6" fmla="*/ 92583 h 533463"/>
                <a:gd name="connsiteX7" fmla="*/ 84264 w 278891"/>
                <a:gd name="connsiteY7" fmla="*/ 216726 h 533463"/>
                <a:gd name="connsiteX8" fmla="*/ 84264 w 278891"/>
                <a:gd name="connsiteY8" fmla="*/ 533464 h 533463"/>
                <a:gd name="connsiteX9" fmla="*/ 64 w 278891"/>
                <a:gd name="connsiteY9" fmla="*/ 533464 h 533463"/>
                <a:gd name="connsiteX10" fmla="*/ 64 w 278891"/>
                <a:gd name="connsiteY10" fmla="*/ 6286 h 533463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</a:cxnLst>
              <a:rect l="l" t="t" r="r" b="b"/>
              <a:pathLst>
                <a:path w="278891" h="533463">
                  <a:moveTo>
                    <a:pt x="0" y="6286"/>
                  </a:moveTo>
                  <a:lnTo>
                    <a:pt x="84201" y="6286"/>
                  </a:lnTo>
                  <a:lnTo>
                    <a:pt x="84201" y="109410"/>
                  </a:lnTo>
                  <a:cubicBezTo>
                    <a:pt x="110489" y="34735"/>
                    <a:pt x="169418" y="0"/>
                    <a:pt x="251523" y="0"/>
                  </a:cubicBezTo>
                  <a:lnTo>
                    <a:pt x="278892" y="0"/>
                  </a:lnTo>
                  <a:lnTo>
                    <a:pt x="278892" y="92583"/>
                  </a:lnTo>
                  <a:lnTo>
                    <a:pt x="191579" y="92583"/>
                  </a:lnTo>
                  <a:cubicBezTo>
                    <a:pt x="111633" y="92583"/>
                    <a:pt x="84264" y="133604"/>
                    <a:pt x="84264" y="216726"/>
                  </a:cubicBezTo>
                  <a:lnTo>
                    <a:pt x="84264" y="533464"/>
                  </a:lnTo>
                  <a:lnTo>
                    <a:pt x="64" y="533464"/>
                  </a:lnTo>
                  <a:lnTo>
                    <a:pt x="64" y="6286"/>
                  </a:ln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11" name="Freeform: Shape 23">
              <a:extLst>
                <a:ext uri="{FF2B5EF4-FFF2-40B4-BE49-F238E27FC236}">
                  <a16:creationId xmlns:a16="http://schemas.microsoft.com/office/drawing/2014/main" id="{FD930190-E797-CCCE-6D89-3EB22DDDAB9B}"/>
                </a:ext>
              </a:extLst>
            </xdr:cNvPr>
            <xdr:cNvSpPr/>
          </xdr:nvSpPr>
          <xdr:spPr>
            <a:xfrm>
              <a:off x="8036369" y="3539490"/>
              <a:ext cx="524002" cy="547115"/>
            </a:xfrm>
            <a:custGeom>
              <a:avLst/>
              <a:gdLst>
                <a:gd name="connsiteX0" fmla="*/ 0 w 524002"/>
                <a:gd name="connsiteY0" fmla="*/ 273558 h 547115"/>
                <a:gd name="connsiteX1" fmla="*/ 260922 w 524002"/>
                <a:gd name="connsiteY1" fmla="*/ 0 h 547115"/>
                <a:gd name="connsiteX2" fmla="*/ 512382 w 524002"/>
                <a:gd name="connsiteY2" fmla="*/ 200977 h 547115"/>
                <a:gd name="connsiteX3" fmla="*/ 423990 w 524002"/>
                <a:gd name="connsiteY3" fmla="*/ 200977 h 547115"/>
                <a:gd name="connsiteX4" fmla="*/ 260922 w 524002"/>
                <a:gd name="connsiteY4" fmla="*/ 71564 h 547115"/>
                <a:gd name="connsiteX5" fmla="*/ 88392 w 524002"/>
                <a:gd name="connsiteY5" fmla="*/ 273558 h 547115"/>
                <a:gd name="connsiteX6" fmla="*/ 267272 w 524002"/>
                <a:gd name="connsiteY6" fmla="*/ 475551 h 547115"/>
                <a:gd name="connsiteX7" fmla="*/ 435611 w 524002"/>
                <a:gd name="connsiteY7" fmla="*/ 344043 h 547115"/>
                <a:gd name="connsiteX8" fmla="*/ 524002 w 524002"/>
                <a:gd name="connsiteY8" fmla="*/ 344043 h 547115"/>
                <a:gd name="connsiteX9" fmla="*/ 267272 w 524002"/>
                <a:gd name="connsiteY9" fmla="*/ 547116 h 547115"/>
                <a:gd name="connsiteX10" fmla="*/ 0 w 524002"/>
                <a:gd name="connsiteY10" fmla="*/ 273558 h 547115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</a:cxnLst>
              <a:rect l="l" t="t" r="r" b="b"/>
              <a:pathLst>
                <a:path w="524002" h="547115">
                  <a:moveTo>
                    <a:pt x="0" y="273558"/>
                  </a:moveTo>
                  <a:cubicBezTo>
                    <a:pt x="0" y="113601"/>
                    <a:pt x="96775" y="0"/>
                    <a:pt x="260922" y="0"/>
                  </a:cubicBezTo>
                  <a:cubicBezTo>
                    <a:pt x="399797" y="0"/>
                    <a:pt x="491363" y="79946"/>
                    <a:pt x="512382" y="200977"/>
                  </a:cubicBezTo>
                  <a:lnTo>
                    <a:pt x="423990" y="200977"/>
                  </a:lnTo>
                  <a:cubicBezTo>
                    <a:pt x="406083" y="111569"/>
                    <a:pt x="344043" y="71564"/>
                    <a:pt x="260922" y="71564"/>
                  </a:cubicBezTo>
                  <a:cubicBezTo>
                    <a:pt x="160973" y="71564"/>
                    <a:pt x="88392" y="131508"/>
                    <a:pt x="88392" y="273558"/>
                  </a:cubicBezTo>
                  <a:cubicBezTo>
                    <a:pt x="88392" y="414528"/>
                    <a:pt x="160973" y="475551"/>
                    <a:pt x="267272" y="475551"/>
                  </a:cubicBezTo>
                  <a:cubicBezTo>
                    <a:pt x="355664" y="475551"/>
                    <a:pt x="418783" y="435546"/>
                    <a:pt x="435611" y="344043"/>
                  </a:cubicBezTo>
                  <a:lnTo>
                    <a:pt x="524002" y="344043"/>
                  </a:lnTo>
                  <a:cubicBezTo>
                    <a:pt x="502984" y="466090"/>
                    <a:pt x="411417" y="547116"/>
                    <a:pt x="267272" y="547116"/>
                  </a:cubicBezTo>
                  <a:cubicBezTo>
                    <a:pt x="96775" y="547116"/>
                    <a:pt x="0" y="433451"/>
                    <a:pt x="0" y="273558"/>
                  </a:cubicBez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12" name="Freeform: Shape 24">
              <a:extLst>
                <a:ext uri="{FF2B5EF4-FFF2-40B4-BE49-F238E27FC236}">
                  <a16:creationId xmlns:a16="http://schemas.microsoft.com/office/drawing/2014/main" id="{B88EA5BC-FEDC-C317-E82D-FED06FB4220F}"/>
                </a:ext>
              </a:extLst>
            </xdr:cNvPr>
            <xdr:cNvSpPr/>
          </xdr:nvSpPr>
          <xdr:spPr>
            <a:xfrm>
              <a:off x="8677084" y="3339528"/>
              <a:ext cx="452501" cy="736536"/>
            </a:xfrm>
            <a:custGeom>
              <a:avLst/>
              <a:gdLst>
                <a:gd name="connsiteX0" fmla="*/ 0 w 452501"/>
                <a:gd name="connsiteY0" fmla="*/ 0 h 736536"/>
                <a:gd name="connsiteX1" fmla="*/ 84201 w 452501"/>
                <a:gd name="connsiteY1" fmla="*/ 0 h 736536"/>
                <a:gd name="connsiteX2" fmla="*/ 84201 w 452501"/>
                <a:gd name="connsiteY2" fmla="*/ 307213 h 736536"/>
                <a:gd name="connsiteX3" fmla="*/ 260985 w 452501"/>
                <a:gd name="connsiteY3" fmla="*/ 199898 h 736536"/>
                <a:gd name="connsiteX4" fmla="*/ 452501 w 452501"/>
                <a:gd name="connsiteY4" fmla="*/ 435610 h 736536"/>
                <a:gd name="connsiteX5" fmla="*/ 452501 w 452501"/>
                <a:gd name="connsiteY5" fmla="*/ 736537 h 736536"/>
                <a:gd name="connsiteX6" fmla="*/ 368364 w 452501"/>
                <a:gd name="connsiteY6" fmla="*/ 736537 h 736536"/>
                <a:gd name="connsiteX7" fmla="*/ 368364 w 452501"/>
                <a:gd name="connsiteY7" fmla="*/ 445072 h 736536"/>
                <a:gd name="connsiteX8" fmla="*/ 228409 w 452501"/>
                <a:gd name="connsiteY8" fmla="*/ 271463 h 736536"/>
                <a:gd name="connsiteX9" fmla="*/ 84265 w 452501"/>
                <a:gd name="connsiteY9" fmla="*/ 445072 h 736536"/>
                <a:gd name="connsiteX10" fmla="*/ 84265 w 452501"/>
                <a:gd name="connsiteY10" fmla="*/ 736537 h 736536"/>
                <a:gd name="connsiteX11" fmla="*/ 64 w 452501"/>
                <a:gd name="connsiteY11" fmla="*/ 736537 h 736536"/>
                <a:gd name="connsiteX12" fmla="*/ 64 w 452501"/>
                <a:gd name="connsiteY12" fmla="*/ 0 h 736536"/>
              </a:gdLst>
              <a:ahLst/>
              <a:cxnLst>
                <a:cxn ang="0">
                  <a:pos x="connsiteX0" y="connsiteY0"/>
                </a:cxn>
                <a:cxn ang="0">
                  <a:pos x="connsiteX1" y="connsiteY1"/>
                </a:cxn>
                <a:cxn ang="0">
                  <a:pos x="connsiteX2" y="connsiteY2"/>
                </a:cxn>
                <a:cxn ang="0">
                  <a:pos x="connsiteX3" y="connsiteY3"/>
                </a:cxn>
                <a:cxn ang="0">
                  <a:pos x="connsiteX4" y="connsiteY4"/>
                </a:cxn>
                <a:cxn ang="0">
                  <a:pos x="connsiteX5" y="connsiteY5"/>
                </a:cxn>
                <a:cxn ang="0">
                  <a:pos x="connsiteX6" y="connsiteY6"/>
                </a:cxn>
                <a:cxn ang="0">
                  <a:pos x="connsiteX7" y="connsiteY7"/>
                </a:cxn>
                <a:cxn ang="0">
                  <a:pos x="connsiteX8" y="connsiteY8"/>
                </a:cxn>
                <a:cxn ang="0">
                  <a:pos x="connsiteX9" y="connsiteY9"/>
                </a:cxn>
                <a:cxn ang="0">
                  <a:pos x="connsiteX10" y="connsiteY10"/>
                </a:cxn>
                <a:cxn ang="0">
                  <a:pos x="connsiteX11" y="connsiteY11"/>
                </a:cxn>
                <a:cxn ang="0">
                  <a:pos x="connsiteX12" y="connsiteY12"/>
                </a:cxn>
              </a:cxnLst>
              <a:rect l="l" t="t" r="r" b="b"/>
              <a:pathLst>
                <a:path w="452501" h="736536">
                  <a:moveTo>
                    <a:pt x="0" y="0"/>
                  </a:moveTo>
                  <a:lnTo>
                    <a:pt x="84201" y="0"/>
                  </a:lnTo>
                  <a:lnTo>
                    <a:pt x="84201" y="307213"/>
                  </a:lnTo>
                  <a:cubicBezTo>
                    <a:pt x="114745" y="237744"/>
                    <a:pt x="172593" y="199898"/>
                    <a:pt x="260985" y="199898"/>
                  </a:cubicBezTo>
                  <a:cubicBezTo>
                    <a:pt x="390398" y="199898"/>
                    <a:pt x="452501" y="285115"/>
                    <a:pt x="452501" y="435610"/>
                  </a:cubicBezTo>
                  <a:lnTo>
                    <a:pt x="452501" y="736537"/>
                  </a:lnTo>
                  <a:lnTo>
                    <a:pt x="368364" y="736537"/>
                  </a:lnTo>
                  <a:lnTo>
                    <a:pt x="368364" y="445072"/>
                  </a:lnTo>
                  <a:cubicBezTo>
                    <a:pt x="368364" y="355664"/>
                    <a:pt x="347345" y="271463"/>
                    <a:pt x="228409" y="271463"/>
                  </a:cubicBezTo>
                  <a:cubicBezTo>
                    <a:pt x="115824" y="271463"/>
                    <a:pt x="84265" y="352489"/>
                    <a:pt x="84265" y="445072"/>
                  </a:cubicBezTo>
                  <a:lnTo>
                    <a:pt x="84265" y="736537"/>
                  </a:lnTo>
                  <a:lnTo>
                    <a:pt x="64" y="736537"/>
                  </a:lnTo>
                  <a:lnTo>
                    <a:pt x="64" y="0"/>
                  </a:lnTo>
                  <a:close/>
                </a:path>
              </a:pathLst>
            </a:custGeom>
            <a:grpFill/>
            <a:ln w="6350" cap="flat">
              <a:noFill/>
              <a:prstDash val="solid"/>
              <a:miter/>
            </a:ln>
          </xdr:spPr>
          <xdr:txBody>
            <a:bodyPr wrap="square" rtlCol="0" anchor="ctr"/>
            <a:lstStyle>
              <a:defPPr>
                <a:defRPr lang="pt-BR"/>
              </a:defPPr>
              <a:lvl1pPr marL="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</xdr:grpSp>
    </xdr:grp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8</xdr:col>
      <xdr:colOff>598716</xdr:colOff>
      <xdr:row>3</xdr:row>
      <xdr:rowOff>81540</xdr:rowOff>
    </xdr:to>
    <xdr:sp macro="" textlink="">
      <xdr:nvSpPr>
        <xdr:cNvPr id="2" name="TextBox 11">
          <a:extLst>
            <a:ext uri="{FF2B5EF4-FFF2-40B4-BE49-F238E27FC236}">
              <a16:creationId xmlns:a16="http://schemas.microsoft.com/office/drawing/2014/main" id="{1CCC024C-7D14-46FE-9B9A-6BF4A7DB26C1}"/>
            </a:ext>
          </a:extLst>
        </xdr:cNvPr>
        <xdr:cNvSpPr txBox="1">
          <a:spLocks noChangeArrowheads="1"/>
        </xdr:cNvSpPr>
      </xdr:nvSpPr>
      <xdr:spPr bwMode="auto">
        <a:xfrm>
          <a:off x="266700" y="685800"/>
          <a:ext cx="8047266" cy="437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>
          <a:spAutoFit/>
        </a:bodyPr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Calibri" panose="020F0502020204030204" pitchFamily="34" charset="0"/>
              <a:ea typeface="+mn-ea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Calibri" panose="020F0502020204030204" pitchFamily="34" charset="0"/>
              <a:ea typeface="+mn-ea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Calibri" panose="020F0502020204030204" pitchFamily="34" charset="0"/>
              <a:ea typeface="+mn-ea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Calibri" panose="020F0502020204030204" pitchFamily="34" charset="0"/>
              <a:ea typeface="+mn-ea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Calibri" panose="020F0502020204030204" pitchFamily="34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Calibri" panose="020F0502020204030204" pitchFamily="34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Calibri" panose="020F0502020204030204" pitchFamily="34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Calibri" panose="020F0502020204030204" pitchFamily="34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Calibri" panose="020F0502020204030204" pitchFamily="34" charset="0"/>
              <a:ea typeface="+mn-ea"/>
              <a:cs typeface="+mn-cs"/>
            </a:defRPr>
          </a:lvl9pPr>
        </a:lstStyle>
        <a:p>
          <a:pPr eaLnBrk="1" hangingPunct="1"/>
          <a:r>
            <a:rPr lang="en-US" altLang="en-US" sz="1400" b="1">
              <a:latin typeface="Arial" panose="020B0604020202020204" pitchFamily="34" charset="0"/>
              <a:cs typeface="Arial" panose="020B0604020202020204" pitchFamily="34" charset="0"/>
            </a:rPr>
            <a:t>Disclaimer</a:t>
          </a:r>
          <a:endParaRPr lang="en-US" altLang="en-US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1222</xdr:colOff>
      <xdr:row>3</xdr:row>
      <xdr:rowOff>83512</xdr:rowOff>
    </xdr:from>
    <xdr:to>
      <xdr:col>16</xdr:col>
      <xdr:colOff>558800</xdr:colOff>
      <xdr:row>46</xdr:row>
      <xdr:rowOff>50799</xdr:rowOff>
    </xdr:to>
    <xdr:sp macro="" textlink="">
      <xdr:nvSpPr>
        <xdr:cNvPr id="3" name="TextBox 11">
          <a:extLst>
            <a:ext uri="{FF2B5EF4-FFF2-40B4-BE49-F238E27FC236}">
              <a16:creationId xmlns:a16="http://schemas.microsoft.com/office/drawing/2014/main" id="{28EAFB99-550E-4143-B1D4-29883D26AAA1}"/>
            </a:ext>
          </a:extLst>
        </xdr:cNvPr>
        <xdr:cNvSpPr txBox="1"/>
      </xdr:nvSpPr>
      <xdr:spPr>
        <a:xfrm>
          <a:off x="267922" y="1124912"/>
          <a:ext cx="13968778" cy="8927137"/>
        </a:xfrm>
        <a:prstGeom prst="rect">
          <a:avLst/>
        </a:prstGeom>
        <a:noFill/>
      </xdr:spPr>
      <xdr:txBody>
        <a:bodyPr wrap="square">
          <a:noAutofit/>
        </a:bodyPr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Calibri" panose="020F0502020204030204" pitchFamily="34" charset="0"/>
              <a:ea typeface="+mn-ea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Calibri" panose="020F0502020204030204" pitchFamily="34" charset="0"/>
              <a:ea typeface="+mn-ea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Calibri" panose="020F0502020204030204" pitchFamily="34" charset="0"/>
              <a:ea typeface="+mn-ea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Calibri" panose="020F0502020204030204" pitchFamily="34" charset="0"/>
              <a:ea typeface="+mn-ea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Calibri" panose="020F0502020204030204" pitchFamily="34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Calibri" panose="020F0502020204030204" pitchFamily="34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Calibri" panose="020F0502020204030204" pitchFamily="34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Calibri" panose="020F0502020204030204" pitchFamily="34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Calibri" panose="020F0502020204030204" pitchFamily="34" charset="0"/>
              <a:ea typeface="+mn-ea"/>
              <a:cs typeface="+mn-cs"/>
            </a:defRPr>
          </a:lvl9pPr>
        </a:lstStyle>
        <a:p>
          <a:pPr eaLnBrk="1" fontAlgn="auto" hangingPunct="1">
            <a:spcBef>
              <a:spcPts val="0"/>
            </a:spcBef>
            <a:spcAft>
              <a:spcPts val="0"/>
            </a:spcAft>
            <a:defRPr/>
          </a:pPr>
          <a:r>
            <a:rPr lang="en-US" sz="880">
              <a:latin typeface="Arial" panose="020B0604020202020204" pitchFamily="34" charset="0"/>
              <a:cs typeface="Arial" panose="020B0604020202020204" pitchFamily="34" charset="0"/>
            </a:rPr>
            <a:t>1) Este relatório de análise foi elaborado pela XP Investimentos CCTVM S.A. (“XP Investimentos ou XP”) de acordo com todas as exigências previstas na Resolução CVM nº 20/2021, tem como objetivo fornecer informações que possam auxiliar o investidor a tomar sua própria decisão de investimento, não constituindo qualquer tipo de oferta ou solicitação de compra e/ou venda de qualquer produto. As informações contidas neste relatório são consideradas válidas na data de sua divulgação e foram obtidas de fontes públicas. A XP Investimentos não se responsabiliza por qualquer decisão tomada pelo cliente com base no presente relatório.  </a:t>
          </a:r>
          <a:br>
            <a:rPr lang="en-US" sz="880">
              <a:latin typeface="Arial" panose="020B0604020202020204" pitchFamily="34" charset="0"/>
              <a:cs typeface="Arial" panose="020B0604020202020204" pitchFamily="34" charset="0"/>
            </a:rPr>
          </a:br>
          <a:r>
            <a:rPr lang="en-US" sz="880">
              <a:latin typeface="Arial" panose="020B0604020202020204" pitchFamily="34" charset="0"/>
              <a:cs typeface="Arial" panose="020B0604020202020204" pitchFamily="34" charset="0"/>
            </a:rPr>
            <a:t>2) Este relatório foi elaborado considerando a classificação de risco dos produtos de modo a gerar resultados de alocação para cada perfil de investidor.  </a:t>
          </a:r>
          <a:br>
            <a:rPr lang="en-US" sz="880">
              <a:latin typeface="Arial" panose="020B0604020202020204" pitchFamily="34" charset="0"/>
              <a:cs typeface="Arial" panose="020B0604020202020204" pitchFamily="34" charset="0"/>
            </a:rPr>
          </a:br>
          <a:r>
            <a:rPr lang="en-US" sz="880">
              <a:latin typeface="Arial" panose="020B0604020202020204" pitchFamily="34" charset="0"/>
              <a:cs typeface="Arial" panose="020B0604020202020204" pitchFamily="34" charset="0"/>
            </a:rPr>
            <a:t>3) O(s) signatário(s) deste relatório declara(m) que as recomendações refletem única e exclusivamente suas análises e opiniões pessoais, que foram produzidas de forma independente, inclusive em relação à XP Investimentos e que estão sujeitas a modificações sem aviso prévio em decorrência de alterações nas condições de mercado, e que sua(s) remuneração(es) é(são) indiretamente influenciada por receitas provenientes dos negócios e operações financeiras realizadas pela XP Investimentos. </a:t>
          </a:r>
          <a:br>
            <a:rPr lang="en-US" sz="880">
              <a:latin typeface="Arial" panose="020B0604020202020204" pitchFamily="34" charset="0"/>
              <a:cs typeface="Arial" panose="020B0604020202020204" pitchFamily="34" charset="0"/>
            </a:rPr>
          </a:br>
          <a:r>
            <a:rPr lang="en-US" sz="880">
              <a:latin typeface="Arial" panose="020B0604020202020204" pitchFamily="34" charset="0"/>
              <a:cs typeface="Arial" panose="020B0604020202020204" pitchFamily="34" charset="0"/>
            </a:rPr>
            <a:t>4) O analista responsável pelo conteúdo deste relatório e pelo cumprimento da Resolução CVM nº 20/2021 está indicado acima, sendo que, caso constem a indicação de mais um analista no relatório, o responsável será o primeiro analista credenciado a ser mencionado no relatório.  </a:t>
          </a:r>
          <a:br>
            <a:rPr lang="en-US" sz="880">
              <a:latin typeface="Arial" panose="020B0604020202020204" pitchFamily="34" charset="0"/>
              <a:cs typeface="Arial" panose="020B0604020202020204" pitchFamily="34" charset="0"/>
            </a:rPr>
          </a:br>
          <a:r>
            <a:rPr lang="en-US" sz="880">
              <a:latin typeface="Arial" panose="020B0604020202020204" pitchFamily="34" charset="0"/>
              <a:cs typeface="Arial" panose="020B0604020202020204" pitchFamily="34" charset="0"/>
            </a:rPr>
            <a:t>5) Os analistas da XP Investimentos estão obrigados ao cumprimento de todas as regras previstas no Código de Conduta da APIMEC para o Analista de Valores Mobiliários e na Política de Conduta dos Analistas de Valores Mobiliários da XP Investimentos. </a:t>
          </a:r>
          <a:br>
            <a:rPr lang="en-US" sz="880">
              <a:latin typeface="Arial" panose="020B0604020202020204" pitchFamily="34" charset="0"/>
              <a:cs typeface="Arial" panose="020B0604020202020204" pitchFamily="34" charset="0"/>
            </a:rPr>
          </a:br>
          <a:r>
            <a:rPr lang="en-US" sz="880">
              <a:latin typeface="Arial" panose="020B0604020202020204" pitchFamily="34" charset="0"/>
              <a:cs typeface="Arial" panose="020B0604020202020204" pitchFamily="34" charset="0"/>
            </a:rPr>
            <a:t> 6) O atendimento de nossos clientes é realizado por empregados da XP Investimentos ou por agentes autônomos de investimento que desempenham suas atividades por meio da XP, em conformidade com a Resolução CVM nº 16/2021, os quais encontram-se registrados na Associação Nacional das Corretoras e Distribuidoras de Títulos e Valores Mobiliários – ANCORD. O agente autônomo de investimento não pode realizar consultoria, administração ou gestão de patrimônio de clientes, devendo atuar como intermediário e solicitar autorização prévia do cliente para a realização de qualquer operação no mercado de capitais. </a:t>
          </a:r>
          <a:br>
            <a:rPr lang="en-US" sz="880">
              <a:latin typeface="Arial" panose="020B0604020202020204" pitchFamily="34" charset="0"/>
              <a:cs typeface="Arial" panose="020B0604020202020204" pitchFamily="34" charset="0"/>
            </a:rPr>
          </a:br>
          <a:r>
            <a:rPr lang="en-US" sz="880">
              <a:latin typeface="Arial" panose="020B0604020202020204" pitchFamily="34" charset="0"/>
              <a:cs typeface="Arial" panose="020B0604020202020204" pitchFamily="34" charset="0"/>
            </a:rPr>
            <a:t> 7) Os produtos apresentados neste relatório podem não ser adequados para todos os tipos de cliente. Antes de qualquer decisão, os clientes deverão realizar o processo de suitability e confirmar se os produtos apresentados são indicados para o seu perfil de investidor. Este material não sugere qualquer alteração de carteira, mas somente orientação sobre produtos adequados a determinado perfil de investidor. </a:t>
          </a:r>
          <a:br>
            <a:rPr lang="en-US" sz="880">
              <a:latin typeface="Arial" panose="020B0604020202020204" pitchFamily="34" charset="0"/>
              <a:cs typeface="Arial" panose="020B0604020202020204" pitchFamily="34" charset="0"/>
            </a:rPr>
          </a:br>
          <a:r>
            <a:rPr lang="en-US" sz="880">
              <a:latin typeface="Arial" panose="020B0604020202020204" pitchFamily="34" charset="0"/>
              <a:cs typeface="Arial" panose="020B0604020202020204" pitchFamily="34" charset="0"/>
            </a:rPr>
            <a:t>8) A rentabilidade de produtos financeiros pode apresentar variações e seu preço ou valor pode aumentar ou diminuir num curto espaço de tempo. Os desempenhos anteriores não são necessariamente indicativos de resultados futuros. A rentabilidade divulgada não é líquida de impostos. As informações presentes neste material são baseadas em simulações e os resultados reais poderão ser significativamente diferentes.  </a:t>
          </a:r>
          <a:br>
            <a:rPr lang="en-US" sz="880">
              <a:latin typeface="Arial" panose="020B0604020202020204" pitchFamily="34" charset="0"/>
              <a:cs typeface="Arial" panose="020B0604020202020204" pitchFamily="34" charset="0"/>
            </a:rPr>
          </a:br>
          <a:r>
            <a:rPr lang="en-US" sz="880">
              <a:latin typeface="Arial" panose="020B0604020202020204" pitchFamily="34" charset="0"/>
              <a:cs typeface="Arial" panose="020B0604020202020204" pitchFamily="34" charset="0"/>
            </a:rPr>
            <a:t>9) Este relatório é destinado à circulação exclusiva para a rede de relacionamento da XP Investimentos, incluindo agentes autônomos da XP e clientes da XP, podendo também ser divulgado no site da XP. Fica proibida sua reprodução ou redistribuição para qualquer pessoa, no todo ou em parte, qualquer que seja o propósito, sem o prévio consentimento expresso da XP Investimentos. </a:t>
          </a:r>
          <a:br>
            <a:rPr lang="en-US" sz="880">
              <a:latin typeface="Arial" panose="020B0604020202020204" pitchFamily="34" charset="0"/>
              <a:cs typeface="Arial" panose="020B0604020202020204" pitchFamily="34" charset="0"/>
            </a:rPr>
          </a:br>
          <a:r>
            <a:rPr lang="en-US" sz="880">
              <a:latin typeface="Arial" panose="020B0604020202020204" pitchFamily="34" charset="0"/>
              <a:cs typeface="Arial" panose="020B0604020202020204" pitchFamily="34" charset="0"/>
            </a:rPr>
            <a:t>10) SAC. 0800 772 0202. A Ouvidoria da XP Investimentos tem a missão de servir de canal de contato sempre que os clientes que não se sentirem satisfeitos com as soluções dadas pela empresa aos seus problemas. O contato pode ser realizado por meio do telefone: 0800-722-3730.  </a:t>
          </a:r>
          <a:br>
            <a:rPr lang="en-US" sz="880">
              <a:latin typeface="Arial" panose="020B0604020202020204" pitchFamily="34" charset="0"/>
              <a:cs typeface="Arial" panose="020B0604020202020204" pitchFamily="34" charset="0"/>
            </a:rPr>
          </a:br>
          <a:r>
            <a:rPr lang="en-US" sz="880">
              <a:latin typeface="Arial" panose="020B0604020202020204" pitchFamily="34" charset="0"/>
              <a:cs typeface="Arial" panose="020B0604020202020204" pitchFamily="34" charset="0"/>
            </a:rPr>
            <a:t>11) O custo da operação e a política de cobrança estão definidos nas tabelas de custos operacionais disponibilizadas no site da XP Investimentos: www.xpi.com.br.  </a:t>
          </a:r>
          <a:br>
            <a:rPr lang="en-US" sz="880">
              <a:latin typeface="Arial" panose="020B0604020202020204" pitchFamily="34" charset="0"/>
              <a:cs typeface="Arial" panose="020B0604020202020204" pitchFamily="34" charset="0"/>
            </a:rPr>
          </a:br>
          <a:r>
            <a:rPr lang="en-US" sz="880">
              <a:latin typeface="Arial" panose="020B0604020202020204" pitchFamily="34" charset="0"/>
              <a:cs typeface="Arial" panose="020B0604020202020204" pitchFamily="34" charset="0"/>
            </a:rPr>
            <a:t>12) A XP Investimentos se exime de qualquer responsabilidade por quaisquer prejuízos, diretos ou indiretos, que venham a decorrer da utilização deste relatório ou seu conteúdo.  </a:t>
          </a:r>
          <a:br>
            <a:rPr lang="en-US" sz="880">
              <a:latin typeface="Arial" panose="020B0604020202020204" pitchFamily="34" charset="0"/>
              <a:cs typeface="Arial" panose="020B0604020202020204" pitchFamily="34" charset="0"/>
            </a:rPr>
          </a:br>
          <a:r>
            <a:rPr lang="en-US" sz="880">
              <a:latin typeface="Arial" panose="020B0604020202020204" pitchFamily="34" charset="0"/>
              <a:cs typeface="Arial" panose="020B0604020202020204" pitchFamily="34" charset="0"/>
            </a:rPr>
            <a:t>13) A Avaliação Técnica e a Avaliação de Fundamentos seguem diferentes metodologias de análise. A Análise Técnica é executada seguindo conceitos como tendência, suporte, resistência, candles, volumes, médias móveis entre outros. Já a Análise Fundamentalista utiliza como informação os resultados divulgados pelas companhias emissoras e suas projeções. Desta forma, as opiniões dos Analistas Fundamentalistas, que buscam os melhores retornos dadas as condições de mercado, o cenário macroeconômico e os eventos específicos da empresa e do setor, podem divergir das opiniões dos Analistas Técnicos, que visam identificar os movimentos mais prováveis dos preços dos ativos, com utilização de “stops” para limitar as possíveis perdas.  </a:t>
          </a:r>
          <a:br>
            <a:rPr lang="en-US" sz="880">
              <a:latin typeface="Arial" panose="020B0604020202020204" pitchFamily="34" charset="0"/>
              <a:cs typeface="Arial" panose="020B0604020202020204" pitchFamily="34" charset="0"/>
            </a:rPr>
          </a:br>
          <a:r>
            <a:rPr lang="en-US" sz="880">
              <a:latin typeface="Arial" panose="020B0604020202020204" pitchFamily="34" charset="0"/>
              <a:cs typeface="Arial" panose="020B0604020202020204" pitchFamily="34" charset="0"/>
            </a:rPr>
            <a:t>14) Para fins de verificação da adequação do perfil do investidor aos serviços e produtos de investimento oferecidos pela XP Investimentos, utilizamos a metodologia de adequação dos produtos por portfólio, nos termos das Regras e Procedimentos ANBIMA de Suitability nº 01 e do Código ANBIMA de Regulação e Melhores Práticas para Distribuição de Produtos de Investimento. Essa metodologia consiste em atribuir uma pontuação máxima de risco para cada perfil de investidor (conservador, moderado e agressivo), bem como uma pontuação de risco para cada um dos produtos oferecidos pela XP Investimentos, de modo que todos os clientes possam ter acesso a todos os produtos, desde que dentro das quantidades e limites da pontuação de risco definidas para o seu perfil. Antes de aplicar nos produtos e/ou contratar os serviços objeto deste material, é importante que você verifique se a sua pontuação de risco atual comporta a aplicação nos produtos e/ou a contratação dos serviços em questão, bem como se há limitações de volume, concentração e/ou quantidade para a aplicação desejada. Você pode consultar essas informações diretamente no momento da transmissão da sua ordem ou, ainda, consultando o risco geral da sua carteira na tela de carteira (Visão Risco). Caso a sua pontuação de risco atual não comporte a aplicação/contratação pretendida, ou caso existam limitações em relação à quantidade e/ou volume financeiro para a referida aplicação/contratação, isto significa que, com base na composição atual da sua carteira, esta aplicação/contratação não está adequada ao seu perfil. Em caso de dúvidas sobre o processo de adequação dos produtos oferecidos pela XP Investimentos ao seu perfil de investidor, consulte o FAQ. A duração recomendada para o investimento é de curto prazo e o patrimônio do cliente não está garantido neste tipo de produto. As condições de mercado, mudanças climáticas e o cenário macroeconômico podem afetar o desempenho do investimento.  </a:t>
          </a:r>
          <a:br>
            <a:rPr lang="en-US" sz="880">
              <a:latin typeface="Arial" panose="020B0604020202020204" pitchFamily="34" charset="0"/>
              <a:cs typeface="Arial" panose="020B0604020202020204" pitchFamily="34" charset="0"/>
            </a:rPr>
          </a:br>
          <a:r>
            <a:rPr lang="en-US" sz="880">
              <a:latin typeface="Arial" panose="020B0604020202020204" pitchFamily="34" charset="0"/>
              <a:cs typeface="Arial" panose="020B0604020202020204" pitchFamily="34" charset="0"/>
            </a:rPr>
            <a:t>15) ESTA INSTITUIÇÃO É ADERENTE À RESOLUÇÃO CVM Nº 16/2021. </a:t>
          </a:r>
        </a:p>
      </xdr:txBody>
    </xdr:sp>
    <xdr:clientData/>
  </xdr:twoCellAnchor>
  <xdr:twoCellAnchor editAs="oneCell">
    <xdr:from>
      <xdr:col>0</xdr:col>
      <xdr:colOff>95250</xdr:colOff>
      <xdr:row>0</xdr:row>
      <xdr:rowOff>63500</xdr:rowOff>
    </xdr:from>
    <xdr:to>
      <xdr:col>3</xdr:col>
      <xdr:colOff>148166</xdr:colOff>
      <xdr:row>0</xdr:row>
      <xdr:rowOff>372882</xdr:rowOff>
    </xdr:to>
    <xdr:pic>
      <xdr:nvPicPr>
        <xdr:cNvPr id="4" name="Picture 5">
          <a:extLst>
            <a:ext uri="{FF2B5EF4-FFF2-40B4-BE49-F238E27FC236}">
              <a16:creationId xmlns:a16="http://schemas.microsoft.com/office/drawing/2014/main" id="{3E20B26E-3585-4060-9B7A-33ABA24579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63500"/>
          <a:ext cx="2554816" cy="30938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ISEU\Research\Morning%20call\Maling%20Morning\Morning%20Call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ISEU\Research\Financials\Maling%20Morning\Sectotr%20Weight%20Evolotion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iseu\Research\Reports\Wrap%20de%20Mercado\Wrap%20de%20Mercado.xls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Equities/COMP%20SHEET/raw_da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ttons"/>
      <sheetName val="Morning"/>
      <sheetName val="FLOW"/>
      <sheetName val="Map"/>
      <sheetName val="Feriados"/>
      <sheetName val="PORT"/>
      <sheetName val="Chart"/>
      <sheetName val="Curva 25"/>
      <sheetName val="Curva 21"/>
      <sheetName val="Sheet1"/>
      <sheetName val="SPE 6 Model - Wind (OLD)"/>
      <sheetName val="SPE 7 Model - Wind (OLD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">
          <cell r="C1">
            <v>42881</v>
          </cell>
          <cell r="D1">
            <v>0.11119999999999999</v>
          </cell>
        </row>
        <row r="2">
          <cell r="C2">
            <v>42884</v>
          </cell>
          <cell r="D2">
            <v>0.1101</v>
          </cell>
        </row>
        <row r="3">
          <cell r="C3">
            <v>42885</v>
          </cell>
          <cell r="D3">
            <v>0.1105</v>
          </cell>
        </row>
        <row r="4">
          <cell r="C4">
            <v>42886</v>
          </cell>
          <cell r="D4">
            <v>0.1096</v>
          </cell>
        </row>
        <row r="5">
          <cell r="C5">
            <v>42887</v>
          </cell>
          <cell r="D5">
            <v>0.1105</v>
          </cell>
        </row>
        <row r="6">
          <cell r="C6">
            <v>42888</v>
          </cell>
          <cell r="D6">
            <v>0.11119999999999999</v>
          </cell>
        </row>
        <row r="7">
          <cell r="C7">
            <v>42891</v>
          </cell>
          <cell r="D7">
            <v>0.11199999999999999</v>
          </cell>
        </row>
        <row r="8">
          <cell r="C8">
            <v>42892</v>
          </cell>
          <cell r="D8">
            <v>0.111</v>
          </cell>
        </row>
        <row r="9">
          <cell r="C9">
            <v>42893</v>
          </cell>
          <cell r="D9">
            <v>0.11109999999999999</v>
          </cell>
        </row>
        <row r="10">
          <cell r="C10">
            <v>42894</v>
          </cell>
          <cell r="D10">
            <v>0.11130000000000001</v>
          </cell>
        </row>
        <row r="11">
          <cell r="C11">
            <v>42895</v>
          </cell>
          <cell r="D11">
            <v>0.1103</v>
          </cell>
        </row>
        <row r="12">
          <cell r="C12">
            <v>42898</v>
          </cell>
          <cell r="D12">
            <v>0.10970000000000001</v>
          </cell>
        </row>
        <row r="13">
          <cell r="C13">
            <v>42899</v>
          </cell>
          <cell r="D13">
            <v>0.11</v>
          </cell>
        </row>
        <row r="14">
          <cell r="C14">
            <v>42900</v>
          </cell>
          <cell r="D14">
            <v>0.109</v>
          </cell>
        </row>
        <row r="15">
          <cell r="C15">
            <v>42902</v>
          </cell>
          <cell r="D15">
            <v>0.10710000000000001</v>
          </cell>
        </row>
        <row r="16">
          <cell r="C16">
            <v>42905</v>
          </cell>
          <cell r="D16">
            <v>0.10589999999999999</v>
          </cell>
        </row>
        <row r="17">
          <cell r="C17">
            <v>42906</v>
          </cell>
          <cell r="D17">
            <v>0.1074</v>
          </cell>
        </row>
        <row r="18">
          <cell r="C18">
            <v>42907</v>
          </cell>
          <cell r="D18">
            <v>0.1081</v>
          </cell>
        </row>
        <row r="19">
          <cell r="C19">
            <v>42908</v>
          </cell>
          <cell r="D19">
            <v>0.10880000000000001</v>
          </cell>
        </row>
        <row r="20">
          <cell r="C20">
            <v>42909</v>
          </cell>
          <cell r="D20">
            <v>0.109</v>
          </cell>
        </row>
        <row r="21">
          <cell r="C21">
            <v>42912</v>
          </cell>
          <cell r="D21">
            <v>0.10859999999999999</v>
          </cell>
        </row>
        <row r="22">
          <cell r="C22">
            <v>42913</v>
          </cell>
          <cell r="D22">
            <v>0.1099</v>
          </cell>
        </row>
        <row r="23">
          <cell r="C23">
            <v>42914</v>
          </cell>
          <cell r="D23">
            <v>0.1085</v>
          </cell>
        </row>
        <row r="24">
          <cell r="C24">
            <v>42915</v>
          </cell>
          <cell r="D24">
            <v>0.1085</v>
          </cell>
        </row>
        <row r="25">
          <cell r="C25">
            <v>42916</v>
          </cell>
          <cell r="D25">
            <v>0.1075</v>
          </cell>
        </row>
        <row r="26">
          <cell r="C26">
            <v>42919</v>
          </cell>
          <cell r="D26">
            <v>0.1067</v>
          </cell>
        </row>
        <row r="27">
          <cell r="C27">
            <v>42920</v>
          </cell>
          <cell r="D27">
            <v>0.1074</v>
          </cell>
        </row>
        <row r="28">
          <cell r="C28">
            <v>42921</v>
          </cell>
          <cell r="D28">
            <v>0.1072</v>
          </cell>
        </row>
        <row r="29">
          <cell r="C29">
            <v>42922</v>
          </cell>
          <cell r="D29">
            <v>0.107</v>
          </cell>
        </row>
        <row r="30">
          <cell r="C30">
            <v>42923</v>
          </cell>
          <cell r="D30">
            <v>0.1079</v>
          </cell>
        </row>
        <row r="31">
          <cell r="C31">
            <v>42926</v>
          </cell>
          <cell r="D31">
            <v>0.107</v>
          </cell>
        </row>
        <row r="32">
          <cell r="C32">
            <v>42927</v>
          </cell>
          <cell r="D32">
            <v>0.1069</v>
          </cell>
        </row>
        <row r="33">
          <cell r="C33">
            <v>42928</v>
          </cell>
          <cell r="D33">
            <v>0.1047</v>
          </cell>
        </row>
        <row r="34">
          <cell r="C34">
            <v>42929</v>
          </cell>
          <cell r="D34">
            <v>0.1052</v>
          </cell>
        </row>
        <row r="35">
          <cell r="C35">
            <v>42930</v>
          </cell>
          <cell r="D35">
            <v>0.10400000000000001</v>
          </cell>
        </row>
        <row r="36">
          <cell r="C36">
            <v>42933</v>
          </cell>
          <cell r="D36">
            <v>0.10369999999999999</v>
          </cell>
        </row>
        <row r="37">
          <cell r="C37">
            <v>42934</v>
          </cell>
          <cell r="D37">
            <v>0.10300000000000001</v>
          </cell>
        </row>
        <row r="38">
          <cell r="C38">
            <v>42935</v>
          </cell>
          <cell r="D38">
            <v>0.10199999999999999</v>
          </cell>
        </row>
        <row r="39">
          <cell r="C39">
            <v>42936</v>
          </cell>
          <cell r="D39">
            <v>0.10189999999999999</v>
          </cell>
        </row>
        <row r="40">
          <cell r="C40">
            <v>42937</v>
          </cell>
          <cell r="D40">
            <v>0.1018</v>
          </cell>
        </row>
        <row r="41">
          <cell r="C41">
            <v>42940</v>
          </cell>
          <cell r="D41">
            <v>0.10199999999999999</v>
          </cell>
        </row>
        <row r="42">
          <cell r="C42">
            <v>42941</v>
          </cell>
          <cell r="D42">
            <v>0.10249999999999999</v>
          </cell>
        </row>
        <row r="43">
          <cell r="C43">
            <v>42942</v>
          </cell>
          <cell r="D43">
            <v>0.10249999999999999</v>
          </cell>
        </row>
        <row r="44">
          <cell r="C44">
            <v>42943</v>
          </cell>
          <cell r="D44">
            <v>0.1014</v>
          </cell>
        </row>
        <row r="45">
          <cell r="C45">
            <v>42944</v>
          </cell>
          <cell r="D45">
            <v>0.1017</v>
          </cell>
        </row>
        <row r="46">
          <cell r="C46">
            <v>42947</v>
          </cell>
          <cell r="D46">
            <v>0.10150000000000001</v>
          </cell>
        </row>
        <row r="47">
          <cell r="C47">
            <v>42948</v>
          </cell>
          <cell r="D47">
            <v>0.10150000000000001</v>
          </cell>
        </row>
        <row r="48">
          <cell r="C48">
            <v>42949</v>
          </cell>
          <cell r="D48">
            <v>0.10060000000000001</v>
          </cell>
        </row>
        <row r="49">
          <cell r="C49">
            <v>42950</v>
          </cell>
          <cell r="D49">
            <v>9.98E-2</v>
          </cell>
        </row>
        <row r="50">
          <cell r="C50">
            <v>42951</v>
          </cell>
          <cell r="D50">
            <v>9.9700000000000011E-2</v>
          </cell>
        </row>
        <row r="51">
          <cell r="C51">
            <v>42954</v>
          </cell>
          <cell r="D51">
            <v>0.10039999999999999</v>
          </cell>
        </row>
        <row r="52">
          <cell r="C52">
            <v>42955</v>
          </cell>
          <cell r="D52">
            <v>0.1009</v>
          </cell>
        </row>
        <row r="53">
          <cell r="C53">
            <v>42956</v>
          </cell>
          <cell r="D53">
            <v>0.10189999999999999</v>
          </cell>
        </row>
        <row r="54">
          <cell r="C54">
            <v>42957</v>
          </cell>
          <cell r="D54">
            <v>0.10300000000000001</v>
          </cell>
        </row>
        <row r="55">
          <cell r="C55">
            <v>42958</v>
          </cell>
          <cell r="D55">
            <v>0.10249999999999999</v>
          </cell>
        </row>
        <row r="56">
          <cell r="C56">
            <v>42961</v>
          </cell>
          <cell r="D56">
            <v>0.1026</v>
          </cell>
        </row>
        <row r="57">
          <cell r="C57">
            <v>42962</v>
          </cell>
          <cell r="D57">
            <v>0.10249999999999999</v>
          </cell>
        </row>
        <row r="58">
          <cell r="C58">
            <v>42963</v>
          </cell>
          <cell r="D58">
            <v>0.10249999999999999</v>
          </cell>
        </row>
        <row r="59">
          <cell r="C59">
            <v>42964</v>
          </cell>
          <cell r="D59">
            <v>0.1043</v>
          </cell>
        </row>
        <row r="60">
          <cell r="C60">
            <v>42965</v>
          </cell>
          <cell r="D60">
            <v>0.10289999999999999</v>
          </cell>
        </row>
        <row r="61">
          <cell r="C61">
            <v>42968</v>
          </cell>
          <cell r="D61">
            <v>0.1038</v>
          </cell>
        </row>
        <row r="62">
          <cell r="C62">
            <v>42969</v>
          </cell>
          <cell r="D62">
            <v>0.10369999999999999</v>
          </cell>
        </row>
        <row r="63">
          <cell r="C63">
            <v>42970</v>
          </cell>
          <cell r="D63">
            <v>0.10300000000000001</v>
          </cell>
        </row>
        <row r="64">
          <cell r="C64">
            <v>42971</v>
          </cell>
          <cell r="D64">
            <v>0.1023</v>
          </cell>
        </row>
        <row r="65">
          <cell r="C65">
            <v>42972</v>
          </cell>
          <cell r="D65">
            <v>0.1026</v>
          </cell>
        </row>
        <row r="66">
          <cell r="C66">
            <v>42975</v>
          </cell>
          <cell r="D66">
            <v>0.1024</v>
          </cell>
        </row>
        <row r="67">
          <cell r="C67">
            <v>42976</v>
          </cell>
          <cell r="D67">
            <v>0.10249999999999999</v>
          </cell>
        </row>
        <row r="68">
          <cell r="C68">
            <v>42977</v>
          </cell>
          <cell r="D68">
            <v>0.1023</v>
          </cell>
        </row>
        <row r="69">
          <cell r="C69">
            <v>42978</v>
          </cell>
          <cell r="D69">
            <v>0.1014</v>
          </cell>
        </row>
        <row r="70">
          <cell r="C70">
            <v>42979</v>
          </cell>
          <cell r="D70">
            <v>0.1017</v>
          </cell>
        </row>
        <row r="71">
          <cell r="C71">
            <v>42982</v>
          </cell>
          <cell r="D71">
            <v>0.1014</v>
          </cell>
        </row>
        <row r="72">
          <cell r="C72">
            <v>42983</v>
          </cell>
          <cell r="D72">
            <v>0.10009999999999999</v>
          </cell>
        </row>
        <row r="73">
          <cell r="C73">
            <v>42984</v>
          </cell>
          <cell r="D73">
            <v>9.8900000000000002E-2</v>
          </cell>
        </row>
        <row r="74">
          <cell r="C74">
            <v>42986</v>
          </cell>
          <cell r="D74">
            <v>9.820000000000001E-2</v>
          </cell>
        </row>
        <row r="75">
          <cell r="C75">
            <v>42989</v>
          </cell>
          <cell r="D75">
            <v>9.9100000000000008E-2</v>
          </cell>
        </row>
        <row r="76">
          <cell r="C76">
            <v>42990</v>
          </cell>
          <cell r="D76">
            <v>9.9700000000000011E-2</v>
          </cell>
        </row>
        <row r="77">
          <cell r="C77">
            <v>42991</v>
          </cell>
          <cell r="D77">
            <v>9.9700000000000011E-2</v>
          </cell>
        </row>
        <row r="78">
          <cell r="C78">
            <v>42992</v>
          </cell>
          <cell r="D78">
            <v>9.8699999999999996E-2</v>
          </cell>
        </row>
        <row r="79">
          <cell r="C79">
            <v>42993</v>
          </cell>
          <cell r="D79">
            <v>9.9299999999999999E-2</v>
          </cell>
        </row>
        <row r="80">
          <cell r="C80">
            <v>42996</v>
          </cell>
          <cell r="D80">
            <v>9.9100000000000008E-2</v>
          </cell>
        </row>
        <row r="81">
          <cell r="C81">
            <v>42997</v>
          </cell>
          <cell r="D81">
            <v>9.849999999999999E-2</v>
          </cell>
        </row>
        <row r="82">
          <cell r="C82">
            <v>42998</v>
          </cell>
          <cell r="D82">
            <v>9.8100000000000007E-2</v>
          </cell>
        </row>
        <row r="83">
          <cell r="C83">
            <v>42999</v>
          </cell>
          <cell r="D83">
            <v>9.7200000000000009E-2</v>
          </cell>
        </row>
        <row r="84">
          <cell r="C84">
            <v>43000</v>
          </cell>
          <cell r="D84">
            <v>9.7500000000000003E-2</v>
          </cell>
        </row>
        <row r="85">
          <cell r="C85">
            <v>43003</v>
          </cell>
          <cell r="D85">
            <v>9.9000000000000005E-2</v>
          </cell>
        </row>
        <row r="86">
          <cell r="C86">
            <v>43004</v>
          </cell>
          <cell r="D86">
            <v>9.8400000000000001E-2</v>
          </cell>
        </row>
        <row r="87">
          <cell r="C87">
            <v>43005</v>
          </cell>
          <cell r="D87">
            <v>9.9499999999999991E-2</v>
          </cell>
        </row>
        <row r="88">
          <cell r="C88">
            <v>43006</v>
          </cell>
          <cell r="D88">
            <v>9.8800000000000013E-2</v>
          </cell>
        </row>
        <row r="89">
          <cell r="C89">
            <v>43007</v>
          </cell>
          <cell r="D89">
            <v>9.820000000000001E-2</v>
          </cell>
        </row>
        <row r="90">
          <cell r="C90">
            <v>43010</v>
          </cell>
          <cell r="D90">
            <v>9.8299999999999998E-2</v>
          </cell>
        </row>
        <row r="91">
          <cell r="C91">
            <v>43011</v>
          </cell>
          <cell r="D91">
            <v>9.9100000000000008E-2</v>
          </cell>
        </row>
        <row r="92">
          <cell r="C92">
            <v>43012</v>
          </cell>
          <cell r="D92">
            <v>9.9199999999999997E-2</v>
          </cell>
        </row>
        <row r="93">
          <cell r="C93">
            <v>43013</v>
          </cell>
          <cell r="D93">
            <v>0.10060000000000001</v>
          </cell>
        </row>
        <row r="94">
          <cell r="C94">
            <v>43014</v>
          </cell>
          <cell r="D94">
            <v>9.9000000000000005E-2</v>
          </cell>
        </row>
        <row r="95">
          <cell r="C95">
            <v>43017</v>
          </cell>
          <cell r="D95">
            <v>9.9900000000000003E-2</v>
          </cell>
        </row>
        <row r="96">
          <cell r="C96">
            <v>43018</v>
          </cell>
          <cell r="D96">
            <v>9.9399999999999988E-2</v>
          </cell>
        </row>
        <row r="97">
          <cell r="C97">
            <v>43019</v>
          </cell>
          <cell r="D97">
            <v>9.98E-2</v>
          </cell>
        </row>
        <row r="98">
          <cell r="C98">
            <v>43021</v>
          </cell>
          <cell r="D98">
            <v>9.9700000000000011E-2</v>
          </cell>
        </row>
        <row r="99">
          <cell r="C99">
            <v>43024</v>
          </cell>
          <cell r="D99">
            <v>0.10039999999999999</v>
          </cell>
        </row>
        <row r="100">
          <cell r="C100">
            <v>43025</v>
          </cell>
          <cell r="D100">
            <v>9.9299999999999999E-2</v>
          </cell>
        </row>
        <row r="101">
          <cell r="C101">
            <v>43026</v>
          </cell>
          <cell r="D101">
            <v>9.9199999999999997E-2</v>
          </cell>
        </row>
        <row r="102">
          <cell r="C102">
            <v>43027</v>
          </cell>
          <cell r="D102">
            <v>9.820000000000001E-2</v>
          </cell>
        </row>
        <row r="103">
          <cell r="C103">
            <v>43028</v>
          </cell>
          <cell r="D103">
            <v>9.849999999999999E-2</v>
          </cell>
        </row>
        <row r="104">
          <cell r="C104">
            <v>43031</v>
          </cell>
          <cell r="D104">
            <v>9.9100000000000008E-2</v>
          </cell>
        </row>
        <row r="105">
          <cell r="C105">
            <v>43032</v>
          </cell>
          <cell r="D105">
            <v>9.9499999999999991E-2</v>
          </cell>
        </row>
        <row r="106">
          <cell r="C106">
            <v>43033</v>
          </cell>
          <cell r="D106">
            <v>9.9100000000000008E-2</v>
          </cell>
        </row>
        <row r="107">
          <cell r="C107">
            <v>43034</v>
          </cell>
          <cell r="D107">
            <v>0.1012</v>
          </cell>
        </row>
        <row r="108">
          <cell r="C108">
            <v>43035</v>
          </cell>
          <cell r="D108">
            <v>0.1009</v>
          </cell>
        </row>
        <row r="109">
          <cell r="C109">
            <v>43038</v>
          </cell>
          <cell r="D109">
            <v>0.10150000000000001</v>
          </cell>
        </row>
        <row r="110">
          <cell r="C110">
            <v>43039</v>
          </cell>
          <cell r="D110">
            <v>0.1018</v>
          </cell>
        </row>
        <row r="111">
          <cell r="C111">
            <v>43040</v>
          </cell>
          <cell r="D111">
            <v>0.10289999999999999</v>
          </cell>
        </row>
        <row r="112">
          <cell r="C112">
            <v>43042</v>
          </cell>
          <cell r="D112">
            <v>0.1048</v>
          </cell>
        </row>
        <row r="113">
          <cell r="C113">
            <v>43045</v>
          </cell>
          <cell r="D113">
            <v>0.1032</v>
          </cell>
        </row>
        <row r="114">
          <cell r="C114">
            <v>43046</v>
          </cell>
          <cell r="D114">
            <v>0.10400000000000001</v>
          </cell>
        </row>
        <row r="115">
          <cell r="C115">
            <v>43047</v>
          </cell>
          <cell r="D115">
            <v>0.1036</v>
          </cell>
        </row>
        <row r="116">
          <cell r="C116">
            <v>43048</v>
          </cell>
          <cell r="D116">
            <v>0.1036</v>
          </cell>
        </row>
        <row r="117">
          <cell r="C117">
            <v>43049</v>
          </cell>
          <cell r="D117">
            <v>0.1052</v>
          </cell>
        </row>
        <row r="118">
          <cell r="C118">
            <v>43052</v>
          </cell>
          <cell r="D118">
            <v>0.106</v>
          </cell>
        </row>
        <row r="119">
          <cell r="C119">
            <v>43053</v>
          </cell>
          <cell r="D119">
            <v>0.1075</v>
          </cell>
        </row>
        <row r="120">
          <cell r="C120">
            <v>43055</v>
          </cell>
          <cell r="D120">
            <v>0.10589999999999999</v>
          </cell>
        </row>
        <row r="121">
          <cell r="C121">
            <v>43056</v>
          </cell>
          <cell r="D121">
            <v>0.1047</v>
          </cell>
        </row>
        <row r="122">
          <cell r="C122">
            <v>43061</v>
          </cell>
          <cell r="D122">
            <v>0.1038</v>
          </cell>
        </row>
        <row r="123">
          <cell r="C123">
            <v>43062</v>
          </cell>
          <cell r="D123">
            <v>0.10339999999999999</v>
          </cell>
        </row>
        <row r="124">
          <cell r="C124">
            <v>43063</v>
          </cell>
          <cell r="D124">
            <v>0.1043</v>
          </cell>
        </row>
        <row r="125">
          <cell r="C125">
            <v>43066</v>
          </cell>
          <cell r="D125">
            <v>0.1045</v>
          </cell>
        </row>
        <row r="126">
          <cell r="C126">
            <v>43067</v>
          </cell>
          <cell r="D126">
            <v>0.10400000000000001</v>
          </cell>
        </row>
        <row r="127">
          <cell r="C127">
            <v>43068</v>
          </cell>
          <cell r="D127">
            <v>0.1056</v>
          </cell>
        </row>
        <row r="128">
          <cell r="C128">
            <v>43069</v>
          </cell>
          <cell r="D128">
            <v>0.1067</v>
          </cell>
        </row>
        <row r="129">
          <cell r="C129">
            <v>43070</v>
          </cell>
          <cell r="D129">
            <v>0.10630000000000001</v>
          </cell>
        </row>
        <row r="130">
          <cell r="C130">
            <v>43073</v>
          </cell>
          <cell r="D130">
            <v>0.10529999999999999</v>
          </cell>
        </row>
        <row r="131">
          <cell r="C131">
            <v>43074</v>
          </cell>
          <cell r="D131">
            <v>0.10439999999999999</v>
          </cell>
        </row>
        <row r="132">
          <cell r="C132">
            <v>43075</v>
          </cell>
          <cell r="D132">
            <v>0.1043</v>
          </cell>
        </row>
        <row r="133">
          <cell r="C133">
            <v>43076</v>
          </cell>
          <cell r="D133">
            <v>0.10539999999999999</v>
          </cell>
        </row>
        <row r="134">
          <cell r="C134">
            <v>43077</v>
          </cell>
          <cell r="D134">
            <v>0.10490000000000001</v>
          </cell>
        </row>
        <row r="135">
          <cell r="C135">
            <v>43080</v>
          </cell>
          <cell r="D135">
            <v>0.10529999999999999</v>
          </cell>
        </row>
        <row r="136">
          <cell r="C136">
            <v>43081</v>
          </cell>
          <cell r="D136">
            <v>0.1066</v>
          </cell>
        </row>
        <row r="137">
          <cell r="C137">
            <v>43082</v>
          </cell>
          <cell r="D137">
            <v>0.10589999999999999</v>
          </cell>
        </row>
        <row r="138">
          <cell r="C138">
            <v>43083</v>
          </cell>
          <cell r="D138">
            <v>0.1066</v>
          </cell>
        </row>
        <row r="139">
          <cell r="C139">
            <v>43084</v>
          </cell>
          <cell r="D139">
            <v>0.1069</v>
          </cell>
        </row>
        <row r="140">
          <cell r="C140">
            <v>43087</v>
          </cell>
          <cell r="D140">
            <v>0.1074</v>
          </cell>
        </row>
        <row r="141">
          <cell r="C141">
            <v>43088</v>
          </cell>
          <cell r="D141">
            <v>0.10830000000000001</v>
          </cell>
        </row>
        <row r="142">
          <cell r="C142">
            <v>43089</v>
          </cell>
          <cell r="D142">
            <v>0.1069</v>
          </cell>
        </row>
        <row r="143">
          <cell r="C143">
            <v>43090</v>
          </cell>
          <cell r="D143">
            <v>0.1061</v>
          </cell>
        </row>
        <row r="144">
          <cell r="C144">
            <v>43091</v>
          </cell>
          <cell r="D144">
            <v>0.10589999999999999</v>
          </cell>
        </row>
        <row r="145">
          <cell r="C145">
            <v>43095</v>
          </cell>
          <cell r="D145">
            <v>0.1051</v>
          </cell>
        </row>
        <row r="146">
          <cell r="C146">
            <v>43096</v>
          </cell>
          <cell r="D146">
            <v>0.1052</v>
          </cell>
        </row>
        <row r="147">
          <cell r="C147">
            <v>43097</v>
          </cell>
          <cell r="D147">
            <v>0.10439999999999999</v>
          </cell>
        </row>
        <row r="148">
          <cell r="C148">
            <v>43103</v>
          </cell>
          <cell r="D148">
            <v>0.10199999999999999</v>
          </cell>
        </row>
        <row r="149">
          <cell r="C149">
            <v>43104</v>
          </cell>
          <cell r="D149">
            <v>0.10220000000000001</v>
          </cell>
        </row>
        <row r="150">
          <cell r="C150">
            <v>43105</v>
          </cell>
          <cell r="D150">
            <v>0.1024</v>
          </cell>
        </row>
        <row r="151">
          <cell r="C151">
            <v>43108</v>
          </cell>
          <cell r="D151">
            <v>0.10189999999999999</v>
          </cell>
        </row>
        <row r="152">
          <cell r="C152">
            <v>43109</v>
          </cell>
          <cell r="D152">
            <v>0.1023</v>
          </cell>
        </row>
        <row r="153">
          <cell r="C153">
            <v>43110</v>
          </cell>
          <cell r="D153">
            <v>0.1017</v>
          </cell>
        </row>
        <row r="154">
          <cell r="C154">
            <v>43111</v>
          </cell>
          <cell r="D154">
            <v>0.1011</v>
          </cell>
        </row>
        <row r="155">
          <cell r="C155">
            <v>43112</v>
          </cell>
          <cell r="D155">
            <v>0.10039999999999999</v>
          </cell>
        </row>
        <row r="156">
          <cell r="C156">
            <v>43115</v>
          </cell>
          <cell r="D156">
            <v>0.10050000000000001</v>
          </cell>
        </row>
        <row r="157">
          <cell r="C157">
            <v>43116</v>
          </cell>
          <cell r="D157">
            <v>0.1007</v>
          </cell>
        </row>
        <row r="158">
          <cell r="C158">
            <v>43117</v>
          </cell>
          <cell r="D158">
            <v>0.10060000000000001</v>
          </cell>
        </row>
        <row r="159">
          <cell r="C159">
            <v>43118</v>
          </cell>
          <cell r="D159">
            <v>0.10039999999999999</v>
          </cell>
        </row>
        <row r="160">
          <cell r="C160">
            <v>43119</v>
          </cell>
          <cell r="D160">
            <v>0.10060000000000001</v>
          </cell>
        </row>
        <row r="161">
          <cell r="C161">
            <v>43122</v>
          </cell>
          <cell r="D161">
            <v>0.1009</v>
          </cell>
        </row>
        <row r="162">
          <cell r="C162">
            <v>43123</v>
          </cell>
          <cell r="D162">
            <v>0.1017</v>
          </cell>
        </row>
        <row r="163">
          <cell r="C163">
            <v>43124</v>
          </cell>
          <cell r="D163">
            <v>0.1002</v>
          </cell>
        </row>
        <row r="164">
          <cell r="C164">
            <v>43129</v>
          </cell>
          <cell r="D164">
            <v>9.9000000000000005E-2</v>
          </cell>
        </row>
        <row r="165">
          <cell r="C165">
            <v>43130</v>
          </cell>
          <cell r="D165">
            <v>9.8900000000000002E-2</v>
          </cell>
        </row>
        <row r="166">
          <cell r="C166">
            <v>43131</v>
          </cell>
          <cell r="D166">
            <v>9.8599999999999993E-2</v>
          </cell>
        </row>
        <row r="167">
          <cell r="C167">
            <v>43132</v>
          </cell>
          <cell r="D167">
            <v>9.7899999999999987E-2</v>
          </cell>
        </row>
        <row r="168">
          <cell r="C168">
            <v>43133</v>
          </cell>
          <cell r="D168">
            <v>9.9299999999999999E-2</v>
          </cell>
        </row>
        <row r="169">
          <cell r="C169">
            <v>43136</v>
          </cell>
          <cell r="D169">
            <v>9.9900000000000003E-2</v>
          </cell>
        </row>
        <row r="170">
          <cell r="C170">
            <v>43137</v>
          </cell>
          <cell r="D170">
            <v>9.9199999999999997E-2</v>
          </cell>
        </row>
        <row r="171">
          <cell r="C171">
            <v>43138</v>
          </cell>
          <cell r="D171">
            <v>9.9100000000000008E-2</v>
          </cell>
        </row>
        <row r="172">
          <cell r="C172">
            <v>43139</v>
          </cell>
          <cell r="D172">
            <v>9.9499999999999991E-2</v>
          </cell>
        </row>
        <row r="173">
          <cell r="C173">
            <v>43140</v>
          </cell>
          <cell r="D173">
            <v>0.1007</v>
          </cell>
        </row>
        <row r="174">
          <cell r="C174">
            <v>43145</v>
          </cell>
          <cell r="D174">
            <v>9.9499999999999991E-2</v>
          </cell>
        </row>
        <row r="175">
          <cell r="C175">
            <v>43146</v>
          </cell>
          <cell r="D175">
            <v>9.9499999999999991E-2</v>
          </cell>
        </row>
        <row r="176">
          <cell r="C176">
            <v>43147</v>
          </cell>
          <cell r="D176">
            <v>9.8900000000000002E-2</v>
          </cell>
        </row>
        <row r="177">
          <cell r="C177">
            <v>43150</v>
          </cell>
          <cell r="D177">
            <v>9.9199999999999997E-2</v>
          </cell>
        </row>
        <row r="178">
          <cell r="C178">
            <v>43151</v>
          </cell>
          <cell r="D178">
            <v>9.8900000000000002E-2</v>
          </cell>
        </row>
        <row r="179">
          <cell r="C179">
            <v>43152</v>
          </cell>
          <cell r="D179">
            <v>9.9100000000000008E-2</v>
          </cell>
        </row>
        <row r="180">
          <cell r="C180">
            <v>43153</v>
          </cell>
          <cell r="D180">
            <v>9.8900000000000002E-2</v>
          </cell>
        </row>
        <row r="181">
          <cell r="C181">
            <v>43154</v>
          </cell>
          <cell r="D181">
            <v>9.7599999999999992E-2</v>
          </cell>
        </row>
        <row r="182">
          <cell r="C182">
            <v>43157</v>
          </cell>
          <cell r="D182">
            <v>9.64E-2</v>
          </cell>
        </row>
        <row r="183">
          <cell r="C183">
            <v>43158</v>
          </cell>
          <cell r="D183">
            <v>9.6699999999999994E-2</v>
          </cell>
        </row>
        <row r="184">
          <cell r="C184">
            <v>43159</v>
          </cell>
          <cell r="D184">
            <v>9.64E-2</v>
          </cell>
        </row>
        <row r="185">
          <cell r="C185">
            <v>43160</v>
          </cell>
          <cell r="D185">
            <v>9.6500000000000002E-2</v>
          </cell>
        </row>
        <row r="186">
          <cell r="C186">
            <v>43161</v>
          </cell>
          <cell r="D186">
            <v>9.6000000000000002E-2</v>
          </cell>
        </row>
        <row r="187">
          <cell r="C187">
            <v>43164</v>
          </cell>
          <cell r="D187">
            <v>9.5500000000000002E-2</v>
          </cell>
        </row>
        <row r="188">
          <cell r="C188">
            <v>43165</v>
          </cell>
          <cell r="D188">
            <v>9.5500000000000002E-2</v>
          </cell>
        </row>
        <row r="189">
          <cell r="C189">
            <v>43166</v>
          </cell>
          <cell r="D189">
            <v>9.5799999999999996E-2</v>
          </cell>
        </row>
        <row r="190">
          <cell r="C190">
            <v>43167</v>
          </cell>
          <cell r="D190">
            <v>9.6099999999999991E-2</v>
          </cell>
        </row>
        <row r="191">
          <cell r="C191">
            <v>43168</v>
          </cell>
          <cell r="D191">
            <v>9.6300000000000011E-2</v>
          </cell>
        </row>
        <row r="192">
          <cell r="C192">
            <v>43171</v>
          </cell>
          <cell r="D192">
            <v>9.6300000000000011E-2</v>
          </cell>
        </row>
        <row r="193">
          <cell r="C193">
            <v>43172</v>
          </cell>
          <cell r="D193">
            <v>9.5299999999999996E-2</v>
          </cell>
        </row>
        <row r="194">
          <cell r="C194">
            <v>43173</v>
          </cell>
          <cell r="D194">
            <v>9.5199999999999993E-2</v>
          </cell>
        </row>
        <row r="195">
          <cell r="C195">
            <v>43174</v>
          </cell>
          <cell r="D195">
            <v>9.5199999999999993E-2</v>
          </cell>
        </row>
        <row r="196">
          <cell r="C196">
            <v>43175</v>
          </cell>
          <cell r="D196">
            <v>9.4899999999999998E-2</v>
          </cell>
        </row>
        <row r="197">
          <cell r="C197">
            <v>43178</v>
          </cell>
          <cell r="D197">
            <v>9.5000000000000001E-2</v>
          </cell>
        </row>
        <row r="198">
          <cell r="C198">
            <v>43179</v>
          </cell>
          <cell r="D198">
            <v>9.5600000000000004E-2</v>
          </cell>
        </row>
        <row r="199">
          <cell r="C199">
            <v>43180</v>
          </cell>
          <cell r="D199">
            <v>9.4800000000000009E-2</v>
          </cell>
        </row>
        <row r="200">
          <cell r="C200">
            <v>43181</v>
          </cell>
          <cell r="D200">
            <v>9.4200000000000006E-2</v>
          </cell>
        </row>
        <row r="201">
          <cell r="C201">
            <v>43182</v>
          </cell>
          <cell r="D201">
            <v>9.5199999999999993E-2</v>
          </cell>
        </row>
        <row r="202">
          <cell r="C202">
            <v>43185</v>
          </cell>
          <cell r="D202">
            <v>9.4600000000000004E-2</v>
          </cell>
        </row>
        <row r="203">
          <cell r="C203">
            <v>43186</v>
          </cell>
          <cell r="D203">
            <v>9.4700000000000006E-2</v>
          </cell>
        </row>
        <row r="204">
          <cell r="C204">
            <v>43187</v>
          </cell>
          <cell r="D204">
            <v>9.5000000000000001E-2</v>
          </cell>
        </row>
        <row r="205">
          <cell r="C205">
            <v>43188</v>
          </cell>
          <cell r="D205">
            <v>9.4600000000000004E-2</v>
          </cell>
        </row>
        <row r="206">
          <cell r="C206">
            <v>43192</v>
          </cell>
          <cell r="D206">
            <v>9.5000000000000001E-2</v>
          </cell>
        </row>
        <row r="207">
          <cell r="C207">
            <v>43193</v>
          </cell>
          <cell r="D207">
            <v>9.5700000000000007E-2</v>
          </cell>
        </row>
        <row r="208">
          <cell r="C208">
            <v>43194</v>
          </cell>
          <cell r="D208">
            <v>9.6600000000000005E-2</v>
          </cell>
        </row>
        <row r="209">
          <cell r="C209">
            <v>43195</v>
          </cell>
          <cell r="D209">
            <v>9.5600000000000004E-2</v>
          </cell>
        </row>
        <row r="210">
          <cell r="C210">
            <v>43196</v>
          </cell>
          <cell r="D210">
            <v>9.6699999999999994E-2</v>
          </cell>
        </row>
        <row r="211">
          <cell r="C211">
            <v>43199</v>
          </cell>
          <cell r="D211">
            <v>9.6999999999999989E-2</v>
          </cell>
        </row>
        <row r="212">
          <cell r="C212">
            <v>43200</v>
          </cell>
          <cell r="D212">
            <v>9.7299999999999998E-2</v>
          </cell>
        </row>
        <row r="213">
          <cell r="C213">
            <v>43201</v>
          </cell>
          <cell r="D213">
            <v>9.6699999999999994E-2</v>
          </cell>
        </row>
        <row r="214">
          <cell r="C214">
            <v>43202</v>
          </cell>
          <cell r="D214">
            <v>9.64E-2</v>
          </cell>
        </row>
        <row r="215">
          <cell r="C215">
            <v>43203</v>
          </cell>
          <cell r="D215">
            <v>9.7299999999999998E-2</v>
          </cell>
        </row>
        <row r="216">
          <cell r="C216">
            <v>43206</v>
          </cell>
          <cell r="D216">
            <v>9.69E-2</v>
          </cell>
        </row>
        <row r="217">
          <cell r="C217">
            <v>43207</v>
          </cell>
          <cell r="D217">
            <v>9.6500000000000002E-2</v>
          </cell>
        </row>
        <row r="218">
          <cell r="C218">
            <v>43208</v>
          </cell>
          <cell r="D218">
            <v>9.5600000000000004E-2</v>
          </cell>
        </row>
        <row r="219">
          <cell r="C219">
            <v>43209</v>
          </cell>
          <cell r="D219">
            <v>9.6000000000000002E-2</v>
          </cell>
        </row>
        <row r="220">
          <cell r="C220">
            <v>43210</v>
          </cell>
          <cell r="D220">
            <v>9.6099999999999991E-2</v>
          </cell>
        </row>
        <row r="221">
          <cell r="C221">
            <v>43213</v>
          </cell>
          <cell r="D221">
            <v>9.74E-2</v>
          </cell>
        </row>
        <row r="222">
          <cell r="C222">
            <v>43214</v>
          </cell>
          <cell r="D222">
            <v>9.7799999999999998E-2</v>
          </cell>
        </row>
        <row r="223">
          <cell r="C223">
            <v>43215</v>
          </cell>
          <cell r="D223">
            <v>9.820000000000001E-2</v>
          </cell>
        </row>
        <row r="224">
          <cell r="C224">
            <v>43216</v>
          </cell>
          <cell r="D224">
            <v>9.7299999999999998E-2</v>
          </cell>
        </row>
        <row r="225">
          <cell r="C225">
            <v>43217</v>
          </cell>
          <cell r="D225">
            <v>9.64E-2</v>
          </cell>
        </row>
        <row r="226">
          <cell r="C226">
            <v>43220</v>
          </cell>
          <cell r="D226">
            <v>9.69E-2</v>
          </cell>
        </row>
        <row r="227">
          <cell r="C227">
            <v>43222</v>
          </cell>
          <cell r="D227">
            <v>9.7299999999999998E-2</v>
          </cell>
        </row>
        <row r="228">
          <cell r="C228">
            <v>43223</v>
          </cell>
          <cell r="D228">
            <v>9.7200000000000009E-2</v>
          </cell>
        </row>
        <row r="229">
          <cell r="C229">
            <v>43224</v>
          </cell>
          <cell r="D229">
            <v>9.7299999999999998E-2</v>
          </cell>
        </row>
        <row r="230">
          <cell r="C230">
            <v>43227</v>
          </cell>
          <cell r="D230">
            <v>9.820000000000001E-2</v>
          </cell>
        </row>
        <row r="231">
          <cell r="C231">
            <v>43228</v>
          </cell>
          <cell r="D231">
            <v>9.9700000000000011E-2</v>
          </cell>
        </row>
        <row r="232">
          <cell r="C232">
            <v>43229</v>
          </cell>
          <cell r="D232">
            <v>0.10189999999999999</v>
          </cell>
        </row>
        <row r="233">
          <cell r="C233">
            <v>43230</v>
          </cell>
          <cell r="D233">
            <v>9.9399999999999988E-2</v>
          </cell>
        </row>
        <row r="234">
          <cell r="C234">
            <v>43231</v>
          </cell>
          <cell r="D234">
            <v>9.98E-2</v>
          </cell>
        </row>
        <row r="235">
          <cell r="C235">
            <v>43234</v>
          </cell>
          <cell r="D235">
            <v>0.1008</v>
          </cell>
        </row>
        <row r="236">
          <cell r="C236">
            <v>43235</v>
          </cell>
          <cell r="D236">
            <v>0.1014</v>
          </cell>
        </row>
        <row r="237">
          <cell r="C237">
            <v>43236</v>
          </cell>
          <cell r="D237">
            <v>0.1011</v>
          </cell>
        </row>
        <row r="238">
          <cell r="C238">
            <v>43237</v>
          </cell>
          <cell r="D238">
            <v>0.1023</v>
          </cell>
        </row>
        <row r="239">
          <cell r="C239">
            <v>43238</v>
          </cell>
          <cell r="D239">
            <v>0.1065</v>
          </cell>
        </row>
        <row r="240">
          <cell r="C240">
            <v>43241</v>
          </cell>
          <cell r="D240">
            <v>0.1057</v>
          </cell>
        </row>
        <row r="241">
          <cell r="C241">
            <v>43242</v>
          </cell>
          <cell r="D241">
            <v>0.10539999999999999</v>
          </cell>
        </row>
        <row r="242">
          <cell r="C242">
            <v>43243</v>
          </cell>
          <cell r="D242">
            <v>0.10529999999999999</v>
          </cell>
        </row>
        <row r="243">
          <cell r="C243">
            <v>43244</v>
          </cell>
          <cell r="D243">
            <v>0.1069</v>
          </cell>
        </row>
        <row r="244">
          <cell r="C244">
            <v>43245</v>
          </cell>
          <cell r="D244">
            <v>0.109</v>
          </cell>
        </row>
        <row r="245">
          <cell r="C245">
            <v>43248</v>
          </cell>
          <cell r="D245">
            <v>0.1099</v>
          </cell>
        </row>
        <row r="246">
          <cell r="C246">
            <v>43249</v>
          </cell>
          <cell r="D246">
            <v>0.1125</v>
          </cell>
        </row>
        <row r="247">
          <cell r="C247">
            <v>43250</v>
          </cell>
          <cell r="D247">
            <v>0.11289999999999999</v>
          </cell>
        </row>
        <row r="248">
          <cell r="C248">
            <v>43252</v>
          </cell>
          <cell r="D248">
            <v>0.113</v>
          </cell>
        </row>
        <row r="249">
          <cell r="C249">
            <v>43255</v>
          </cell>
          <cell r="D249">
            <v>0.11349999999999999</v>
          </cell>
        </row>
        <row r="250">
          <cell r="C250">
            <v>43256</v>
          </cell>
          <cell r="D250">
            <v>0.11800000000000001</v>
          </cell>
        </row>
        <row r="251">
          <cell r="C251">
            <v>43257</v>
          </cell>
          <cell r="D251">
            <v>0.1197</v>
          </cell>
        </row>
        <row r="252">
          <cell r="C252">
            <v>43258</v>
          </cell>
          <cell r="D252">
            <v>0.1206</v>
          </cell>
        </row>
        <row r="253">
          <cell r="C253" t="e">
            <v>#NAME?</v>
          </cell>
          <cell r="D253" t="e">
            <v>#NAME?</v>
          </cell>
        </row>
        <row r="254">
          <cell r="C254" t="e">
            <v>#NAME?</v>
          </cell>
          <cell r="D254" t="e">
            <v>#NAME?</v>
          </cell>
        </row>
        <row r="255">
          <cell r="C255" t="e">
            <v>#NAME?</v>
          </cell>
          <cell r="D255" t="e">
            <v>#NAME?</v>
          </cell>
        </row>
        <row r="256">
          <cell r="C256" t="e">
            <v>#NAME?</v>
          </cell>
          <cell r="D256" t="e">
            <v>#NAME?</v>
          </cell>
        </row>
        <row r="257">
          <cell r="C257" t="e">
            <v>#NAME?</v>
          </cell>
          <cell r="D257" t="e">
            <v>#NAME?</v>
          </cell>
        </row>
        <row r="258">
          <cell r="C258" t="e">
            <v>#NAME?</v>
          </cell>
          <cell r="D258" t="e">
            <v>#NAME?</v>
          </cell>
        </row>
        <row r="259">
          <cell r="C259" t="e">
            <v>#NAME?</v>
          </cell>
          <cell r="D259" t="e">
            <v>#NAME?</v>
          </cell>
        </row>
        <row r="260">
          <cell r="C260" t="e">
            <v>#NAME?</v>
          </cell>
          <cell r="D260" t="e">
            <v>#NAME?</v>
          </cell>
        </row>
        <row r="261">
          <cell r="C261" t="e">
            <v>#NAME?</v>
          </cell>
          <cell r="D261" t="e">
            <v>#NAME?</v>
          </cell>
        </row>
        <row r="262">
          <cell r="C262" t="e">
            <v>#NAME?</v>
          </cell>
          <cell r="D262" t="e">
            <v>#NAME?</v>
          </cell>
        </row>
        <row r="263">
          <cell r="C263" t="e">
            <v>#NAME?</v>
          </cell>
          <cell r="D263" t="e">
            <v>#NAME?</v>
          </cell>
        </row>
        <row r="264">
          <cell r="C264" t="e">
            <v>#NAME?</v>
          </cell>
          <cell r="D264" t="e">
            <v>#NAME?</v>
          </cell>
        </row>
        <row r="265">
          <cell r="C265" t="e">
            <v>#NAME?</v>
          </cell>
          <cell r="D265" t="e">
            <v>#NAME?</v>
          </cell>
        </row>
        <row r="266">
          <cell r="C266" t="e">
            <v>#NAME?</v>
          </cell>
          <cell r="D266" t="e">
            <v>#NAME?</v>
          </cell>
        </row>
        <row r="267">
          <cell r="C267" t="e">
            <v>#NAME?</v>
          </cell>
          <cell r="D267" t="e">
            <v>#NAME?</v>
          </cell>
        </row>
        <row r="268">
          <cell r="C268" t="e">
            <v>#NAME?</v>
          </cell>
          <cell r="D268" t="e">
            <v>#NAME?</v>
          </cell>
        </row>
        <row r="269">
          <cell r="C269" t="e">
            <v>#NAME?</v>
          </cell>
          <cell r="D269" t="e">
            <v>#NAME?</v>
          </cell>
        </row>
        <row r="270">
          <cell r="C270" t="e">
            <v>#NAME?</v>
          </cell>
          <cell r="D270" t="e">
            <v>#NAME?</v>
          </cell>
        </row>
        <row r="271">
          <cell r="C271" t="e">
            <v>#NAME?</v>
          </cell>
          <cell r="D271" t="e">
            <v>#NAME?</v>
          </cell>
        </row>
        <row r="272">
          <cell r="C272" t="e">
            <v>#NAME?</v>
          </cell>
          <cell r="D272" t="e">
            <v>#NAME?</v>
          </cell>
        </row>
        <row r="273">
          <cell r="C273" t="e">
            <v>#NAME?</v>
          </cell>
          <cell r="D273" t="e">
            <v>#NAME?</v>
          </cell>
        </row>
        <row r="274">
          <cell r="C274" t="e">
            <v>#NAME?</v>
          </cell>
          <cell r="D274" t="e">
            <v>#NAME?</v>
          </cell>
        </row>
        <row r="275">
          <cell r="C275" t="e">
            <v>#NAME?</v>
          </cell>
          <cell r="D275" t="e">
            <v>#NAME?</v>
          </cell>
        </row>
        <row r="276">
          <cell r="C276" t="e">
            <v>#NAME?</v>
          </cell>
          <cell r="D276" t="e">
            <v>#NAME?</v>
          </cell>
        </row>
        <row r="277">
          <cell r="C277" t="e">
            <v>#NAME?</v>
          </cell>
          <cell r="D277" t="e">
            <v>#NAME?</v>
          </cell>
        </row>
        <row r="278">
          <cell r="C278" t="e">
            <v>#NAME?</v>
          </cell>
          <cell r="D278" t="e">
            <v>#NAME?</v>
          </cell>
        </row>
        <row r="279">
          <cell r="C279" t="e">
            <v>#NAME?</v>
          </cell>
          <cell r="D279" t="e">
            <v>#NAME?</v>
          </cell>
        </row>
        <row r="280">
          <cell r="C280" t="e">
            <v>#NAME?</v>
          </cell>
          <cell r="D280" t="e">
            <v>#NAME?</v>
          </cell>
        </row>
        <row r="281">
          <cell r="C281" t="e">
            <v>#NAME?</v>
          </cell>
          <cell r="D281" t="e">
            <v>#NAME?</v>
          </cell>
        </row>
        <row r="282">
          <cell r="C282" t="e">
            <v>#NAME?</v>
          </cell>
          <cell r="D282" t="e">
            <v>#NAME?</v>
          </cell>
        </row>
        <row r="283">
          <cell r="C283" t="e">
            <v>#NAME?</v>
          </cell>
          <cell r="D283" t="e">
            <v>#NAME?</v>
          </cell>
        </row>
        <row r="284">
          <cell r="C284" t="e">
            <v>#NAME?</v>
          </cell>
          <cell r="D284" t="e">
            <v>#NAME?</v>
          </cell>
        </row>
        <row r="285">
          <cell r="C285" t="e">
            <v>#NAME?</v>
          </cell>
          <cell r="D285" t="e">
            <v>#NAME?</v>
          </cell>
        </row>
        <row r="286">
          <cell r="C286" t="e">
            <v>#NAME?</v>
          </cell>
          <cell r="D286" t="e">
            <v>#NAME?</v>
          </cell>
        </row>
        <row r="287">
          <cell r="C287" t="e">
            <v>#NAME?</v>
          </cell>
          <cell r="D287" t="e">
            <v>#NAME?</v>
          </cell>
        </row>
        <row r="288">
          <cell r="C288" t="e">
            <v>#NAME?</v>
          </cell>
          <cell r="D288" t="e">
            <v>#NAME?</v>
          </cell>
        </row>
        <row r="289">
          <cell r="C289" t="e">
            <v>#NAME?</v>
          </cell>
          <cell r="D289" t="e">
            <v>#NAME?</v>
          </cell>
        </row>
        <row r="290">
          <cell r="C290" t="e">
            <v>#NAME?</v>
          </cell>
          <cell r="D290" t="e">
            <v>#NAME?</v>
          </cell>
        </row>
        <row r="291">
          <cell r="C291" t="e">
            <v>#NAME?</v>
          </cell>
          <cell r="D291" t="e">
            <v>#NAME?</v>
          </cell>
        </row>
        <row r="292">
          <cell r="C292" t="e">
            <v>#NAME?</v>
          </cell>
          <cell r="D292" t="e">
            <v>#NAME?</v>
          </cell>
        </row>
        <row r="293">
          <cell r="C293" t="e">
            <v>#NAME?</v>
          </cell>
          <cell r="D293" t="e">
            <v>#NAME?</v>
          </cell>
        </row>
        <row r="294">
          <cell r="C294" t="e">
            <v>#NAME?</v>
          </cell>
          <cell r="D294" t="e">
            <v>#NAME?</v>
          </cell>
        </row>
        <row r="295">
          <cell r="C295" t="e">
            <v>#NAME?</v>
          </cell>
          <cell r="D295" t="e">
            <v>#NAME?</v>
          </cell>
        </row>
        <row r="296">
          <cell r="C296" t="e">
            <v>#NAME?</v>
          </cell>
          <cell r="D296" t="e">
            <v>#NAME?</v>
          </cell>
        </row>
        <row r="297">
          <cell r="C297" t="e">
            <v>#NAME?</v>
          </cell>
          <cell r="D297" t="e">
            <v>#NAME?</v>
          </cell>
        </row>
        <row r="298">
          <cell r="C298" t="e">
            <v>#NAME?</v>
          </cell>
          <cell r="D298" t="e">
            <v>#NAME?</v>
          </cell>
        </row>
        <row r="299">
          <cell r="C299" t="e">
            <v>#NAME?</v>
          </cell>
          <cell r="D299" t="e">
            <v>#NAME?</v>
          </cell>
        </row>
        <row r="300">
          <cell r="C300" t="e">
            <v>#NAME?</v>
          </cell>
          <cell r="D300" t="e">
            <v>#NAME?</v>
          </cell>
        </row>
        <row r="301">
          <cell r="C301" t="e">
            <v>#NAME?</v>
          </cell>
          <cell r="D301" t="e">
            <v>#NAME?</v>
          </cell>
        </row>
        <row r="302">
          <cell r="C302" t="e">
            <v>#NAME?</v>
          </cell>
          <cell r="D302" t="e">
            <v>#NAME?</v>
          </cell>
        </row>
        <row r="303">
          <cell r="C303" t="e">
            <v>#NAME?</v>
          </cell>
          <cell r="D303" t="e">
            <v>#NAME?</v>
          </cell>
        </row>
        <row r="304">
          <cell r="C304" t="e">
            <v>#NAME?</v>
          </cell>
          <cell r="D304" t="e">
            <v>#NAME?</v>
          </cell>
        </row>
        <row r="305">
          <cell r="C305" t="e">
            <v>#NAME?</v>
          </cell>
          <cell r="D305" t="e">
            <v>#NAME?</v>
          </cell>
        </row>
        <row r="306">
          <cell r="C306" t="e">
            <v>#NAME?</v>
          </cell>
          <cell r="D306" t="e">
            <v>#NAME?</v>
          </cell>
        </row>
        <row r="307">
          <cell r="C307" t="e">
            <v>#NAME?</v>
          </cell>
          <cell r="D307" t="e">
            <v>#NAME?</v>
          </cell>
        </row>
        <row r="308">
          <cell r="C308" t="e">
            <v>#NAME?</v>
          </cell>
          <cell r="D308" t="e">
            <v>#NAME?</v>
          </cell>
        </row>
        <row r="309">
          <cell r="C309" t="e">
            <v>#NAME?</v>
          </cell>
          <cell r="D309" t="e">
            <v>#NAME?</v>
          </cell>
        </row>
        <row r="310">
          <cell r="C310" t="e">
            <v>#NAME?</v>
          </cell>
          <cell r="D310" t="e">
            <v>#NAME?</v>
          </cell>
        </row>
        <row r="311">
          <cell r="C311" t="e">
            <v>#NAME?</v>
          </cell>
          <cell r="D311" t="e">
            <v>#NAME?</v>
          </cell>
        </row>
        <row r="312">
          <cell r="C312" t="e">
            <v>#NAME?</v>
          </cell>
          <cell r="D312" t="e">
            <v>#NAME?</v>
          </cell>
        </row>
        <row r="313">
          <cell r="C313" t="e">
            <v>#NAME?</v>
          </cell>
          <cell r="D313" t="e">
            <v>#NAME?</v>
          </cell>
        </row>
        <row r="314">
          <cell r="C314" t="e">
            <v>#NAME?</v>
          </cell>
          <cell r="D314" t="e">
            <v>#NAME?</v>
          </cell>
        </row>
        <row r="315">
          <cell r="C315" t="e">
            <v>#NAME?</v>
          </cell>
          <cell r="D315" t="e">
            <v>#NAME?</v>
          </cell>
        </row>
        <row r="316">
          <cell r="C316" t="e">
            <v>#NAME?</v>
          </cell>
          <cell r="D316" t="e">
            <v>#NAME?</v>
          </cell>
        </row>
        <row r="317">
          <cell r="C317" t="e">
            <v>#NAME?</v>
          </cell>
          <cell r="D317" t="e">
            <v>#NAME?</v>
          </cell>
        </row>
        <row r="318">
          <cell r="C318" t="e">
            <v>#NAME?</v>
          </cell>
          <cell r="D318" t="e">
            <v>#NAME?</v>
          </cell>
        </row>
        <row r="319">
          <cell r="C319" t="e">
            <v>#NAME?</v>
          </cell>
          <cell r="D319" t="e">
            <v>#NAME?</v>
          </cell>
        </row>
        <row r="320">
          <cell r="C320" t="e">
            <v>#NAME?</v>
          </cell>
          <cell r="D320" t="e">
            <v>#NAME?</v>
          </cell>
        </row>
        <row r="321">
          <cell r="C321" t="e">
            <v>#NAME?</v>
          </cell>
          <cell r="D321" t="e">
            <v>#NAME?</v>
          </cell>
        </row>
        <row r="322">
          <cell r="C322" t="e">
            <v>#NAME?</v>
          </cell>
          <cell r="D322" t="e">
            <v>#NAME?</v>
          </cell>
        </row>
        <row r="323">
          <cell r="C323" t="e">
            <v>#NAME?</v>
          </cell>
          <cell r="D323" t="e">
            <v>#NAME?</v>
          </cell>
        </row>
        <row r="324">
          <cell r="C324" t="e">
            <v>#NAME?</v>
          </cell>
          <cell r="D324" t="e">
            <v>#NAME?</v>
          </cell>
        </row>
        <row r="325">
          <cell r="C325" t="e">
            <v>#NAME?</v>
          </cell>
          <cell r="D325" t="e">
            <v>#NAME?</v>
          </cell>
        </row>
        <row r="326">
          <cell r="C326" t="e">
            <v>#NAME?</v>
          </cell>
          <cell r="D326" t="e">
            <v>#NAME?</v>
          </cell>
        </row>
        <row r="327">
          <cell r="C327" t="e">
            <v>#NAME?</v>
          </cell>
          <cell r="D327" t="e">
            <v>#NAME?</v>
          </cell>
        </row>
        <row r="328">
          <cell r="C328" t="e">
            <v>#NAME?</v>
          </cell>
          <cell r="D328" t="e">
            <v>#NAME?</v>
          </cell>
        </row>
        <row r="329">
          <cell r="C329" t="e">
            <v>#NAME?</v>
          </cell>
          <cell r="D329" t="e">
            <v>#NAME?</v>
          </cell>
        </row>
        <row r="330">
          <cell r="C330" t="e">
            <v>#NAME?</v>
          </cell>
          <cell r="D330" t="e">
            <v>#NAME?</v>
          </cell>
        </row>
        <row r="331">
          <cell r="C331" t="e">
            <v>#NAME?</v>
          </cell>
          <cell r="D331" t="e">
            <v>#NAME?</v>
          </cell>
        </row>
        <row r="332">
          <cell r="C332" t="e">
            <v>#NAME?</v>
          </cell>
          <cell r="D332" t="e">
            <v>#NAME?</v>
          </cell>
        </row>
        <row r="333">
          <cell r="C333" t="e">
            <v>#NAME?</v>
          </cell>
          <cell r="D333" t="e">
            <v>#NAME?</v>
          </cell>
        </row>
        <row r="334">
          <cell r="C334" t="e">
            <v>#NAME?</v>
          </cell>
          <cell r="D334" t="e">
            <v>#NAME?</v>
          </cell>
        </row>
        <row r="335">
          <cell r="C335" t="e">
            <v>#NAME?</v>
          </cell>
          <cell r="D335" t="e">
            <v>#NAME?</v>
          </cell>
        </row>
        <row r="336">
          <cell r="C336" t="e">
            <v>#NAME?</v>
          </cell>
          <cell r="D336" t="e">
            <v>#NAME?</v>
          </cell>
        </row>
        <row r="337">
          <cell r="C337" t="e">
            <v>#NAME?</v>
          </cell>
          <cell r="D337" t="e">
            <v>#NAME?</v>
          </cell>
        </row>
        <row r="338">
          <cell r="C338" t="e">
            <v>#NAME?</v>
          </cell>
          <cell r="D338" t="e">
            <v>#NAME?</v>
          </cell>
        </row>
        <row r="339">
          <cell r="C339" t="e">
            <v>#NAME?</v>
          </cell>
          <cell r="D339" t="e">
            <v>#NAME?</v>
          </cell>
        </row>
        <row r="340">
          <cell r="C340" t="e">
            <v>#NAME?</v>
          </cell>
          <cell r="D340" t="e">
            <v>#NAME?</v>
          </cell>
        </row>
        <row r="341">
          <cell r="C341" t="e">
            <v>#NAME?</v>
          </cell>
          <cell r="D341" t="e">
            <v>#NAME?</v>
          </cell>
        </row>
        <row r="342">
          <cell r="C342" t="e">
            <v>#NAME?</v>
          </cell>
          <cell r="D342" t="e">
            <v>#NAME?</v>
          </cell>
        </row>
        <row r="343">
          <cell r="C343" t="e">
            <v>#NAME?</v>
          </cell>
          <cell r="D343" t="e">
            <v>#NAME?</v>
          </cell>
        </row>
        <row r="344">
          <cell r="C344" t="e">
            <v>#NAME?</v>
          </cell>
          <cell r="D344" t="e">
            <v>#NAME?</v>
          </cell>
        </row>
        <row r="345">
          <cell r="C345" t="e">
            <v>#NAME?</v>
          </cell>
          <cell r="D345" t="e">
            <v>#NAME?</v>
          </cell>
        </row>
        <row r="346">
          <cell r="C346" t="e">
            <v>#NAME?</v>
          </cell>
          <cell r="D346" t="e">
            <v>#NAME?</v>
          </cell>
        </row>
        <row r="347">
          <cell r="C347" t="e">
            <v>#NAME?</v>
          </cell>
          <cell r="D347" t="e">
            <v>#NAME?</v>
          </cell>
        </row>
        <row r="348">
          <cell r="C348" t="e">
            <v>#NAME?</v>
          </cell>
          <cell r="D348" t="e">
            <v>#NAME?</v>
          </cell>
        </row>
        <row r="349">
          <cell r="C349" t="e">
            <v>#NAME?</v>
          </cell>
          <cell r="D349" t="e">
            <v>#NAME?</v>
          </cell>
        </row>
        <row r="350">
          <cell r="C350" t="e">
            <v>#NAME?</v>
          </cell>
          <cell r="D350" t="e">
            <v>#NAME?</v>
          </cell>
        </row>
        <row r="351">
          <cell r="C351" t="e">
            <v>#NAME?</v>
          </cell>
          <cell r="D351" t="e">
            <v>#NAME?</v>
          </cell>
        </row>
        <row r="352">
          <cell r="C352" t="e">
            <v>#NAME?</v>
          </cell>
          <cell r="D352" t="e">
            <v>#NAME?</v>
          </cell>
        </row>
        <row r="353">
          <cell r="C353" t="e">
            <v>#NAME?</v>
          </cell>
          <cell r="D353" t="e">
            <v>#NAME?</v>
          </cell>
        </row>
        <row r="354">
          <cell r="C354" t="e">
            <v>#NAME?</v>
          </cell>
          <cell r="D354" t="e">
            <v>#NAME?</v>
          </cell>
        </row>
        <row r="355">
          <cell r="C355" t="e">
            <v>#NAME?</v>
          </cell>
          <cell r="D355" t="e">
            <v>#NAME?</v>
          </cell>
        </row>
        <row r="356">
          <cell r="C356" t="e">
            <v>#NAME?</v>
          </cell>
          <cell r="D356" t="e">
            <v>#NAME?</v>
          </cell>
        </row>
        <row r="357">
          <cell r="C357" t="e">
            <v>#NAME?</v>
          </cell>
          <cell r="D357" t="e">
            <v>#NAME?</v>
          </cell>
        </row>
        <row r="358">
          <cell r="C358" t="e">
            <v>#NAME?</v>
          </cell>
          <cell r="D358" t="e">
            <v>#NAME?</v>
          </cell>
        </row>
        <row r="359">
          <cell r="C359" t="e">
            <v>#NAME?</v>
          </cell>
          <cell r="D359" t="e">
            <v>#NAME?</v>
          </cell>
        </row>
        <row r="360">
          <cell r="C360" t="e">
            <v>#NAME?</v>
          </cell>
          <cell r="D360" t="e">
            <v>#NAME?</v>
          </cell>
        </row>
        <row r="361">
          <cell r="C361" t="e">
            <v>#NAME?</v>
          </cell>
          <cell r="D361" t="e">
            <v>#NAME?</v>
          </cell>
        </row>
        <row r="362">
          <cell r="C362" t="e">
            <v>#NAME?</v>
          </cell>
          <cell r="D362" t="e">
            <v>#NAME?</v>
          </cell>
        </row>
        <row r="363">
          <cell r="C363" t="e">
            <v>#NAME?</v>
          </cell>
          <cell r="D363" t="e">
            <v>#NAME?</v>
          </cell>
        </row>
        <row r="364">
          <cell r="C364" t="e">
            <v>#NAME?</v>
          </cell>
          <cell r="D364" t="e">
            <v>#NAME?</v>
          </cell>
        </row>
        <row r="365">
          <cell r="C365" t="e">
            <v>#NAME?</v>
          </cell>
          <cell r="D365" t="e">
            <v>#NAME?</v>
          </cell>
        </row>
        <row r="366">
          <cell r="C366" t="e">
            <v>#NAME?</v>
          </cell>
          <cell r="D366" t="e">
            <v>#NAME?</v>
          </cell>
        </row>
        <row r="367">
          <cell r="C367" t="e">
            <v>#NAME?</v>
          </cell>
          <cell r="D367" t="e">
            <v>#NAME?</v>
          </cell>
        </row>
        <row r="368">
          <cell r="C368"/>
        </row>
        <row r="369">
          <cell r="C369"/>
        </row>
        <row r="370">
          <cell r="C370"/>
        </row>
        <row r="371">
          <cell r="C371"/>
        </row>
        <row r="372">
          <cell r="C372"/>
        </row>
        <row r="373">
          <cell r="C373"/>
        </row>
        <row r="374">
          <cell r="C374"/>
        </row>
        <row r="375">
          <cell r="C375"/>
        </row>
        <row r="376">
          <cell r="C376"/>
        </row>
        <row r="377">
          <cell r="C377"/>
        </row>
        <row r="378">
          <cell r="C378"/>
        </row>
        <row r="379">
          <cell r="C379"/>
        </row>
        <row r="380">
          <cell r="C380"/>
        </row>
        <row r="381">
          <cell r="C381"/>
        </row>
        <row r="382">
          <cell r="C382"/>
        </row>
        <row r="383">
          <cell r="C383"/>
        </row>
        <row r="384">
          <cell r="C384"/>
        </row>
        <row r="385">
          <cell r="C385"/>
        </row>
        <row r="386">
          <cell r="C386"/>
        </row>
        <row r="387">
          <cell r="C387"/>
        </row>
        <row r="388">
          <cell r="C388"/>
        </row>
        <row r="389">
          <cell r="C389"/>
        </row>
        <row r="390">
          <cell r="C390"/>
        </row>
        <row r="391">
          <cell r="C391"/>
        </row>
        <row r="392">
          <cell r="C392"/>
        </row>
        <row r="393">
          <cell r="C393"/>
        </row>
        <row r="394">
          <cell r="C394"/>
        </row>
        <row r="395">
          <cell r="C395"/>
        </row>
        <row r="396">
          <cell r="C396"/>
        </row>
        <row r="397">
          <cell r="C397"/>
        </row>
        <row r="398">
          <cell r="C398"/>
        </row>
        <row r="399">
          <cell r="C399"/>
        </row>
        <row r="400">
          <cell r="C400"/>
        </row>
        <row r="401">
          <cell r="C401"/>
        </row>
        <row r="402">
          <cell r="C402"/>
        </row>
        <row r="403">
          <cell r="C403"/>
        </row>
        <row r="404">
          <cell r="C404"/>
        </row>
        <row r="405">
          <cell r="C405"/>
        </row>
        <row r="406">
          <cell r="C406"/>
        </row>
        <row r="407">
          <cell r="C407"/>
        </row>
        <row r="408">
          <cell r="C408"/>
        </row>
        <row r="409">
          <cell r="C409"/>
        </row>
        <row r="410">
          <cell r="C410"/>
        </row>
        <row r="411">
          <cell r="C411"/>
        </row>
        <row r="412">
          <cell r="C412"/>
        </row>
        <row r="413">
          <cell r="C413"/>
        </row>
        <row r="414">
          <cell r="C414"/>
        </row>
        <row r="415">
          <cell r="C415"/>
        </row>
        <row r="416">
          <cell r="C416"/>
        </row>
        <row r="417">
          <cell r="C417"/>
        </row>
        <row r="418">
          <cell r="C418"/>
        </row>
        <row r="419">
          <cell r="C419"/>
        </row>
        <row r="420">
          <cell r="C420"/>
        </row>
        <row r="421">
          <cell r="C421"/>
        </row>
        <row r="422">
          <cell r="C422"/>
        </row>
        <row r="423">
          <cell r="C423"/>
        </row>
        <row r="424">
          <cell r="C424"/>
        </row>
        <row r="425">
          <cell r="C425"/>
        </row>
        <row r="426">
          <cell r="C426"/>
        </row>
        <row r="427">
          <cell r="C427"/>
        </row>
        <row r="428">
          <cell r="C428"/>
        </row>
        <row r="429">
          <cell r="C429"/>
        </row>
        <row r="430">
          <cell r="C430"/>
        </row>
        <row r="431">
          <cell r="C431"/>
        </row>
        <row r="432">
          <cell r="C432"/>
        </row>
        <row r="433">
          <cell r="C433"/>
        </row>
        <row r="434">
          <cell r="C434"/>
        </row>
        <row r="435">
          <cell r="C435"/>
        </row>
        <row r="436">
          <cell r="C436"/>
        </row>
        <row r="437">
          <cell r="C437"/>
        </row>
        <row r="438">
          <cell r="C438"/>
        </row>
        <row r="439">
          <cell r="C439"/>
        </row>
        <row r="440">
          <cell r="C440"/>
        </row>
        <row r="441">
          <cell r="C441"/>
        </row>
        <row r="442">
          <cell r="C442"/>
        </row>
        <row r="443">
          <cell r="C443"/>
        </row>
        <row r="444">
          <cell r="C444"/>
        </row>
        <row r="445">
          <cell r="C445"/>
        </row>
        <row r="446">
          <cell r="C446"/>
        </row>
        <row r="447">
          <cell r="C447"/>
        </row>
        <row r="448">
          <cell r="C448"/>
        </row>
        <row r="449">
          <cell r="C449"/>
        </row>
        <row r="450">
          <cell r="C450"/>
        </row>
        <row r="451">
          <cell r="C451"/>
        </row>
        <row r="452">
          <cell r="C452"/>
        </row>
        <row r="453">
          <cell r="C453"/>
        </row>
        <row r="454">
          <cell r="C454"/>
        </row>
        <row r="455">
          <cell r="C455"/>
        </row>
        <row r="456">
          <cell r="C456"/>
        </row>
        <row r="457">
          <cell r="C457"/>
        </row>
        <row r="458">
          <cell r="C458"/>
        </row>
        <row r="459">
          <cell r="C459"/>
        </row>
        <row r="460">
          <cell r="C460"/>
        </row>
        <row r="461">
          <cell r="C461"/>
        </row>
        <row r="462">
          <cell r="C462"/>
        </row>
        <row r="463">
          <cell r="C463"/>
        </row>
        <row r="464">
          <cell r="C464"/>
        </row>
        <row r="465">
          <cell r="C465"/>
        </row>
        <row r="466">
          <cell r="C466"/>
        </row>
        <row r="467">
          <cell r="C467"/>
        </row>
        <row r="468">
          <cell r="C468"/>
        </row>
        <row r="469">
          <cell r="C469"/>
        </row>
        <row r="470">
          <cell r="C470"/>
        </row>
        <row r="471">
          <cell r="C471"/>
        </row>
        <row r="472">
          <cell r="C472"/>
        </row>
        <row r="473">
          <cell r="C473"/>
        </row>
        <row r="474">
          <cell r="C474"/>
        </row>
        <row r="475">
          <cell r="C475"/>
        </row>
        <row r="476">
          <cell r="C476"/>
        </row>
        <row r="477">
          <cell r="C477"/>
        </row>
        <row r="478">
          <cell r="C478"/>
        </row>
        <row r="479">
          <cell r="C479"/>
        </row>
        <row r="480">
          <cell r="C480"/>
        </row>
        <row r="481">
          <cell r="C481"/>
        </row>
        <row r="482">
          <cell r="C482"/>
        </row>
        <row r="483">
          <cell r="C483"/>
        </row>
        <row r="484">
          <cell r="C484"/>
        </row>
        <row r="485">
          <cell r="C485"/>
        </row>
        <row r="486">
          <cell r="C486"/>
        </row>
        <row r="487">
          <cell r="C487"/>
        </row>
        <row r="488">
          <cell r="C488"/>
        </row>
        <row r="489">
          <cell r="C489"/>
        </row>
        <row r="490">
          <cell r="C490"/>
        </row>
        <row r="491">
          <cell r="C491"/>
        </row>
        <row r="492">
          <cell r="C492"/>
        </row>
        <row r="493">
          <cell r="C493"/>
        </row>
        <row r="494">
          <cell r="C494"/>
        </row>
        <row r="495">
          <cell r="C495"/>
        </row>
        <row r="496">
          <cell r="C496"/>
        </row>
        <row r="497">
          <cell r="C497"/>
        </row>
        <row r="498">
          <cell r="C498"/>
        </row>
        <row r="499">
          <cell r="C499"/>
        </row>
        <row r="500">
          <cell r="C500"/>
        </row>
        <row r="501">
          <cell r="C501"/>
        </row>
        <row r="502">
          <cell r="C502"/>
        </row>
        <row r="503">
          <cell r="C503"/>
        </row>
        <row r="504">
          <cell r="C504"/>
        </row>
        <row r="505">
          <cell r="C505"/>
        </row>
        <row r="506">
          <cell r="C506"/>
        </row>
        <row r="507">
          <cell r="C507"/>
        </row>
        <row r="508">
          <cell r="C508"/>
        </row>
        <row r="509">
          <cell r="C509"/>
        </row>
        <row r="510">
          <cell r="C510"/>
        </row>
        <row r="511">
          <cell r="C511"/>
        </row>
        <row r="512">
          <cell r="C512"/>
        </row>
        <row r="513">
          <cell r="C513"/>
        </row>
        <row r="514">
          <cell r="C514"/>
        </row>
        <row r="515">
          <cell r="C515"/>
        </row>
        <row r="516">
          <cell r="C516"/>
        </row>
        <row r="517">
          <cell r="C517"/>
        </row>
        <row r="518">
          <cell r="C518"/>
        </row>
        <row r="519">
          <cell r="C519"/>
        </row>
        <row r="520">
          <cell r="C520"/>
        </row>
        <row r="521">
          <cell r="C521"/>
        </row>
        <row r="522">
          <cell r="C522"/>
        </row>
        <row r="523">
          <cell r="C523"/>
        </row>
        <row r="524">
          <cell r="C524"/>
        </row>
        <row r="525">
          <cell r="C525"/>
        </row>
        <row r="526">
          <cell r="C526"/>
        </row>
        <row r="527">
          <cell r="C527"/>
        </row>
        <row r="528">
          <cell r="C528"/>
        </row>
        <row r="529">
          <cell r="C529"/>
        </row>
        <row r="530">
          <cell r="C530"/>
        </row>
        <row r="531">
          <cell r="C531"/>
        </row>
        <row r="532">
          <cell r="C532"/>
        </row>
        <row r="533">
          <cell r="C533"/>
        </row>
        <row r="534">
          <cell r="C534"/>
        </row>
        <row r="535">
          <cell r="C535"/>
        </row>
        <row r="536">
          <cell r="C536"/>
        </row>
        <row r="537">
          <cell r="C537"/>
        </row>
        <row r="538">
          <cell r="C538"/>
        </row>
        <row r="539">
          <cell r="C539"/>
        </row>
        <row r="540">
          <cell r="C540"/>
        </row>
        <row r="541">
          <cell r="C541"/>
        </row>
        <row r="542">
          <cell r="C542"/>
        </row>
        <row r="543">
          <cell r="C543"/>
        </row>
        <row r="544">
          <cell r="C544"/>
        </row>
        <row r="545">
          <cell r="C545"/>
        </row>
        <row r="546">
          <cell r="C546"/>
        </row>
        <row r="547">
          <cell r="C547"/>
        </row>
        <row r="548">
          <cell r="C548"/>
        </row>
        <row r="549">
          <cell r="C549"/>
        </row>
        <row r="550">
          <cell r="C550"/>
        </row>
        <row r="551">
          <cell r="C551"/>
        </row>
        <row r="552">
          <cell r="C552"/>
        </row>
        <row r="553">
          <cell r="C553"/>
        </row>
        <row r="554">
          <cell r="C554"/>
        </row>
        <row r="555">
          <cell r="C555"/>
        </row>
        <row r="556">
          <cell r="C556"/>
        </row>
        <row r="557">
          <cell r="C557"/>
        </row>
        <row r="558">
          <cell r="C558"/>
        </row>
        <row r="559">
          <cell r="C559"/>
        </row>
        <row r="560">
          <cell r="C560"/>
        </row>
        <row r="561">
          <cell r="C561"/>
        </row>
        <row r="562">
          <cell r="C562"/>
        </row>
        <row r="563">
          <cell r="C563"/>
        </row>
        <row r="564">
          <cell r="C564"/>
        </row>
        <row r="565">
          <cell r="C565"/>
        </row>
        <row r="566">
          <cell r="C566"/>
        </row>
        <row r="567">
          <cell r="C567"/>
        </row>
        <row r="568">
          <cell r="C568"/>
        </row>
        <row r="569">
          <cell r="C569"/>
        </row>
        <row r="570">
          <cell r="C570"/>
        </row>
        <row r="571">
          <cell r="C571"/>
        </row>
        <row r="572">
          <cell r="C572"/>
        </row>
        <row r="573">
          <cell r="C573"/>
        </row>
        <row r="574">
          <cell r="C574"/>
        </row>
        <row r="575">
          <cell r="C575"/>
        </row>
        <row r="576">
          <cell r="C576"/>
        </row>
        <row r="577">
          <cell r="C577"/>
        </row>
        <row r="578">
          <cell r="C578"/>
        </row>
        <row r="579">
          <cell r="C579"/>
        </row>
        <row r="580">
          <cell r="C580"/>
        </row>
        <row r="581">
          <cell r="C581"/>
        </row>
        <row r="582">
          <cell r="C582"/>
        </row>
        <row r="583">
          <cell r="C583"/>
        </row>
        <row r="584">
          <cell r="C584"/>
        </row>
        <row r="585">
          <cell r="C585"/>
        </row>
        <row r="586">
          <cell r="C586"/>
        </row>
        <row r="587">
          <cell r="C587"/>
        </row>
        <row r="588">
          <cell r="C588"/>
        </row>
        <row r="589">
          <cell r="C589"/>
        </row>
        <row r="590">
          <cell r="C590"/>
        </row>
        <row r="591">
          <cell r="C591"/>
        </row>
        <row r="592">
          <cell r="C592"/>
        </row>
        <row r="593">
          <cell r="C593"/>
        </row>
        <row r="594">
          <cell r="C594"/>
        </row>
        <row r="595">
          <cell r="C595"/>
        </row>
        <row r="596">
          <cell r="C596"/>
        </row>
        <row r="597">
          <cell r="C597"/>
        </row>
        <row r="598">
          <cell r="C598"/>
        </row>
        <row r="599">
          <cell r="C599"/>
        </row>
        <row r="600">
          <cell r="C600"/>
        </row>
        <row r="601">
          <cell r="C601"/>
        </row>
        <row r="602">
          <cell r="C602"/>
        </row>
        <row r="603">
          <cell r="C603"/>
        </row>
        <row r="604">
          <cell r="C604"/>
        </row>
        <row r="605">
          <cell r="C605"/>
        </row>
        <row r="606">
          <cell r="C606"/>
        </row>
        <row r="607">
          <cell r="C607"/>
        </row>
        <row r="608">
          <cell r="C608"/>
        </row>
        <row r="609">
          <cell r="C609"/>
        </row>
        <row r="610">
          <cell r="C610"/>
        </row>
        <row r="611">
          <cell r="C611"/>
        </row>
        <row r="612">
          <cell r="C612"/>
        </row>
        <row r="613">
          <cell r="C613"/>
        </row>
        <row r="614">
          <cell r="C614"/>
        </row>
        <row r="615">
          <cell r="C615"/>
        </row>
        <row r="616">
          <cell r="C616"/>
        </row>
        <row r="617">
          <cell r="C617"/>
        </row>
        <row r="618">
          <cell r="C618"/>
        </row>
        <row r="619">
          <cell r="C619"/>
        </row>
        <row r="620">
          <cell r="C620"/>
        </row>
        <row r="621">
          <cell r="C621"/>
        </row>
        <row r="622">
          <cell r="C622"/>
        </row>
        <row r="623">
          <cell r="C623"/>
        </row>
        <row r="624">
          <cell r="C624"/>
        </row>
        <row r="625">
          <cell r="C625"/>
        </row>
        <row r="626">
          <cell r="C626"/>
        </row>
        <row r="627">
          <cell r="C627"/>
        </row>
        <row r="628">
          <cell r="C628"/>
        </row>
        <row r="629">
          <cell r="C629"/>
        </row>
        <row r="630">
          <cell r="C630"/>
        </row>
        <row r="631">
          <cell r="C631"/>
        </row>
        <row r="632">
          <cell r="C632"/>
        </row>
        <row r="633">
          <cell r="C633"/>
        </row>
        <row r="634">
          <cell r="C634"/>
        </row>
        <row r="635">
          <cell r="C635"/>
        </row>
        <row r="636">
          <cell r="C636"/>
        </row>
        <row r="637">
          <cell r="C637"/>
        </row>
        <row r="638">
          <cell r="C638"/>
        </row>
        <row r="639">
          <cell r="C639"/>
        </row>
        <row r="640">
          <cell r="C640"/>
        </row>
        <row r="641">
          <cell r="C641"/>
        </row>
        <row r="642">
          <cell r="C642"/>
        </row>
        <row r="643">
          <cell r="C643"/>
        </row>
        <row r="644">
          <cell r="C644"/>
        </row>
        <row r="645">
          <cell r="C645"/>
        </row>
        <row r="646">
          <cell r="C646"/>
        </row>
        <row r="647">
          <cell r="C647"/>
        </row>
        <row r="648">
          <cell r="C648"/>
        </row>
        <row r="649">
          <cell r="C649"/>
        </row>
        <row r="650">
          <cell r="C650"/>
        </row>
        <row r="651">
          <cell r="C651"/>
        </row>
        <row r="652">
          <cell r="C652"/>
        </row>
        <row r="653">
          <cell r="C653"/>
        </row>
        <row r="654">
          <cell r="C654"/>
        </row>
        <row r="655">
          <cell r="C655"/>
        </row>
        <row r="656">
          <cell r="C656"/>
        </row>
        <row r="657">
          <cell r="C657"/>
        </row>
        <row r="658">
          <cell r="C658"/>
        </row>
        <row r="659">
          <cell r="C659"/>
        </row>
        <row r="660">
          <cell r="C660"/>
        </row>
        <row r="661">
          <cell r="C661"/>
        </row>
        <row r="662">
          <cell r="C662"/>
        </row>
        <row r="663">
          <cell r="C663"/>
        </row>
        <row r="664">
          <cell r="C664"/>
        </row>
        <row r="665">
          <cell r="C665"/>
        </row>
        <row r="666">
          <cell r="C666"/>
        </row>
        <row r="667">
          <cell r="C667"/>
        </row>
        <row r="668">
          <cell r="C668"/>
        </row>
        <row r="669">
          <cell r="C669"/>
        </row>
        <row r="670">
          <cell r="C670"/>
        </row>
        <row r="671">
          <cell r="C671"/>
        </row>
        <row r="672">
          <cell r="C672"/>
        </row>
        <row r="673">
          <cell r="C673"/>
        </row>
        <row r="674">
          <cell r="C674"/>
        </row>
        <row r="675">
          <cell r="C675"/>
        </row>
        <row r="676">
          <cell r="C676"/>
        </row>
        <row r="677">
          <cell r="C677"/>
        </row>
        <row r="678">
          <cell r="C678"/>
        </row>
        <row r="679">
          <cell r="C679"/>
        </row>
        <row r="680">
          <cell r="C680"/>
        </row>
        <row r="681">
          <cell r="C681"/>
        </row>
        <row r="682">
          <cell r="C682"/>
        </row>
        <row r="683">
          <cell r="C683"/>
        </row>
        <row r="684">
          <cell r="C684"/>
        </row>
        <row r="685">
          <cell r="C685"/>
        </row>
        <row r="686">
          <cell r="C686"/>
        </row>
        <row r="687">
          <cell r="C687"/>
        </row>
        <row r="688">
          <cell r="C688"/>
        </row>
        <row r="689">
          <cell r="C689"/>
        </row>
        <row r="690">
          <cell r="C690"/>
        </row>
        <row r="691">
          <cell r="C691"/>
        </row>
        <row r="692">
          <cell r="C692"/>
        </row>
        <row r="693">
          <cell r="C693"/>
        </row>
        <row r="694">
          <cell r="C694"/>
        </row>
        <row r="695">
          <cell r="C695"/>
        </row>
        <row r="696">
          <cell r="C696"/>
        </row>
        <row r="697">
          <cell r="C697"/>
        </row>
        <row r="698">
          <cell r="C698"/>
        </row>
        <row r="699">
          <cell r="C699"/>
        </row>
        <row r="700">
          <cell r="C700"/>
        </row>
        <row r="701">
          <cell r="C701"/>
        </row>
        <row r="702">
          <cell r="C702"/>
        </row>
        <row r="703">
          <cell r="C703"/>
        </row>
        <row r="704">
          <cell r="C704"/>
        </row>
        <row r="705">
          <cell r="C705"/>
        </row>
        <row r="706">
          <cell r="C706"/>
        </row>
        <row r="707">
          <cell r="C707"/>
        </row>
        <row r="708">
          <cell r="C708"/>
        </row>
        <row r="709">
          <cell r="C709"/>
        </row>
        <row r="710">
          <cell r="C710"/>
        </row>
        <row r="711">
          <cell r="C711"/>
        </row>
        <row r="712">
          <cell r="C712"/>
        </row>
        <row r="713">
          <cell r="C713"/>
        </row>
        <row r="714">
          <cell r="C714"/>
        </row>
        <row r="715">
          <cell r="C715"/>
        </row>
        <row r="716">
          <cell r="C716"/>
        </row>
        <row r="717">
          <cell r="C717"/>
        </row>
        <row r="718">
          <cell r="C718"/>
        </row>
        <row r="719">
          <cell r="C719"/>
        </row>
        <row r="720">
          <cell r="C720"/>
        </row>
        <row r="721">
          <cell r="C721"/>
        </row>
        <row r="722">
          <cell r="C722"/>
        </row>
        <row r="723">
          <cell r="C723"/>
        </row>
        <row r="724">
          <cell r="C724"/>
        </row>
        <row r="725">
          <cell r="C725"/>
        </row>
        <row r="726">
          <cell r="C726"/>
        </row>
        <row r="727">
          <cell r="C727"/>
        </row>
        <row r="728">
          <cell r="C728"/>
        </row>
        <row r="729">
          <cell r="C729"/>
        </row>
        <row r="730">
          <cell r="C730"/>
        </row>
        <row r="731">
          <cell r="C731"/>
        </row>
        <row r="732">
          <cell r="C732"/>
        </row>
        <row r="733">
          <cell r="C733"/>
        </row>
        <row r="734">
          <cell r="C734"/>
        </row>
        <row r="735">
          <cell r="C735"/>
        </row>
        <row r="736">
          <cell r="C736"/>
        </row>
        <row r="737">
          <cell r="C737"/>
        </row>
        <row r="738">
          <cell r="C738"/>
        </row>
        <row r="739">
          <cell r="C739"/>
        </row>
        <row r="740">
          <cell r="C740"/>
        </row>
        <row r="741">
          <cell r="C741"/>
        </row>
        <row r="742">
          <cell r="C742"/>
        </row>
        <row r="743">
          <cell r="C743"/>
        </row>
        <row r="744">
          <cell r="C744"/>
        </row>
        <row r="745">
          <cell r="C745"/>
        </row>
        <row r="746">
          <cell r="C746"/>
        </row>
        <row r="747">
          <cell r="C747"/>
        </row>
        <row r="748">
          <cell r="C748"/>
        </row>
        <row r="749">
          <cell r="C749"/>
        </row>
        <row r="750">
          <cell r="C750"/>
        </row>
        <row r="751">
          <cell r="C751"/>
        </row>
        <row r="752">
          <cell r="C752"/>
        </row>
        <row r="753">
          <cell r="C753"/>
        </row>
        <row r="754">
          <cell r="C754"/>
        </row>
        <row r="755">
          <cell r="C755"/>
        </row>
        <row r="756">
          <cell r="C756"/>
        </row>
        <row r="757">
          <cell r="C757"/>
        </row>
        <row r="758">
          <cell r="C758"/>
        </row>
        <row r="759">
          <cell r="C759"/>
        </row>
        <row r="760">
          <cell r="C760"/>
        </row>
        <row r="761">
          <cell r="C761"/>
        </row>
        <row r="762">
          <cell r="C762"/>
        </row>
        <row r="763">
          <cell r="C763"/>
        </row>
        <row r="764">
          <cell r="C764"/>
        </row>
        <row r="765">
          <cell r="C765"/>
        </row>
        <row r="766">
          <cell r="C766"/>
        </row>
        <row r="767">
          <cell r="C767"/>
        </row>
        <row r="768">
          <cell r="C768"/>
        </row>
        <row r="769">
          <cell r="C769"/>
        </row>
        <row r="770">
          <cell r="C770"/>
        </row>
        <row r="771">
          <cell r="C771"/>
        </row>
        <row r="772">
          <cell r="C772"/>
        </row>
        <row r="773">
          <cell r="C773"/>
        </row>
        <row r="774">
          <cell r="C774"/>
        </row>
        <row r="775">
          <cell r="C775"/>
        </row>
        <row r="776">
          <cell r="C776"/>
        </row>
        <row r="777">
          <cell r="C777"/>
        </row>
        <row r="778">
          <cell r="C778"/>
        </row>
        <row r="779">
          <cell r="C779"/>
        </row>
        <row r="780">
          <cell r="C780"/>
        </row>
        <row r="781">
          <cell r="C781"/>
        </row>
        <row r="782">
          <cell r="C782"/>
        </row>
        <row r="783">
          <cell r="C783"/>
        </row>
        <row r="784">
          <cell r="C784"/>
        </row>
        <row r="785">
          <cell r="C785"/>
        </row>
        <row r="786">
          <cell r="C786"/>
        </row>
        <row r="787">
          <cell r="C787"/>
        </row>
        <row r="788">
          <cell r="C788"/>
        </row>
        <row r="789">
          <cell r="C789"/>
        </row>
        <row r="790">
          <cell r="C790"/>
        </row>
        <row r="791">
          <cell r="C791"/>
        </row>
        <row r="792">
          <cell r="C792"/>
        </row>
        <row r="793">
          <cell r="C793"/>
        </row>
        <row r="794">
          <cell r="C794"/>
        </row>
        <row r="795">
          <cell r="C795"/>
        </row>
        <row r="796">
          <cell r="C796"/>
        </row>
        <row r="797">
          <cell r="C797"/>
        </row>
        <row r="798">
          <cell r="C798"/>
        </row>
        <row r="799">
          <cell r="C799"/>
        </row>
        <row r="800">
          <cell r="C800"/>
        </row>
        <row r="801">
          <cell r="C801"/>
        </row>
        <row r="802">
          <cell r="C802"/>
        </row>
        <row r="803">
          <cell r="C803"/>
        </row>
        <row r="804">
          <cell r="C804"/>
        </row>
        <row r="805">
          <cell r="C805"/>
        </row>
        <row r="806">
          <cell r="C806"/>
        </row>
        <row r="807">
          <cell r="C807"/>
        </row>
        <row r="808">
          <cell r="C808"/>
        </row>
        <row r="809">
          <cell r="C809"/>
        </row>
        <row r="810">
          <cell r="C810"/>
        </row>
        <row r="811">
          <cell r="C811"/>
        </row>
        <row r="812">
          <cell r="C812"/>
        </row>
        <row r="813">
          <cell r="C813"/>
        </row>
        <row r="814">
          <cell r="C814"/>
        </row>
        <row r="815">
          <cell r="C815"/>
        </row>
        <row r="816">
          <cell r="C816"/>
        </row>
        <row r="817">
          <cell r="C817"/>
        </row>
        <row r="818">
          <cell r="C818"/>
        </row>
        <row r="819">
          <cell r="C819"/>
        </row>
        <row r="820">
          <cell r="C820"/>
        </row>
        <row r="821">
          <cell r="C821"/>
        </row>
        <row r="822">
          <cell r="C822"/>
        </row>
        <row r="823">
          <cell r="C823"/>
        </row>
        <row r="824">
          <cell r="C824"/>
        </row>
        <row r="825">
          <cell r="C825"/>
        </row>
        <row r="826">
          <cell r="C826"/>
        </row>
        <row r="827">
          <cell r="C827"/>
        </row>
        <row r="828">
          <cell r="C828"/>
        </row>
        <row r="829">
          <cell r="C829"/>
        </row>
        <row r="830">
          <cell r="C830"/>
        </row>
        <row r="831">
          <cell r="C831"/>
        </row>
        <row r="832">
          <cell r="C832"/>
        </row>
        <row r="833">
          <cell r="C833"/>
        </row>
        <row r="834">
          <cell r="C834"/>
        </row>
        <row r="835">
          <cell r="C835"/>
        </row>
        <row r="836">
          <cell r="C836"/>
        </row>
        <row r="837">
          <cell r="C837"/>
        </row>
        <row r="838">
          <cell r="C838"/>
        </row>
        <row r="839">
          <cell r="C839"/>
        </row>
        <row r="840">
          <cell r="C840"/>
        </row>
        <row r="841">
          <cell r="C841"/>
        </row>
        <row r="842">
          <cell r="C842"/>
        </row>
        <row r="843">
          <cell r="C843"/>
        </row>
        <row r="844">
          <cell r="C844"/>
        </row>
        <row r="845">
          <cell r="C845"/>
        </row>
        <row r="846">
          <cell r="C846"/>
        </row>
        <row r="847">
          <cell r="C847"/>
        </row>
        <row r="848">
          <cell r="C848"/>
        </row>
        <row r="849">
          <cell r="C849"/>
        </row>
        <row r="850">
          <cell r="C850"/>
        </row>
        <row r="851">
          <cell r="C851"/>
        </row>
        <row r="852">
          <cell r="C852"/>
        </row>
        <row r="853">
          <cell r="C853"/>
        </row>
        <row r="854">
          <cell r="C854"/>
        </row>
        <row r="855">
          <cell r="C855"/>
        </row>
        <row r="856">
          <cell r="C856"/>
        </row>
        <row r="857">
          <cell r="C857"/>
        </row>
        <row r="858">
          <cell r="C858"/>
        </row>
        <row r="859">
          <cell r="C859"/>
        </row>
        <row r="860">
          <cell r="C860"/>
        </row>
        <row r="861">
          <cell r="C861"/>
        </row>
        <row r="862">
          <cell r="C862"/>
        </row>
        <row r="863">
          <cell r="C863"/>
        </row>
        <row r="864">
          <cell r="C864"/>
        </row>
        <row r="865">
          <cell r="C865"/>
        </row>
        <row r="866">
          <cell r="C866"/>
        </row>
        <row r="867">
          <cell r="C867"/>
        </row>
        <row r="868">
          <cell r="C868"/>
        </row>
        <row r="869">
          <cell r="C869"/>
        </row>
        <row r="870">
          <cell r="C870"/>
        </row>
        <row r="871">
          <cell r="C871"/>
        </row>
        <row r="872">
          <cell r="C872"/>
        </row>
        <row r="873">
          <cell r="C873"/>
        </row>
        <row r="874">
          <cell r="C874"/>
        </row>
        <row r="875">
          <cell r="C875"/>
        </row>
        <row r="876">
          <cell r="C876"/>
        </row>
        <row r="877">
          <cell r="C877"/>
        </row>
        <row r="878">
          <cell r="C878"/>
        </row>
        <row r="879">
          <cell r="C879"/>
        </row>
        <row r="880">
          <cell r="C880"/>
        </row>
        <row r="881">
          <cell r="C881"/>
        </row>
        <row r="882">
          <cell r="C882"/>
        </row>
        <row r="883">
          <cell r="C883"/>
        </row>
        <row r="884">
          <cell r="C884"/>
        </row>
        <row r="885">
          <cell r="C885"/>
        </row>
        <row r="886">
          <cell r="C886"/>
        </row>
        <row r="887">
          <cell r="C887"/>
        </row>
        <row r="888">
          <cell r="C888"/>
        </row>
        <row r="889">
          <cell r="C889"/>
        </row>
        <row r="890">
          <cell r="C890"/>
        </row>
        <row r="891">
          <cell r="C891"/>
        </row>
        <row r="892">
          <cell r="C892"/>
        </row>
        <row r="893">
          <cell r="C893"/>
        </row>
        <row r="894">
          <cell r="C894"/>
        </row>
        <row r="895">
          <cell r="C895"/>
        </row>
        <row r="896">
          <cell r="C896"/>
        </row>
        <row r="897">
          <cell r="C897"/>
        </row>
        <row r="898">
          <cell r="C898"/>
        </row>
        <row r="899">
          <cell r="C899"/>
        </row>
        <row r="900">
          <cell r="C900"/>
        </row>
        <row r="901">
          <cell r="C901"/>
        </row>
        <row r="902">
          <cell r="C902"/>
        </row>
        <row r="903">
          <cell r="C903"/>
        </row>
        <row r="904">
          <cell r="C904"/>
        </row>
        <row r="905">
          <cell r="C905"/>
        </row>
        <row r="906">
          <cell r="C906"/>
        </row>
        <row r="907">
          <cell r="C907"/>
        </row>
        <row r="908">
          <cell r="C908"/>
        </row>
        <row r="909">
          <cell r="C909"/>
        </row>
        <row r="910">
          <cell r="C910"/>
        </row>
        <row r="911">
          <cell r="C911"/>
        </row>
        <row r="912">
          <cell r="C912"/>
        </row>
        <row r="913">
          <cell r="C913"/>
        </row>
        <row r="914">
          <cell r="C914"/>
        </row>
        <row r="915">
          <cell r="C915"/>
        </row>
        <row r="916">
          <cell r="C916"/>
        </row>
        <row r="917">
          <cell r="C917"/>
        </row>
        <row r="918">
          <cell r="C918"/>
        </row>
        <row r="919">
          <cell r="C919"/>
        </row>
        <row r="920">
          <cell r="C920"/>
        </row>
        <row r="921">
          <cell r="C921"/>
        </row>
        <row r="922">
          <cell r="C922"/>
        </row>
        <row r="923">
          <cell r="C923"/>
        </row>
        <row r="924">
          <cell r="C924"/>
        </row>
        <row r="925">
          <cell r="C925"/>
        </row>
        <row r="926">
          <cell r="C926"/>
        </row>
        <row r="927">
          <cell r="C927"/>
        </row>
        <row r="928">
          <cell r="C928"/>
        </row>
        <row r="929">
          <cell r="C929"/>
        </row>
        <row r="930">
          <cell r="C930"/>
        </row>
        <row r="931">
          <cell r="C931"/>
        </row>
        <row r="932">
          <cell r="C932"/>
        </row>
        <row r="933">
          <cell r="C933"/>
        </row>
        <row r="934">
          <cell r="C934"/>
        </row>
        <row r="935">
          <cell r="C935"/>
        </row>
        <row r="936">
          <cell r="C936"/>
        </row>
        <row r="937">
          <cell r="C937"/>
        </row>
        <row r="938">
          <cell r="C938"/>
        </row>
        <row r="939">
          <cell r="C939"/>
        </row>
        <row r="940">
          <cell r="C940"/>
        </row>
        <row r="941">
          <cell r="C941"/>
        </row>
        <row r="942">
          <cell r="C942"/>
        </row>
        <row r="943">
          <cell r="C943"/>
        </row>
        <row r="944">
          <cell r="C944"/>
        </row>
        <row r="945">
          <cell r="C945"/>
        </row>
        <row r="946">
          <cell r="C946"/>
        </row>
        <row r="947">
          <cell r="C947"/>
        </row>
        <row r="948">
          <cell r="C948"/>
        </row>
        <row r="949">
          <cell r="C949"/>
        </row>
        <row r="950">
          <cell r="C950"/>
        </row>
        <row r="951">
          <cell r="C951"/>
        </row>
        <row r="952">
          <cell r="C952"/>
        </row>
        <row r="953">
          <cell r="C953"/>
        </row>
        <row r="954">
          <cell r="C954"/>
        </row>
        <row r="955">
          <cell r="C955"/>
        </row>
        <row r="956">
          <cell r="C956"/>
        </row>
        <row r="957">
          <cell r="C957"/>
        </row>
        <row r="958">
          <cell r="C958"/>
        </row>
        <row r="959">
          <cell r="C959"/>
        </row>
        <row r="960">
          <cell r="C960"/>
        </row>
        <row r="961">
          <cell r="C961"/>
        </row>
        <row r="962">
          <cell r="C962"/>
        </row>
        <row r="963">
          <cell r="C963"/>
        </row>
        <row r="964">
          <cell r="C964"/>
        </row>
        <row r="965">
          <cell r="C965"/>
        </row>
        <row r="966">
          <cell r="C966"/>
        </row>
        <row r="967">
          <cell r="C967"/>
        </row>
        <row r="968">
          <cell r="C968"/>
        </row>
        <row r="969">
          <cell r="C969"/>
        </row>
        <row r="970">
          <cell r="C970"/>
        </row>
        <row r="971">
          <cell r="C971"/>
        </row>
        <row r="972">
          <cell r="C972"/>
        </row>
        <row r="973">
          <cell r="C973"/>
        </row>
        <row r="974">
          <cell r="C974"/>
        </row>
        <row r="975">
          <cell r="C975"/>
        </row>
        <row r="976">
          <cell r="C976"/>
        </row>
        <row r="977">
          <cell r="C977"/>
        </row>
        <row r="978">
          <cell r="C978"/>
        </row>
        <row r="979">
          <cell r="C979"/>
        </row>
        <row r="980">
          <cell r="C980"/>
        </row>
        <row r="981">
          <cell r="C981"/>
        </row>
        <row r="982">
          <cell r="C982"/>
        </row>
        <row r="983">
          <cell r="C983"/>
        </row>
        <row r="984">
          <cell r="C984"/>
        </row>
        <row r="985">
          <cell r="C985"/>
        </row>
        <row r="986">
          <cell r="C986"/>
        </row>
        <row r="987">
          <cell r="C987"/>
        </row>
        <row r="988">
          <cell r="C988"/>
        </row>
        <row r="989">
          <cell r="C989"/>
        </row>
        <row r="990">
          <cell r="C990"/>
        </row>
        <row r="991">
          <cell r="C991"/>
        </row>
        <row r="992">
          <cell r="C992"/>
        </row>
        <row r="993">
          <cell r="C993"/>
        </row>
        <row r="994">
          <cell r="C994"/>
        </row>
        <row r="995">
          <cell r="C995"/>
        </row>
        <row r="996">
          <cell r="C996"/>
        </row>
        <row r="997">
          <cell r="C997"/>
        </row>
        <row r="998">
          <cell r="C998"/>
        </row>
        <row r="999">
          <cell r="C999"/>
        </row>
        <row r="1000">
          <cell r="C1000"/>
        </row>
        <row r="1001">
          <cell r="C1001"/>
        </row>
        <row r="1002">
          <cell r="C1002"/>
        </row>
        <row r="1003">
          <cell r="C1003"/>
        </row>
        <row r="1004">
          <cell r="C1004"/>
        </row>
        <row r="1005">
          <cell r="C1005"/>
        </row>
        <row r="1006">
          <cell r="C1006"/>
        </row>
        <row r="1007">
          <cell r="C1007"/>
        </row>
        <row r="1008">
          <cell r="C1008"/>
        </row>
        <row r="1009">
          <cell r="C1009"/>
        </row>
        <row r="1010">
          <cell r="C1010"/>
        </row>
        <row r="1011">
          <cell r="C1011"/>
        </row>
        <row r="1012">
          <cell r="C1012"/>
        </row>
        <row r="1013">
          <cell r="C1013"/>
        </row>
        <row r="1014">
          <cell r="C1014"/>
        </row>
        <row r="1015">
          <cell r="C1015"/>
        </row>
        <row r="1016">
          <cell r="C1016"/>
        </row>
        <row r="1017">
          <cell r="C1017"/>
        </row>
        <row r="1018">
          <cell r="C1018"/>
        </row>
        <row r="1019">
          <cell r="C1019"/>
        </row>
        <row r="1020">
          <cell r="C1020"/>
        </row>
        <row r="1021">
          <cell r="C1021"/>
        </row>
        <row r="1022">
          <cell r="C1022"/>
        </row>
        <row r="1023">
          <cell r="C1023"/>
        </row>
        <row r="1024">
          <cell r="C1024"/>
        </row>
        <row r="1025">
          <cell r="C1025"/>
        </row>
        <row r="1026">
          <cell r="C1026"/>
        </row>
        <row r="1027">
          <cell r="C1027"/>
        </row>
        <row r="1028">
          <cell r="C1028"/>
        </row>
        <row r="1029">
          <cell r="C1029"/>
        </row>
        <row r="1030">
          <cell r="C1030"/>
        </row>
        <row r="1031">
          <cell r="C1031"/>
        </row>
        <row r="1032">
          <cell r="C1032"/>
        </row>
        <row r="1033">
          <cell r="C1033"/>
        </row>
        <row r="1034">
          <cell r="C1034"/>
        </row>
        <row r="1035">
          <cell r="C1035"/>
        </row>
        <row r="1036">
          <cell r="C1036"/>
        </row>
        <row r="1037">
          <cell r="C1037"/>
        </row>
        <row r="1038">
          <cell r="C1038"/>
        </row>
        <row r="1039">
          <cell r="C1039"/>
        </row>
        <row r="1040">
          <cell r="C1040"/>
        </row>
        <row r="1041">
          <cell r="C1041"/>
        </row>
        <row r="1042">
          <cell r="C1042"/>
        </row>
        <row r="1043">
          <cell r="C1043"/>
        </row>
        <row r="1044">
          <cell r="C1044"/>
        </row>
        <row r="1045">
          <cell r="C1045"/>
        </row>
        <row r="1046">
          <cell r="C1046"/>
        </row>
        <row r="1047">
          <cell r="C1047"/>
        </row>
        <row r="1048">
          <cell r="C1048"/>
        </row>
        <row r="1049">
          <cell r="C1049"/>
        </row>
        <row r="1050">
          <cell r="C1050"/>
        </row>
        <row r="1051">
          <cell r="C1051"/>
        </row>
        <row r="1052">
          <cell r="C1052"/>
        </row>
        <row r="1053">
          <cell r="C1053"/>
        </row>
        <row r="1054">
          <cell r="C1054"/>
        </row>
        <row r="1055">
          <cell r="C1055"/>
        </row>
        <row r="1056">
          <cell r="C1056"/>
        </row>
        <row r="1057">
          <cell r="C1057"/>
        </row>
        <row r="1058">
          <cell r="C1058"/>
        </row>
        <row r="1059">
          <cell r="C1059"/>
        </row>
        <row r="1060">
          <cell r="C1060"/>
        </row>
        <row r="1061">
          <cell r="C1061"/>
        </row>
        <row r="1062">
          <cell r="C1062"/>
        </row>
        <row r="1063">
          <cell r="C1063"/>
        </row>
        <row r="1064">
          <cell r="C1064"/>
        </row>
        <row r="1065">
          <cell r="C1065"/>
        </row>
        <row r="1066">
          <cell r="C1066"/>
        </row>
        <row r="1067">
          <cell r="C1067"/>
        </row>
        <row r="1068">
          <cell r="C1068"/>
        </row>
        <row r="1069">
          <cell r="C1069"/>
        </row>
        <row r="1070">
          <cell r="C1070"/>
        </row>
        <row r="1071">
          <cell r="C1071"/>
        </row>
        <row r="1072">
          <cell r="C1072"/>
        </row>
        <row r="1073">
          <cell r="C1073"/>
        </row>
        <row r="1074">
          <cell r="C1074"/>
        </row>
        <row r="1075">
          <cell r="C1075"/>
        </row>
        <row r="1076">
          <cell r="C1076"/>
        </row>
        <row r="1077">
          <cell r="C1077"/>
        </row>
        <row r="1078">
          <cell r="C1078"/>
        </row>
        <row r="1079">
          <cell r="C1079"/>
        </row>
        <row r="1080">
          <cell r="C1080"/>
        </row>
        <row r="1081">
          <cell r="C1081"/>
        </row>
        <row r="1082">
          <cell r="C1082"/>
        </row>
        <row r="1083">
          <cell r="C1083"/>
        </row>
        <row r="1084">
          <cell r="C1084"/>
        </row>
        <row r="1085">
          <cell r="C1085"/>
        </row>
        <row r="1086">
          <cell r="C1086"/>
        </row>
        <row r="1087">
          <cell r="C1087"/>
        </row>
        <row r="1088">
          <cell r="C1088"/>
        </row>
        <row r="1089">
          <cell r="C1089"/>
        </row>
        <row r="1090">
          <cell r="C1090"/>
        </row>
        <row r="1091">
          <cell r="C1091"/>
        </row>
        <row r="1092">
          <cell r="C1092"/>
        </row>
        <row r="1093">
          <cell r="C1093"/>
        </row>
        <row r="1094">
          <cell r="C1094"/>
        </row>
        <row r="1095">
          <cell r="C1095"/>
        </row>
        <row r="1096">
          <cell r="C1096"/>
        </row>
        <row r="1097">
          <cell r="C1097"/>
        </row>
        <row r="1098">
          <cell r="C1098"/>
        </row>
        <row r="1099">
          <cell r="C1099"/>
        </row>
        <row r="1100">
          <cell r="C1100"/>
        </row>
        <row r="1101">
          <cell r="C1101"/>
        </row>
        <row r="1102">
          <cell r="C1102"/>
        </row>
        <row r="1103">
          <cell r="C1103"/>
        </row>
        <row r="1104">
          <cell r="C1104"/>
        </row>
        <row r="1105">
          <cell r="C1105"/>
        </row>
        <row r="1106">
          <cell r="C1106"/>
        </row>
        <row r="1107">
          <cell r="C1107"/>
        </row>
        <row r="1108">
          <cell r="C1108"/>
        </row>
        <row r="1109">
          <cell r="C1109"/>
        </row>
        <row r="1110">
          <cell r="C1110"/>
        </row>
        <row r="1111">
          <cell r="C1111"/>
        </row>
        <row r="1112">
          <cell r="C1112"/>
        </row>
        <row r="1113">
          <cell r="C1113"/>
        </row>
        <row r="1114">
          <cell r="C1114"/>
        </row>
        <row r="1115">
          <cell r="C1115"/>
        </row>
        <row r="1116">
          <cell r="C1116"/>
        </row>
        <row r="1117">
          <cell r="C1117"/>
        </row>
        <row r="1118">
          <cell r="C1118"/>
        </row>
        <row r="1119">
          <cell r="C1119"/>
        </row>
        <row r="1120">
          <cell r="C1120"/>
        </row>
        <row r="1121">
          <cell r="C1121"/>
        </row>
        <row r="1122">
          <cell r="C1122"/>
        </row>
        <row r="1123">
          <cell r="C1123"/>
        </row>
        <row r="1124">
          <cell r="C1124"/>
        </row>
        <row r="1125">
          <cell r="C1125"/>
        </row>
        <row r="1126">
          <cell r="C1126"/>
        </row>
        <row r="1127">
          <cell r="C1127"/>
        </row>
        <row r="1128">
          <cell r="C1128"/>
        </row>
        <row r="1129">
          <cell r="C1129"/>
        </row>
        <row r="1130">
          <cell r="C1130"/>
        </row>
        <row r="1131">
          <cell r="C1131"/>
        </row>
        <row r="1132">
          <cell r="C1132"/>
        </row>
        <row r="1133">
          <cell r="C1133"/>
        </row>
        <row r="1134">
          <cell r="C1134"/>
        </row>
        <row r="1135">
          <cell r="C1135"/>
        </row>
        <row r="1136">
          <cell r="C1136"/>
        </row>
        <row r="1137">
          <cell r="C1137"/>
        </row>
        <row r="1138">
          <cell r="C1138"/>
        </row>
        <row r="1139">
          <cell r="C1139"/>
        </row>
        <row r="1140">
          <cell r="C1140"/>
        </row>
        <row r="1141">
          <cell r="C1141"/>
        </row>
        <row r="1142">
          <cell r="C1142"/>
        </row>
        <row r="1143">
          <cell r="C1143"/>
        </row>
        <row r="1144">
          <cell r="C1144"/>
        </row>
        <row r="1145">
          <cell r="C1145"/>
        </row>
        <row r="1146">
          <cell r="C1146"/>
        </row>
        <row r="1147">
          <cell r="C1147"/>
        </row>
        <row r="1148">
          <cell r="C1148"/>
        </row>
        <row r="1149">
          <cell r="C1149"/>
        </row>
        <row r="1150">
          <cell r="C1150"/>
        </row>
        <row r="1151">
          <cell r="C1151"/>
        </row>
        <row r="1152">
          <cell r="C1152"/>
        </row>
        <row r="1153">
          <cell r="C1153"/>
        </row>
        <row r="1154">
          <cell r="C1154"/>
        </row>
        <row r="1155">
          <cell r="C1155"/>
        </row>
        <row r="1156">
          <cell r="C1156"/>
        </row>
        <row r="1157">
          <cell r="C1157"/>
        </row>
        <row r="1158">
          <cell r="C1158"/>
        </row>
        <row r="1159">
          <cell r="C1159"/>
        </row>
        <row r="1160">
          <cell r="C1160"/>
        </row>
        <row r="1161">
          <cell r="C1161"/>
        </row>
        <row r="1162">
          <cell r="C1162"/>
        </row>
        <row r="1163">
          <cell r="C1163"/>
        </row>
        <row r="1164">
          <cell r="C1164"/>
        </row>
        <row r="1165">
          <cell r="C1165"/>
        </row>
        <row r="1166">
          <cell r="C1166"/>
        </row>
        <row r="1167">
          <cell r="C1167"/>
        </row>
        <row r="1168">
          <cell r="C1168"/>
        </row>
        <row r="1169">
          <cell r="C1169"/>
        </row>
        <row r="1170">
          <cell r="C1170"/>
        </row>
        <row r="1171">
          <cell r="C1171"/>
        </row>
        <row r="1172">
          <cell r="C1172"/>
        </row>
        <row r="1173">
          <cell r="C1173"/>
        </row>
        <row r="1174">
          <cell r="C1174"/>
        </row>
        <row r="1175">
          <cell r="C1175"/>
        </row>
        <row r="1176">
          <cell r="C1176"/>
        </row>
        <row r="1177">
          <cell r="C1177"/>
        </row>
        <row r="1178">
          <cell r="C1178"/>
        </row>
        <row r="1179">
          <cell r="C1179"/>
        </row>
        <row r="1180">
          <cell r="C1180"/>
        </row>
        <row r="1181">
          <cell r="C1181"/>
        </row>
        <row r="1182">
          <cell r="C1182"/>
        </row>
        <row r="1183">
          <cell r="C1183"/>
        </row>
        <row r="1184">
          <cell r="C1184"/>
        </row>
        <row r="1185">
          <cell r="C1185"/>
        </row>
        <row r="1186">
          <cell r="C1186"/>
        </row>
        <row r="1187">
          <cell r="C1187"/>
        </row>
        <row r="1188">
          <cell r="C1188"/>
        </row>
        <row r="1189">
          <cell r="C1189"/>
        </row>
        <row r="1190">
          <cell r="C1190"/>
        </row>
        <row r="1191">
          <cell r="C1191"/>
        </row>
        <row r="1192">
          <cell r="C1192"/>
        </row>
        <row r="1193">
          <cell r="C1193"/>
        </row>
        <row r="1194">
          <cell r="C1194"/>
        </row>
        <row r="1195">
          <cell r="C1195"/>
        </row>
        <row r="1196">
          <cell r="C1196"/>
        </row>
        <row r="1197">
          <cell r="C1197"/>
        </row>
        <row r="1198">
          <cell r="C1198"/>
        </row>
        <row r="1199">
          <cell r="C1199"/>
        </row>
        <row r="1200">
          <cell r="C1200"/>
        </row>
        <row r="1201">
          <cell r="C1201"/>
        </row>
        <row r="1202">
          <cell r="C1202"/>
        </row>
        <row r="1203">
          <cell r="C1203"/>
        </row>
        <row r="1204">
          <cell r="C1204"/>
        </row>
        <row r="1205">
          <cell r="C1205"/>
        </row>
        <row r="1206">
          <cell r="C1206"/>
        </row>
        <row r="1207">
          <cell r="C1207"/>
        </row>
        <row r="1208">
          <cell r="C1208"/>
        </row>
        <row r="1209">
          <cell r="C1209"/>
        </row>
        <row r="1210">
          <cell r="C1210"/>
        </row>
        <row r="1211">
          <cell r="C1211"/>
        </row>
        <row r="1212">
          <cell r="C1212"/>
        </row>
        <row r="1213">
          <cell r="C1213"/>
        </row>
        <row r="1214">
          <cell r="C1214"/>
        </row>
        <row r="1215">
          <cell r="C1215"/>
        </row>
        <row r="1216">
          <cell r="C1216"/>
        </row>
        <row r="1217">
          <cell r="C1217"/>
        </row>
        <row r="1218">
          <cell r="C1218"/>
        </row>
        <row r="1219">
          <cell r="C1219"/>
        </row>
        <row r="1220">
          <cell r="C1220"/>
        </row>
        <row r="1221">
          <cell r="C1221"/>
        </row>
        <row r="1222">
          <cell r="C1222"/>
        </row>
        <row r="1223">
          <cell r="C1223"/>
        </row>
        <row r="1224">
          <cell r="C1224"/>
        </row>
        <row r="1225">
          <cell r="C1225"/>
        </row>
        <row r="1226">
          <cell r="C1226"/>
        </row>
        <row r="1227">
          <cell r="C1227"/>
        </row>
        <row r="1228">
          <cell r="C1228"/>
        </row>
        <row r="1229">
          <cell r="C1229"/>
        </row>
        <row r="1230">
          <cell r="C1230"/>
        </row>
        <row r="1231">
          <cell r="C1231"/>
        </row>
        <row r="1232">
          <cell r="C1232"/>
        </row>
        <row r="1233">
          <cell r="C1233"/>
        </row>
        <row r="1234">
          <cell r="C1234"/>
        </row>
        <row r="1235">
          <cell r="C1235"/>
        </row>
        <row r="1236">
          <cell r="C1236"/>
        </row>
        <row r="1237">
          <cell r="C1237"/>
        </row>
        <row r="1238">
          <cell r="C1238"/>
        </row>
        <row r="1239">
          <cell r="C1239"/>
        </row>
        <row r="1240">
          <cell r="C1240"/>
        </row>
        <row r="1241">
          <cell r="C1241"/>
        </row>
        <row r="1242">
          <cell r="C1242"/>
        </row>
        <row r="1243">
          <cell r="C1243"/>
        </row>
        <row r="1244">
          <cell r="C1244"/>
        </row>
        <row r="1245">
          <cell r="C1245"/>
        </row>
        <row r="1246">
          <cell r="C1246"/>
        </row>
        <row r="1247">
          <cell r="C1247"/>
        </row>
        <row r="1248">
          <cell r="C1248"/>
        </row>
        <row r="1249">
          <cell r="C1249"/>
        </row>
        <row r="1250">
          <cell r="C1250"/>
        </row>
        <row r="1251">
          <cell r="C1251"/>
        </row>
        <row r="1252">
          <cell r="C1252"/>
        </row>
        <row r="1253">
          <cell r="C1253"/>
        </row>
        <row r="1254">
          <cell r="C1254"/>
        </row>
        <row r="1255">
          <cell r="C1255"/>
        </row>
        <row r="1256">
          <cell r="C1256"/>
        </row>
        <row r="1257">
          <cell r="C1257"/>
        </row>
        <row r="1258">
          <cell r="C1258"/>
        </row>
        <row r="1259">
          <cell r="C1259"/>
        </row>
        <row r="1260">
          <cell r="C1260"/>
        </row>
        <row r="1261">
          <cell r="C1261"/>
        </row>
        <row r="1262">
          <cell r="C1262"/>
        </row>
        <row r="1263">
          <cell r="C1263"/>
        </row>
        <row r="1264">
          <cell r="C1264"/>
        </row>
        <row r="1265">
          <cell r="C1265"/>
        </row>
        <row r="1266">
          <cell r="C1266"/>
        </row>
        <row r="1267">
          <cell r="C1267"/>
        </row>
        <row r="1268">
          <cell r="C1268"/>
        </row>
        <row r="1269">
          <cell r="C1269"/>
        </row>
        <row r="1270">
          <cell r="C1270"/>
        </row>
        <row r="1271">
          <cell r="C1271"/>
        </row>
        <row r="1272">
          <cell r="C1272"/>
        </row>
        <row r="1273">
          <cell r="C1273"/>
        </row>
        <row r="1274">
          <cell r="C1274"/>
        </row>
        <row r="1275">
          <cell r="C1275"/>
        </row>
        <row r="1276">
          <cell r="C1276"/>
        </row>
        <row r="1277">
          <cell r="C1277"/>
        </row>
        <row r="1278">
          <cell r="C1278"/>
        </row>
        <row r="1279">
          <cell r="C1279"/>
        </row>
        <row r="1280">
          <cell r="C1280"/>
        </row>
        <row r="1281">
          <cell r="C1281"/>
        </row>
        <row r="1282">
          <cell r="C1282"/>
        </row>
        <row r="1283">
          <cell r="C1283"/>
        </row>
        <row r="1284">
          <cell r="C1284"/>
        </row>
        <row r="1285">
          <cell r="C1285"/>
        </row>
        <row r="1286">
          <cell r="C1286"/>
        </row>
        <row r="1287">
          <cell r="C1287"/>
        </row>
        <row r="1288">
          <cell r="C1288"/>
        </row>
        <row r="1289">
          <cell r="C1289"/>
        </row>
        <row r="1290">
          <cell r="C1290"/>
        </row>
        <row r="1291">
          <cell r="C1291"/>
        </row>
        <row r="1292">
          <cell r="C1292"/>
        </row>
        <row r="1293">
          <cell r="C1293"/>
        </row>
        <row r="1294">
          <cell r="C1294"/>
        </row>
        <row r="1295">
          <cell r="C1295"/>
        </row>
        <row r="1296">
          <cell r="C1296"/>
        </row>
        <row r="1297">
          <cell r="C1297"/>
        </row>
        <row r="1298">
          <cell r="C1298"/>
        </row>
        <row r="1299">
          <cell r="C1299"/>
        </row>
        <row r="1300">
          <cell r="C1300"/>
        </row>
        <row r="1301">
          <cell r="C1301"/>
        </row>
        <row r="1302">
          <cell r="C1302"/>
        </row>
        <row r="1303">
          <cell r="C1303"/>
        </row>
        <row r="1304">
          <cell r="C1304"/>
        </row>
        <row r="1305">
          <cell r="C1305"/>
        </row>
        <row r="1306">
          <cell r="C1306"/>
        </row>
        <row r="1307">
          <cell r="C1307"/>
        </row>
        <row r="1308">
          <cell r="C1308"/>
        </row>
        <row r="1309">
          <cell r="C1309"/>
        </row>
        <row r="1310">
          <cell r="C1310"/>
        </row>
        <row r="1311">
          <cell r="C1311"/>
        </row>
        <row r="1312">
          <cell r="C1312"/>
        </row>
        <row r="1313">
          <cell r="C1313"/>
        </row>
        <row r="1314">
          <cell r="C1314"/>
        </row>
        <row r="1315">
          <cell r="C1315"/>
        </row>
        <row r="1316">
          <cell r="C1316"/>
        </row>
        <row r="1317">
          <cell r="C1317"/>
        </row>
        <row r="1318">
          <cell r="C1318"/>
        </row>
        <row r="1319">
          <cell r="C1319"/>
        </row>
        <row r="1320">
          <cell r="C1320"/>
        </row>
        <row r="1321">
          <cell r="C1321"/>
        </row>
        <row r="1322">
          <cell r="C1322"/>
        </row>
        <row r="1323">
          <cell r="C1323"/>
        </row>
        <row r="1324">
          <cell r="C1324"/>
        </row>
        <row r="1325">
          <cell r="C1325"/>
        </row>
        <row r="1326">
          <cell r="C1326"/>
        </row>
        <row r="1327">
          <cell r="C1327"/>
        </row>
        <row r="1328">
          <cell r="C1328"/>
        </row>
        <row r="1329">
          <cell r="C1329"/>
        </row>
        <row r="1330">
          <cell r="C1330"/>
        </row>
        <row r="1331">
          <cell r="C1331"/>
        </row>
        <row r="1332">
          <cell r="C1332"/>
        </row>
        <row r="1333">
          <cell r="C1333"/>
        </row>
        <row r="1334">
          <cell r="C1334"/>
        </row>
        <row r="1335">
          <cell r="C1335"/>
        </row>
        <row r="1336">
          <cell r="C1336"/>
        </row>
        <row r="1337">
          <cell r="C1337"/>
        </row>
        <row r="1338">
          <cell r="C1338"/>
        </row>
        <row r="1339">
          <cell r="C1339"/>
        </row>
        <row r="1340">
          <cell r="C1340"/>
        </row>
        <row r="1341">
          <cell r="C1341"/>
        </row>
        <row r="1342">
          <cell r="C1342"/>
        </row>
        <row r="1343">
          <cell r="C1343"/>
        </row>
        <row r="1344">
          <cell r="C1344"/>
        </row>
        <row r="1345">
          <cell r="C1345"/>
        </row>
        <row r="1346">
          <cell r="C1346"/>
        </row>
        <row r="1347">
          <cell r="C1347"/>
        </row>
        <row r="1348">
          <cell r="C1348"/>
        </row>
        <row r="1349">
          <cell r="C1349"/>
        </row>
        <row r="1350">
          <cell r="C1350"/>
        </row>
        <row r="1351">
          <cell r="C1351"/>
        </row>
        <row r="1352">
          <cell r="C1352"/>
        </row>
        <row r="1353">
          <cell r="C1353"/>
        </row>
        <row r="1354">
          <cell r="C1354"/>
        </row>
        <row r="1355">
          <cell r="C1355"/>
        </row>
        <row r="1356">
          <cell r="C1356"/>
        </row>
        <row r="1357">
          <cell r="C1357"/>
        </row>
        <row r="1358">
          <cell r="C1358"/>
        </row>
        <row r="1359">
          <cell r="C1359"/>
        </row>
        <row r="1360">
          <cell r="C1360"/>
        </row>
        <row r="1361">
          <cell r="C1361"/>
        </row>
        <row r="1362">
          <cell r="C1362"/>
        </row>
        <row r="1363">
          <cell r="C1363"/>
        </row>
        <row r="1364">
          <cell r="C1364"/>
        </row>
        <row r="1365">
          <cell r="C1365"/>
        </row>
        <row r="1366">
          <cell r="C1366"/>
        </row>
        <row r="1367">
          <cell r="C1367"/>
        </row>
        <row r="1368">
          <cell r="C1368"/>
        </row>
        <row r="1369">
          <cell r="C1369"/>
        </row>
        <row r="1370">
          <cell r="C1370"/>
        </row>
        <row r="1371">
          <cell r="C1371"/>
        </row>
        <row r="1372">
          <cell r="C1372"/>
        </row>
        <row r="1373">
          <cell r="C1373"/>
        </row>
        <row r="1374">
          <cell r="C1374"/>
        </row>
        <row r="1375">
          <cell r="C1375"/>
        </row>
        <row r="1376">
          <cell r="C1376"/>
        </row>
        <row r="1377">
          <cell r="C1377"/>
        </row>
        <row r="1378">
          <cell r="C1378"/>
        </row>
        <row r="1379">
          <cell r="C1379"/>
        </row>
        <row r="1380">
          <cell r="C1380"/>
        </row>
        <row r="1381">
          <cell r="C1381"/>
        </row>
        <row r="1382">
          <cell r="C1382"/>
        </row>
        <row r="1383">
          <cell r="C1383"/>
        </row>
        <row r="1384">
          <cell r="C1384"/>
        </row>
        <row r="1385">
          <cell r="C1385"/>
        </row>
        <row r="1386">
          <cell r="C1386"/>
        </row>
        <row r="1387">
          <cell r="C1387"/>
        </row>
        <row r="1388">
          <cell r="C1388"/>
        </row>
        <row r="1389">
          <cell r="C1389"/>
        </row>
        <row r="1390">
          <cell r="C1390"/>
        </row>
        <row r="1391">
          <cell r="C1391"/>
        </row>
        <row r="1392">
          <cell r="C1392"/>
        </row>
        <row r="1393">
          <cell r="C1393"/>
        </row>
        <row r="1394">
          <cell r="C1394"/>
        </row>
        <row r="1395">
          <cell r="C1395"/>
        </row>
        <row r="1396">
          <cell r="C1396"/>
        </row>
        <row r="1397">
          <cell r="C1397"/>
        </row>
        <row r="1398">
          <cell r="C1398"/>
        </row>
        <row r="1399">
          <cell r="C1399"/>
        </row>
        <row r="1400">
          <cell r="C1400"/>
        </row>
        <row r="1401">
          <cell r="C1401"/>
        </row>
        <row r="1402">
          <cell r="C1402"/>
        </row>
        <row r="1403">
          <cell r="C1403"/>
        </row>
        <row r="1404">
          <cell r="C1404"/>
        </row>
        <row r="1405">
          <cell r="C1405"/>
        </row>
        <row r="1406">
          <cell r="C1406"/>
        </row>
        <row r="1407">
          <cell r="C1407"/>
        </row>
        <row r="1408">
          <cell r="C1408"/>
        </row>
        <row r="1409">
          <cell r="C1409"/>
        </row>
        <row r="1410">
          <cell r="C1410"/>
        </row>
        <row r="1411">
          <cell r="C1411"/>
        </row>
        <row r="1412">
          <cell r="C1412"/>
        </row>
        <row r="1413">
          <cell r="C1413"/>
        </row>
        <row r="1414">
          <cell r="C1414"/>
        </row>
        <row r="1415">
          <cell r="C1415"/>
        </row>
        <row r="1416">
          <cell r="C1416"/>
        </row>
        <row r="1417">
          <cell r="C1417"/>
        </row>
        <row r="1418">
          <cell r="C1418"/>
        </row>
        <row r="1419">
          <cell r="C1419"/>
        </row>
        <row r="1420">
          <cell r="C1420"/>
        </row>
        <row r="1421">
          <cell r="C1421"/>
        </row>
        <row r="1422">
          <cell r="C1422"/>
        </row>
        <row r="1423">
          <cell r="C1423"/>
        </row>
        <row r="1424">
          <cell r="C1424"/>
        </row>
        <row r="1425">
          <cell r="C1425"/>
        </row>
        <row r="1426">
          <cell r="C1426"/>
        </row>
        <row r="1427">
          <cell r="C1427"/>
        </row>
        <row r="1428">
          <cell r="C1428"/>
        </row>
        <row r="1429">
          <cell r="C1429"/>
        </row>
        <row r="1430">
          <cell r="C1430"/>
        </row>
        <row r="1431">
          <cell r="C1431"/>
        </row>
        <row r="1432">
          <cell r="C1432"/>
        </row>
        <row r="1433">
          <cell r="C1433"/>
        </row>
        <row r="1434">
          <cell r="C1434"/>
        </row>
        <row r="1435">
          <cell r="C1435"/>
        </row>
        <row r="1436">
          <cell r="C1436"/>
        </row>
        <row r="1437">
          <cell r="C1437"/>
        </row>
        <row r="1438">
          <cell r="C1438"/>
        </row>
        <row r="1439">
          <cell r="C1439"/>
        </row>
        <row r="1440">
          <cell r="C1440"/>
        </row>
        <row r="1441">
          <cell r="C1441"/>
        </row>
        <row r="1442">
          <cell r="C1442"/>
        </row>
        <row r="1443">
          <cell r="C1443"/>
        </row>
        <row r="1444">
          <cell r="C1444"/>
        </row>
        <row r="1445">
          <cell r="C1445"/>
        </row>
        <row r="1446">
          <cell r="C1446"/>
        </row>
        <row r="1447">
          <cell r="C1447"/>
        </row>
        <row r="1448">
          <cell r="C1448"/>
        </row>
        <row r="1449">
          <cell r="C1449"/>
        </row>
        <row r="1450">
          <cell r="C1450"/>
        </row>
        <row r="1451">
          <cell r="C1451"/>
        </row>
        <row r="1452">
          <cell r="C1452"/>
        </row>
        <row r="1453">
          <cell r="C1453"/>
        </row>
        <row r="1454">
          <cell r="C1454"/>
        </row>
        <row r="1455">
          <cell r="C1455"/>
        </row>
        <row r="1456">
          <cell r="C1456"/>
        </row>
        <row r="1457">
          <cell r="C1457"/>
        </row>
        <row r="1458">
          <cell r="C1458"/>
        </row>
        <row r="1459">
          <cell r="C1459"/>
        </row>
        <row r="1460">
          <cell r="C1460"/>
        </row>
        <row r="1461">
          <cell r="C1461"/>
        </row>
        <row r="1462">
          <cell r="C1462"/>
        </row>
        <row r="1463">
          <cell r="C1463"/>
        </row>
        <row r="1464">
          <cell r="C1464"/>
        </row>
        <row r="1465">
          <cell r="C1465"/>
        </row>
        <row r="1466">
          <cell r="C1466"/>
        </row>
        <row r="1467">
          <cell r="C1467"/>
        </row>
        <row r="1468">
          <cell r="C1468"/>
        </row>
        <row r="1469">
          <cell r="C1469"/>
        </row>
        <row r="1470">
          <cell r="C1470"/>
        </row>
        <row r="1471">
          <cell r="C1471"/>
        </row>
        <row r="1472">
          <cell r="C1472"/>
        </row>
        <row r="1473">
          <cell r="C1473"/>
        </row>
        <row r="1474">
          <cell r="C1474"/>
        </row>
        <row r="1475">
          <cell r="C1475"/>
        </row>
        <row r="1476">
          <cell r="C1476"/>
        </row>
        <row r="1477">
          <cell r="C1477"/>
        </row>
        <row r="1478">
          <cell r="C1478"/>
        </row>
        <row r="1479">
          <cell r="C1479"/>
        </row>
        <row r="1480">
          <cell r="C1480"/>
        </row>
        <row r="1481">
          <cell r="C1481"/>
        </row>
        <row r="1482">
          <cell r="C1482"/>
        </row>
        <row r="1483">
          <cell r="C1483"/>
        </row>
        <row r="1484">
          <cell r="C1484"/>
        </row>
        <row r="1485">
          <cell r="C1485"/>
        </row>
        <row r="1486">
          <cell r="C1486"/>
        </row>
        <row r="1487">
          <cell r="C1487"/>
        </row>
        <row r="1488">
          <cell r="C1488"/>
        </row>
        <row r="1489">
          <cell r="C1489"/>
        </row>
        <row r="1490">
          <cell r="C1490"/>
        </row>
        <row r="1491">
          <cell r="C1491"/>
        </row>
        <row r="1492">
          <cell r="C1492"/>
        </row>
        <row r="1493">
          <cell r="C1493"/>
        </row>
        <row r="1494">
          <cell r="C1494"/>
        </row>
        <row r="1495">
          <cell r="C1495"/>
        </row>
        <row r="1496">
          <cell r="C1496"/>
        </row>
        <row r="1497">
          <cell r="C1497"/>
        </row>
        <row r="1498">
          <cell r="C1498"/>
        </row>
        <row r="1499">
          <cell r="C1499"/>
        </row>
        <row r="1500">
          <cell r="C1500"/>
        </row>
        <row r="1501">
          <cell r="C1501"/>
        </row>
        <row r="1502">
          <cell r="C1502"/>
        </row>
        <row r="1503">
          <cell r="C1503"/>
        </row>
        <row r="1504">
          <cell r="C1504"/>
        </row>
        <row r="1505">
          <cell r="C1505"/>
        </row>
        <row r="1506">
          <cell r="C1506"/>
        </row>
        <row r="1507">
          <cell r="C1507"/>
        </row>
        <row r="1508">
          <cell r="C1508"/>
        </row>
        <row r="1509">
          <cell r="C1509"/>
        </row>
        <row r="1510">
          <cell r="C1510"/>
        </row>
        <row r="1511">
          <cell r="C1511"/>
        </row>
        <row r="1512">
          <cell r="C1512"/>
        </row>
        <row r="1513">
          <cell r="C1513"/>
        </row>
        <row r="1514">
          <cell r="C1514"/>
        </row>
        <row r="1515">
          <cell r="C1515"/>
        </row>
        <row r="1516">
          <cell r="C1516"/>
        </row>
        <row r="1517">
          <cell r="C1517"/>
        </row>
        <row r="1518">
          <cell r="C1518"/>
        </row>
        <row r="1519">
          <cell r="C1519"/>
        </row>
        <row r="1520">
          <cell r="C1520"/>
        </row>
        <row r="1521">
          <cell r="C1521"/>
        </row>
        <row r="1522">
          <cell r="C1522"/>
        </row>
        <row r="1523">
          <cell r="C1523"/>
        </row>
        <row r="1524">
          <cell r="C1524"/>
        </row>
        <row r="1525">
          <cell r="C1525"/>
        </row>
        <row r="1526">
          <cell r="C1526"/>
        </row>
        <row r="1527">
          <cell r="C1527"/>
        </row>
        <row r="1528">
          <cell r="C1528"/>
        </row>
        <row r="1529">
          <cell r="C1529"/>
        </row>
        <row r="1530">
          <cell r="C1530"/>
        </row>
        <row r="1531">
          <cell r="C1531"/>
        </row>
        <row r="1532">
          <cell r="C1532"/>
        </row>
        <row r="1533">
          <cell r="C1533"/>
        </row>
        <row r="1534">
          <cell r="C1534"/>
        </row>
        <row r="1535">
          <cell r="C1535"/>
        </row>
        <row r="1536">
          <cell r="C1536"/>
        </row>
        <row r="1537">
          <cell r="C1537"/>
        </row>
        <row r="1538">
          <cell r="C1538"/>
        </row>
        <row r="1539">
          <cell r="C1539"/>
        </row>
        <row r="1540">
          <cell r="C1540"/>
        </row>
        <row r="1541">
          <cell r="C1541"/>
        </row>
        <row r="1542">
          <cell r="C1542"/>
        </row>
        <row r="1543">
          <cell r="C1543"/>
        </row>
        <row r="1544">
          <cell r="C1544"/>
        </row>
        <row r="1545">
          <cell r="C1545"/>
        </row>
        <row r="1546">
          <cell r="C1546"/>
        </row>
        <row r="1547">
          <cell r="C1547"/>
        </row>
        <row r="1548">
          <cell r="C1548"/>
        </row>
        <row r="1549">
          <cell r="C1549"/>
        </row>
        <row r="1550">
          <cell r="C1550"/>
        </row>
        <row r="1551">
          <cell r="C1551"/>
        </row>
        <row r="1552">
          <cell r="C1552"/>
        </row>
        <row r="1553">
          <cell r="C1553"/>
        </row>
        <row r="1554">
          <cell r="C1554"/>
        </row>
        <row r="1555">
          <cell r="C1555"/>
        </row>
        <row r="1556">
          <cell r="C1556"/>
        </row>
        <row r="1557">
          <cell r="C1557"/>
        </row>
        <row r="1558">
          <cell r="C1558"/>
        </row>
        <row r="1559">
          <cell r="C1559"/>
        </row>
        <row r="1560">
          <cell r="C1560"/>
        </row>
        <row r="1561">
          <cell r="C1561"/>
        </row>
        <row r="1562">
          <cell r="C1562"/>
        </row>
        <row r="1563">
          <cell r="C1563"/>
        </row>
        <row r="1564">
          <cell r="C1564"/>
        </row>
        <row r="1565">
          <cell r="C1565"/>
        </row>
        <row r="1566">
          <cell r="C1566"/>
        </row>
        <row r="1567">
          <cell r="C1567"/>
        </row>
        <row r="1568">
          <cell r="C1568"/>
        </row>
        <row r="1569">
          <cell r="C1569"/>
        </row>
        <row r="1570">
          <cell r="C1570"/>
        </row>
        <row r="1571">
          <cell r="C1571"/>
        </row>
        <row r="1572">
          <cell r="C1572"/>
        </row>
        <row r="1573">
          <cell r="C1573"/>
        </row>
        <row r="1574">
          <cell r="C1574"/>
        </row>
        <row r="1575">
          <cell r="C1575"/>
        </row>
        <row r="1576">
          <cell r="C1576"/>
        </row>
        <row r="1577">
          <cell r="C1577"/>
        </row>
        <row r="1578">
          <cell r="C1578"/>
        </row>
        <row r="1579">
          <cell r="C1579"/>
        </row>
        <row r="1580">
          <cell r="C1580"/>
        </row>
        <row r="1581">
          <cell r="C1581"/>
        </row>
        <row r="1582">
          <cell r="C1582"/>
        </row>
        <row r="1583">
          <cell r="C1583"/>
        </row>
        <row r="1584">
          <cell r="C1584"/>
        </row>
        <row r="1585">
          <cell r="C1585"/>
        </row>
        <row r="1586">
          <cell r="C1586"/>
        </row>
        <row r="1587">
          <cell r="C1587"/>
        </row>
        <row r="1588">
          <cell r="C1588"/>
        </row>
        <row r="1589">
          <cell r="C1589"/>
        </row>
        <row r="1590">
          <cell r="C1590"/>
        </row>
        <row r="1591">
          <cell r="C1591"/>
        </row>
        <row r="1592">
          <cell r="C1592"/>
        </row>
        <row r="1593">
          <cell r="C1593"/>
        </row>
        <row r="1594">
          <cell r="C1594"/>
        </row>
        <row r="1595">
          <cell r="C1595"/>
        </row>
        <row r="1596">
          <cell r="C1596"/>
        </row>
        <row r="1597">
          <cell r="C1597"/>
        </row>
        <row r="1598">
          <cell r="C1598"/>
        </row>
        <row r="1599">
          <cell r="C1599"/>
        </row>
        <row r="1600">
          <cell r="C1600"/>
        </row>
        <row r="1601">
          <cell r="C1601"/>
        </row>
        <row r="1602">
          <cell r="C1602"/>
        </row>
        <row r="1603">
          <cell r="C1603"/>
        </row>
        <row r="1604">
          <cell r="C1604"/>
        </row>
        <row r="1605">
          <cell r="C1605"/>
        </row>
        <row r="1606">
          <cell r="C1606"/>
        </row>
        <row r="1607">
          <cell r="C1607"/>
        </row>
        <row r="1608">
          <cell r="C1608"/>
        </row>
        <row r="1609">
          <cell r="C1609"/>
        </row>
        <row r="1610">
          <cell r="C1610"/>
        </row>
        <row r="1611">
          <cell r="C1611"/>
        </row>
        <row r="1612">
          <cell r="C1612"/>
        </row>
        <row r="1613">
          <cell r="C1613"/>
        </row>
        <row r="1614">
          <cell r="C1614"/>
        </row>
        <row r="1615">
          <cell r="C1615"/>
        </row>
        <row r="1616">
          <cell r="C1616"/>
        </row>
        <row r="1617">
          <cell r="C1617"/>
        </row>
        <row r="1618">
          <cell r="C1618"/>
        </row>
        <row r="1619">
          <cell r="C1619"/>
        </row>
        <row r="1620">
          <cell r="C1620"/>
        </row>
        <row r="1621">
          <cell r="C1621"/>
        </row>
        <row r="1622">
          <cell r="C1622"/>
        </row>
        <row r="1623">
          <cell r="C1623"/>
        </row>
        <row r="1624">
          <cell r="C1624"/>
        </row>
        <row r="1625">
          <cell r="C1625"/>
        </row>
        <row r="1626">
          <cell r="C1626"/>
        </row>
        <row r="1627">
          <cell r="C1627"/>
        </row>
        <row r="1628">
          <cell r="C1628"/>
        </row>
        <row r="1629">
          <cell r="C1629"/>
        </row>
        <row r="1630">
          <cell r="C1630"/>
        </row>
        <row r="1631">
          <cell r="C1631"/>
        </row>
        <row r="1632">
          <cell r="C1632"/>
        </row>
        <row r="1633">
          <cell r="C1633"/>
        </row>
        <row r="1634">
          <cell r="C1634"/>
        </row>
        <row r="1635">
          <cell r="C1635"/>
        </row>
        <row r="1636">
          <cell r="C1636"/>
        </row>
        <row r="1637">
          <cell r="C1637"/>
        </row>
        <row r="1638">
          <cell r="C1638"/>
        </row>
        <row r="1639">
          <cell r="C1639"/>
        </row>
        <row r="1640">
          <cell r="C1640"/>
        </row>
        <row r="1641">
          <cell r="C1641"/>
        </row>
        <row r="1642">
          <cell r="C1642"/>
        </row>
        <row r="1643">
          <cell r="C1643"/>
        </row>
        <row r="1644">
          <cell r="C1644"/>
        </row>
        <row r="1645">
          <cell r="C1645"/>
        </row>
        <row r="1646">
          <cell r="C1646"/>
        </row>
        <row r="1647">
          <cell r="C1647"/>
        </row>
        <row r="1648">
          <cell r="C1648"/>
        </row>
        <row r="1649">
          <cell r="C1649"/>
        </row>
        <row r="1650">
          <cell r="C1650"/>
        </row>
        <row r="1651">
          <cell r="C1651"/>
        </row>
        <row r="1652">
          <cell r="C1652"/>
        </row>
        <row r="1653">
          <cell r="C1653"/>
        </row>
        <row r="1654">
          <cell r="C1654"/>
        </row>
        <row r="1655">
          <cell r="C1655"/>
        </row>
        <row r="1656">
          <cell r="C1656"/>
        </row>
        <row r="1657">
          <cell r="C1657"/>
        </row>
        <row r="1658">
          <cell r="C1658"/>
        </row>
        <row r="1659">
          <cell r="C1659"/>
        </row>
        <row r="1660">
          <cell r="C1660"/>
        </row>
        <row r="1661">
          <cell r="C1661"/>
        </row>
        <row r="1662">
          <cell r="C1662"/>
        </row>
        <row r="1663">
          <cell r="C1663"/>
        </row>
        <row r="1664">
          <cell r="C1664"/>
        </row>
        <row r="1665">
          <cell r="C1665"/>
        </row>
        <row r="1666">
          <cell r="C1666"/>
        </row>
        <row r="1667">
          <cell r="C1667"/>
        </row>
        <row r="1668">
          <cell r="C1668"/>
        </row>
        <row r="1669">
          <cell r="C1669"/>
        </row>
        <row r="1670">
          <cell r="C1670"/>
        </row>
        <row r="1671">
          <cell r="C1671"/>
        </row>
        <row r="1672">
          <cell r="C1672"/>
        </row>
        <row r="1673">
          <cell r="C1673"/>
        </row>
        <row r="1674">
          <cell r="C1674"/>
        </row>
        <row r="1675">
          <cell r="C1675"/>
        </row>
        <row r="1676">
          <cell r="C1676"/>
        </row>
        <row r="1677">
          <cell r="C1677"/>
        </row>
        <row r="1678">
          <cell r="C1678"/>
        </row>
        <row r="1679">
          <cell r="C1679"/>
        </row>
        <row r="1680">
          <cell r="C1680"/>
        </row>
        <row r="1681">
          <cell r="C1681"/>
        </row>
        <row r="1682">
          <cell r="C1682"/>
        </row>
        <row r="1683">
          <cell r="C1683"/>
        </row>
        <row r="1684">
          <cell r="C1684"/>
        </row>
        <row r="1685">
          <cell r="C1685"/>
        </row>
        <row r="1686">
          <cell r="C1686"/>
        </row>
        <row r="1687">
          <cell r="C1687"/>
        </row>
        <row r="1688">
          <cell r="C1688"/>
        </row>
        <row r="1689">
          <cell r="C1689"/>
        </row>
        <row r="1690">
          <cell r="C1690"/>
        </row>
        <row r="1691">
          <cell r="C1691"/>
        </row>
        <row r="1692">
          <cell r="C1692"/>
        </row>
        <row r="1693">
          <cell r="C1693"/>
        </row>
        <row r="1694">
          <cell r="C1694"/>
        </row>
        <row r="1695">
          <cell r="C1695"/>
        </row>
        <row r="1696">
          <cell r="C1696"/>
        </row>
        <row r="1697">
          <cell r="C1697"/>
        </row>
        <row r="1698">
          <cell r="C1698"/>
        </row>
        <row r="1699">
          <cell r="C1699"/>
        </row>
        <row r="1700">
          <cell r="C1700"/>
        </row>
        <row r="1701">
          <cell r="C1701"/>
        </row>
        <row r="1702">
          <cell r="C1702"/>
        </row>
        <row r="1703">
          <cell r="C1703"/>
        </row>
        <row r="1704">
          <cell r="C1704"/>
        </row>
        <row r="1705">
          <cell r="C1705"/>
        </row>
        <row r="1706">
          <cell r="C1706"/>
        </row>
        <row r="1707">
          <cell r="C1707"/>
        </row>
        <row r="1708">
          <cell r="C1708"/>
        </row>
        <row r="1709">
          <cell r="C1709"/>
        </row>
        <row r="1710">
          <cell r="C1710"/>
        </row>
        <row r="1711">
          <cell r="C1711"/>
        </row>
        <row r="1712">
          <cell r="C1712"/>
        </row>
        <row r="1713">
          <cell r="C1713"/>
        </row>
        <row r="1714">
          <cell r="C1714"/>
        </row>
        <row r="1715">
          <cell r="C1715"/>
        </row>
        <row r="1716">
          <cell r="C1716"/>
        </row>
        <row r="1717">
          <cell r="C1717"/>
        </row>
        <row r="1718">
          <cell r="C1718"/>
        </row>
        <row r="1719">
          <cell r="C1719"/>
        </row>
        <row r="1720">
          <cell r="C1720"/>
        </row>
        <row r="1721">
          <cell r="C1721"/>
        </row>
        <row r="1722">
          <cell r="C1722"/>
        </row>
        <row r="1723">
          <cell r="C1723"/>
        </row>
        <row r="1724">
          <cell r="C1724"/>
        </row>
        <row r="1725">
          <cell r="C1725"/>
        </row>
        <row r="1726">
          <cell r="C1726"/>
        </row>
        <row r="1727">
          <cell r="C1727"/>
        </row>
        <row r="1728">
          <cell r="C1728"/>
        </row>
        <row r="1729">
          <cell r="C1729"/>
        </row>
        <row r="1730">
          <cell r="C1730"/>
        </row>
        <row r="1731">
          <cell r="C1731"/>
        </row>
        <row r="1732">
          <cell r="C1732"/>
        </row>
        <row r="1733">
          <cell r="C1733"/>
        </row>
        <row r="1734">
          <cell r="C1734"/>
        </row>
        <row r="1735">
          <cell r="C1735"/>
        </row>
        <row r="1736">
          <cell r="C1736"/>
        </row>
        <row r="1737">
          <cell r="C1737"/>
        </row>
        <row r="1738">
          <cell r="C1738"/>
        </row>
        <row r="1739">
          <cell r="C1739"/>
        </row>
        <row r="1740">
          <cell r="C1740"/>
        </row>
        <row r="1741">
          <cell r="C1741"/>
        </row>
        <row r="1742">
          <cell r="C1742"/>
        </row>
        <row r="1743">
          <cell r="C1743"/>
        </row>
        <row r="1744">
          <cell r="C1744"/>
        </row>
        <row r="1745">
          <cell r="C1745"/>
        </row>
        <row r="1746">
          <cell r="C1746"/>
        </row>
        <row r="1747">
          <cell r="C1747"/>
        </row>
        <row r="1748">
          <cell r="C1748"/>
        </row>
        <row r="1749">
          <cell r="C1749"/>
        </row>
        <row r="1750">
          <cell r="C1750"/>
        </row>
        <row r="1751">
          <cell r="C1751"/>
        </row>
        <row r="1752">
          <cell r="C1752"/>
        </row>
        <row r="1753">
          <cell r="C1753"/>
        </row>
        <row r="1754">
          <cell r="C1754"/>
        </row>
        <row r="1755">
          <cell r="C1755"/>
        </row>
        <row r="1756">
          <cell r="C1756"/>
        </row>
        <row r="1757">
          <cell r="C1757"/>
        </row>
        <row r="1758">
          <cell r="C1758"/>
        </row>
        <row r="1759">
          <cell r="C1759"/>
        </row>
        <row r="1760">
          <cell r="C1760"/>
        </row>
        <row r="1761">
          <cell r="C1761"/>
        </row>
        <row r="1762">
          <cell r="C1762"/>
        </row>
        <row r="1763">
          <cell r="C1763"/>
        </row>
        <row r="1764">
          <cell r="C1764"/>
        </row>
        <row r="1765">
          <cell r="C1765"/>
        </row>
        <row r="1766">
          <cell r="C1766"/>
        </row>
        <row r="1767">
          <cell r="C1767"/>
        </row>
        <row r="1768">
          <cell r="C1768"/>
        </row>
        <row r="1769">
          <cell r="C1769"/>
        </row>
        <row r="1770">
          <cell r="C1770"/>
        </row>
        <row r="1771">
          <cell r="C1771"/>
        </row>
        <row r="1772">
          <cell r="C1772"/>
        </row>
        <row r="1773">
          <cell r="C1773"/>
        </row>
        <row r="1774">
          <cell r="C1774"/>
        </row>
        <row r="1775">
          <cell r="C1775"/>
        </row>
        <row r="1776">
          <cell r="C1776"/>
        </row>
        <row r="1777">
          <cell r="C1777"/>
        </row>
        <row r="1778">
          <cell r="C1778"/>
        </row>
        <row r="1779">
          <cell r="C1779"/>
        </row>
        <row r="1780">
          <cell r="C1780"/>
        </row>
        <row r="1781">
          <cell r="C1781"/>
        </row>
        <row r="1782">
          <cell r="C1782"/>
        </row>
        <row r="1783">
          <cell r="C1783"/>
        </row>
        <row r="1784">
          <cell r="C1784"/>
        </row>
        <row r="1785">
          <cell r="C1785"/>
        </row>
        <row r="1786">
          <cell r="C1786"/>
        </row>
        <row r="1787">
          <cell r="C1787"/>
        </row>
        <row r="1788">
          <cell r="C1788"/>
        </row>
        <row r="1789">
          <cell r="C1789"/>
        </row>
        <row r="1790">
          <cell r="C1790"/>
        </row>
        <row r="1791">
          <cell r="C1791"/>
        </row>
        <row r="1792">
          <cell r="C1792"/>
        </row>
        <row r="1793">
          <cell r="C1793"/>
        </row>
        <row r="1794">
          <cell r="C1794"/>
        </row>
        <row r="1795">
          <cell r="C1795"/>
        </row>
        <row r="1796">
          <cell r="C1796"/>
        </row>
        <row r="1797">
          <cell r="C1797"/>
        </row>
        <row r="1798">
          <cell r="C1798"/>
        </row>
        <row r="1799">
          <cell r="C1799"/>
        </row>
        <row r="1800">
          <cell r="C1800"/>
        </row>
        <row r="1801">
          <cell r="C1801"/>
        </row>
        <row r="1802">
          <cell r="C1802"/>
        </row>
        <row r="1803">
          <cell r="C1803"/>
        </row>
        <row r="1804">
          <cell r="C1804"/>
        </row>
        <row r="1805">
          <cell r="C1805"/>
        </row>
        <row r="1806">
          <cell r="C1806"/>
        </row>
        <row r="1807">
          <cell r="C1807"/>
        </row>
        <row r="1808">
          <cell r="C1808"/>
        </row>
        <row r="1809">
          <cell r="C1809"/>
        </row>
        <row r="1810">
          <cell r="C1810"/>
        </row>
        <row r="1811">
          <cell r="C1811"/>
        </row>
        <row r="1812">
          <cell r="C1812"/>
        </row>
        <row r="1813">
          <cell r="C1813"/>
        </row>
        <row r="1814">
          <cell r="C1814"/>
        </row>
        <row r="1815">
          <cell r="C1815"/>
        </row>
        <row r="1816">
          <cell r="C1816"/>
        </row>
        <row r="1817">
          <cell r="C1817"/>
        </row>
        <row r="1818">
          <cell r="C1818"/>
        </row>
        <row r="1819">
          <cell r="C1819"/>
        </row>
        <row r="1820">
          <cell r="C1820"/>
        </row>
        <row r="1821">
          <cell r="C1821"/>
        </row>
        <row r="1822">
          <cell r="C1822"/>
        </row>
        <row r="1823">
          <cell r="C1823"/>
        </row>
        <row r="1824">
          <cell r="C1824"/>
        </row>
        <row r="1825">
          <cell r="C1825"/>
        </row>
        <row r="1826">
          <cell r="C1826"/>
        </row>
        <row r="1827">
          <cell r="C1827"/>
        </row>
        <row r="1828">
          <cell r="C1828"/>
        </row>
        <row r="1829">
          <cell r="C1829"/>
        </row>
        <row r="1830">
          <cell r="C1830"/>
        </row>
        <row r="1831">
          <cell r="C1831"/>
        </row>
        <row r="1832">
          <cell r="C1832"/>
        </row>
        <row r="1833">
          <cell r="C1833"/>
        </row>
        <row r="1834">
          <cell r="C1834"/>
        </row>
        <row r="1835">
          <cell r="C1835"/>
        </row>
        <row r="1836">
          <cell r="C1836"/>
        </row>
        <row r="1837">
          <cell r="C1837"/>
        </row>
        <row r="1838">
          <cell r="C1838"/>
        </row>
        <row r="1839">
          <cell r="C1839"/>
        </row>
        <row r="1840">
          <cell r="C1840"/>
        </row>
        <row r="1841">
          <cell r="C1841"/>
        </row>
        <row r="1842">
          <cell r="C1842"/>
        </row>
        <row r="1843">
          <cell r="C1843"/>
        </row>
        <row r="1844">
          <cell r="C1844"/>
        </row>
        <row r="1845">
          <cell r="C1845"/>
        </row>
        <row r="1846">
          <cell r="C1846"/>
        </row>
        <row r="1847">
          <cell r="C1847"/>
        </row>
        <row r="1848">
          <cell r="C1848"/>
        </row>
        <row r="1849">
          <cell r="C1849"/>
        </row>
        <row r="1850">
          <cell r="C1850"/>
        </row>
        <row r="1851">
          <cell r="C1851"/>
        </row>
        <row r="1852">
          <cell r="C1852"/>
        </row>
        <row r="1853">
          <cell r="C1853"/>
        </row>
        <row r="1854">
          <cell r="C1854"/>
        </row>
        <row r="1855">
          <cell r="C1855"/>
        </row>
        <row r="1856">
          <cell r="C1856"/>
        </row>
        <row r="1857">
          <cell r="C1857"/>
        </row>
        <row r="1858">
          <cell r="C1858"/>
        </row>
        <row r="1859">
          <cell r="C1859"/>
        </row>
        <row r="1860">
          <cell r="C1860"/>
        </row>
        <row r="1861">
          <cell r="C1861"/>
        </row>
        <row r="1862">
          <cell r="C1862"/>
        </row>
        <row r="1863">
          <cell r="C1863"/>
        </row>
        <row r="1864">
          <cell r="C1864"/>
        </row>
        <row r="1865">
          <cell r="C1865"/>
        </row>
        <row r="1866">
          <cell r="C1866"/>
        </row>
        <row r="1867">
          <cell r="C1867"/>
        </row>
        <row r="1868">
          <cell r="C1868"/>
        </row>
        <row r="1869">
          <cell r="C1869"/>
        </row>
        <row r="1870">
          <cell r="C1870"/>
        </row>
        <row r="1871">
          <cell r="C1871"/>
        </row>
        <row r="1872">
          <cell r="C1872"/>
        </row>
        <row r="1873">
          <cell r="C1873"/>
        </row>
        <row r="1874">
          <cell r="C1874"/>
        </row>
        <row r="1875">
          <cell r="C1875"/>
        </row>
        <row r="1876">
          <cell r="C1876"/>
        </row>
        <row r="1877">
          <cell r="C1877"/>
        </row>
        <row r="1878">
          <cell r="C1878"/>
        </row>
        <row r="1879">
          <cell r="C1879"/>
        </row>
        <row r="1880">
          <cell r="C1880"/>
        </row>
        <row r="1881">
          <cell r="C1881"/>
        </row>
        <row r="1882">
          <cell r="C1882"/>
        </row>
        <row r="1883">
          <cell r="C1883"/>
        </row>
        <row r="1884">
          <cell r="C1884"/>
        </row>
        <row r="1885">
          <cell r="C1885"/>
        </row>
        <row r="1886">
          <cell r="C1886"/>
        </row>
        <row r="1887">
          <cell r="C1887"/>
        </row>
        <row r="1888">
          <cell r="C1888"/>
        </row>
        <row r="1889">
          <cell r="C1889"/>
        </row>
        <row r="1890">
          <cell r="C1890"/>
        </row>
        <row r="1891">
          <cell r="C1891"/>
        </row>
        <row r="1892">
          <cell r="C1892"/>
        </row>
        <row r="1893">
          <cell r="C1893"/>
        </row>
        <row r="1894">
          <cell r="C1894"/>
        </row>
        <row r="1895">
          <cell r="C1895"/>
        </row>
        <row r="1896">
          <cell r="C1896"/>
        </row>
        <row r="1897">
          <cell r="C1897"/>
        </row>
        <row r="1898">
          <cell r="C1898"/>
        </row>
        <row r="1899">
          <cell r="C1899"/>
        </row>
        <row r="1900">
          <cell r="C1900"/>
        </row>
        <row r="1901">
          <cell r="C1901"/>
        </row>
        <row r="1902">
          <cell r="C1902"/>
        </row>
        <row r="1903">
          <cell r="C1903"/>
        </row>
        <row r="1904">
          <cell r="C1904"/>
        </row>
        <row r="1905">
          <cell r="C1905"/>
        </row>
        <row r="1906">
          <cell r="C1906"/>
        </row>
        <row r="1907">
          <cell r="C1907"/>
        </row>
        <row r="1908">
          <cell r="C1908"/>
        </row>
        <row r="1909">
          <cell r="C1909"/>
        </row>
        <row r="1910">
          <cell r="C1910"/>
        </row>
        <row r="1911">
          <cell r="C1911"/>
        </row>
        <row r="1912">
          <cell r="C1912"/>
        </row>
        <row r="1913">
          <cell r="C1913"/>
        </row>
        <row r="1914">
          <cell r="C1914"/>
        </row>
        <row r="1915">
          <cell r="C1915"/>
        </row>
        <row r="1916">
          <cell r="C1916"/>
        </row>
        <row r="1917">
          <cell r="C1917"/>
        </row>
        <row r="1918">
          <cell r="C1918"/>
        </row>
        <row r="1919">
          <cell r="C1919"/>
        </row>
        <row r="1920">
          <cell r="C1920"/>
        </row>
        <row r="1921">
          <cell r="C1921"/>
        </row>
        <row r="1922">
          <cell r="C1922"/>
        </row>
        <row r="1923">
          <cell r="C1923"/>
        </row>
        <row r="1924">
          <cell r="C1924"/>
        </row>
        <row r="1925">
          <cell r="C1925"/>
        </row>
        <row r="1926">
          <cell r="C1926"/>
        </row>
        <row r="1927">
          <cell r="C1927"/>
        </row>
        <row r="1928">
          <cell r="C1928"/>
        </row>
        <row r="1929">
          <cell r="C1929"/>
        </row>
        <row r="1930">
          <cell r="C1930"/>
        </row>
        <row r="1931">
          <cell r="C1931"/>
        </row>
        <row r="1932">
          <cell r="C1932"/>
        </row>
        <row r="1933">
          <cell r="C1933"/>
        </row>
        <row r="1934">
          <cell r="C1934"/>
        </row>
        <row r="1935">
          <cell r="C1935"/>
        </row>
        <row r="1936">
          <cell r="C1936"/>
        </row>
        <row r="1937">
          <cell r="C1937"/>
        </row>
        <row r="1938">
          <cell r="C1938"/>
        </row>
        <row r="1939">
          <cell r="C1939"/>
        </row>
        <row r="1940">
          <cell r="C1940"/>
        </row>
        <row r="1941">
          <cell r="C1941"/>
        </row>
        <row r="1942">
          <cell r="C1942"/>
        </row>
        <row r="1943">
          <cell r="C1943"/>
        </row>
        <row r="1944">
          <cell r="C1944"/>
        </row>
        <row r="1945">
          <cell r="C1945"/>
        </row>
        <row r="1946">
          <cell r="C1946"/>
        </row>
        <row r="1947">
          <cell r="C1947"/>
        </row>
        <row r="1948">
          <cell r="C1948"/>
        </row>
        <row r="1949">
          <cell r="C1949"/>
        </row>
        <row r="1950">
          <cell r="C1950"/>
        </row>
        <row r="1951">
          <cell r="C1951"/>
        </row>
        <row r="1952">
          <cell r="C1952"/>
        </row>
        <row r="1953">
          <cell r="C1953"/>
        </row>
        <row r="1954">
          <cell r="C1954"/>
        </row>
        <row r="1955">
          <cell r="C1955"/>
        </row>
        <row r="1956">
          <cell r="C1956"/>
        </row>
        <row r="1957">
          <cell r="C1957"/>
        </row>
        <row r="1958">
          <cell r="C1958"/>
        </row>
        <row r="1959">
          <cell r="C1959"/>
        </row>
        <row r="1960">
          <cell r="C1960"/>
        </row>
        <row r="1961">
          <cell r="C1961"/>
        </row>
        <row r="1962">
          <cell r="C1962"/>
        </row>
        <row r="1963">
          <cell r="C1963"/>
        </row>
        <row r="1964">
          <cell r="C1964"/>
        </row>
        <row r="1965">
          <cell r="C1965"/>
        </row>
        <row r="1966">
          <cell r="C1966"/>
        </row>
        <row r="1967">
          <cell r="C1967"/>
        </row>
        <row r="1968">
          <cell r="C1968"/>
        </row>
        <row r="1969">
          <cell r="C1969"/>
        </row>
        <row r="1970">
          <cell r="C1970"/>
        </row>
        <row r="1971">
          <cell r="C1971"/>
        </row>
        <row r="1972">
          <cell r="C1972"/>
        </row>
        <row r="1973">
          <cell r="C1973"/>
        </row>
        <row r="1974">
          <cell r="C1974"/>
        </row>
        <row r="1975">
          <cell r="C1975"/>
        </row>
        <row r="1976">
          <cell r="C1976"/>
        </row>
        <row r="1977">
          <cell r="C1977"/>
        </row>
        <row r="1978">
          <cell r="C1978"/>
        </row>
        <row r="1979">
          <cell r="C1979"/>
        </row>
        <row r="1980">
          <cell r="C1980"/>
        </row>
        <row r="1981">
          <cell r="C1981"/>
        </row>
        <row r="1982">
          <cell r="C1982"/>
        </row>
        <row r="1983">
          <cell r="C1983"/>
        </row>
        <row r="1984">
          <cell r="C1984"/>
        </row>
        <row r="1985">
          <cell r="C1985"/>
        </row>
        <row r="1986">
          <cell r="C1986"/>
        </row>
        <row r="1987">
          <cell r="C1987"/>
        </row>
        <row r="1988">
          <cell r="C1988"/>
        </row>
        <row r="1989">
          <cell r="C1989"/>
        </row>
        <row r="1990">
          <cell r="C1990"/>
        </row>
        <row r="1991">
          <cell r="C1991"/>
        </row>
        <row r="1992">
          <cell r="C1992"/>
        </row>
        <row r="1993">
          <cell r="C1993"/>
        </row>
        <row r="1994">
          <cell r="C1994"/>
        </row>
        <row r="1995">
          <cell r="C1995"/>
        </row>
        <row r="1996">
          <cell r="C1996"/>
        </row>
        <row r="1997">
          <cell r="C1997"/>
        </row>
        <row r="1998">
          <cell r="C1998"/>
        </row>
        <row r="1999">
          <cell r="C1999"/>
        </row>
        <row r="2000">
          <cell r="C2000"/>
        </row>
        <row r="2001">
          <cell r="C2001"/>
        </row>
        <row r="2002">
          <cell r="C2002"/>
        </row>
        <row r="2003">
          <cell r="C2003"/>
        </row>
        <row r="2004">
          <cell r="C2004"/>
        </row>
        <row r="2005">
          <cell r="C2005"/>
        </row>
        <row r="2006">
          <cell r="C2006"/>
        </row>
        <row r="2007">
          <cell r="C2007"/>
        </row>
        <row r="2008">
          <cell r="C2008"/>
        </row>
        <row r="2009">
          <cell r="C2009"/>
        </row>
        <row r="2010">
          <cell r="C2010"/>
        </row>
        <row r="2011">
          <cell r="C2011"/>
        </row>
        <row r="2012">
          <cell r="C2012"/>
        </row>
        <row r="2013">
          <cell r="C2013"/>
        </row>
        <row r="2014">
          <cell r="C2014"/>
        </row>
        <row r="2015">
          <cell r="C2015"/>
        </row>
        <row r="2016">
          <cell r="C2016"/>
        </row>
        <row r="2017">
          <cell r="C2017"/>
        </row>
        <row r="2018">
          <cell r="C2018"/>
        </row>
        <row r="2019">
          <cell r="C2019"/>
        </row>
        <row r="2020">
          <cell r="C2020"/>
        </row>
        <row r="2021">
          <cell r="C2021"/>
        </row>
        <row r="2022">
          <cell r="C2022"/>
        </row>
        <row r="2023">
          <cell r="C2023"/>
        </row>
        <row r="2024">
          <cell r="C2024"/>
        </row>
        <row r="2025">
          <cell r="C2025"/>
        </row>
        <row r="2026">
          <cell r="C2026"/>
        </row>
        <row r="2027">
          <cell r="C2027"/>
        </row>
        <row r="2028">
          <cell r="C2028"/>
        </row>
        <row r="2029">
          <cell r="C2029"/>
        </row>
        <row r="2030">
          <cell r="C2030"/>
        </row>
        <row r="2031">
          <cell r="C2031"/>
        </row>
        <row r="2032">
          <cell r="C2032"/>
        </row>
        <row r="2033">
          <cell r="C2033"/>
        </row>
        <row r="2034">
          <cell r="C2034"/>
        </row>
        <row r="2035">
          <cell r="C2035"/>
        </row>
        <row r="2036">
          <cell r="C2036"/>
        </row>
        <row r="2037">
          <cell r="C2037"/>
        </row>
        <row r="2038">
          <cell r="C2038"/>
        </row>
        <row r="2039">
          <cell r="C2039"/>
        </row>
        <row r="2040">
          <cell r="C2040"/>
        </row>
        <row r="2041">
          <cell r="C2041"/>
        </row>
        <row r="2042">
          <cell r="C2042"/>
        </row>
        <row r="2043">
          <cell r="C2043"/>
        </row>
        <row r="2044">
          <cell r="C2044"/>
        </row>
        <row r="2045">
          <cell r="C2045"/>
        </row>
        <row r="2046">
          <cell r="C2046"/>
        </row>
        <row r="2047">
          <cell r="C2047"/>
        </row>
        <row r="2048">
          <cell r="C2048"/>
        </row>
        <row r="2049">
          <cell r="C2049"/>
        </row>
        <row r="2050">
          <cell r="C2050"/>
        </row>
        <row r="2051">
          <cell r="C2051"/>
        </row>
        <row r="2052">
          <cell r="C2052"/>
        </row>
        <row r="2053">
          <cell r="C2053"/>
        </row>
        <row r="2054">
          <cell r="C2054"/>
        </row>
        <row r="2055">
          <cell r="C2055"/>
        </row>
        <row r="2056">
          <cell r="C2056"/>
        </row>
        <row r="2057">
          <cell r="C2057"/>
        </row>
        <row r="2058">
          <cell r="C2058"/>
        </row>
        <row r="2059">
          <cell r="C2059"/>
        </row>
        <row r="2060">
          <cell r="C2060"/>
        </row>
        <row r="2061">
          <cell r="C2061"/>
        </row>
        <row r="2062">
          <cell r="C2062"/>
        </row>
        <row r="2063">
          <cell r="C2063"/>
        </row>
        <row r="2064">
          <cell r="C2064"/>
        </row>
        <row r="2065">
          <cell r="C2065"/>
        </row>
        <row r="2066">
          <cell r="C2066"/>
        </row>
        <row r="2067">
          <cell r="C2067"/>
        </row>
        <row r="2068">
          <cell r="C2068"/>
        </row>
        <row r="2069">
          <cell r="C2069"/>
        </row>
        <row r="2070">
          <cell r="C2070"/>
        </row>
        <row r="2071">
          <cell r="C2071"/>
        </row>
        <row r="2072">
          <cell r="C2072"/>
        </row>
        <row r="2073">
          <cell r="C2073"/>
        </row>
        <row r="2074">
          <cell r="C2074"/>
        </row>
        <row r="2075">
          <cell r="C2075"/>
        </row>
        <row r="2076">
          <cell r="C2076"/>
        </row>
        <row r="2077">
          <cell r="C2077"/>
        </row>
        <row r="2078">
          <cell r="C2078"/>
        </row>
        <row r="2079">
          <cell r="C2079"/>
        </row>
        <row r="2080">
          <cell r="C2080"/>
        </row>
        <row r="2081">
          <cell r="C2081"/>
        </row>
        <row r="2082">
          <cell r="C2082"/>
        </row>
        <row r="2083">
          <cell r="C2083"/>
        </row>
        <row r="2084">
          <cell r="C2084"/>
        </row>
        <row r="2085">
          <cell r="C2085"/>
        </row>
        <row r="2086">
          <cell r="C2086"/>
        </row>
        <row r="2087">
          <cell r="C2087"/>
        </row>
        <row r="2088">
          <cell r="C2088"/>
        </row>
        <row r="2089">
          <cell r="C2089"/>
        </row>
        <row r="2090">
          <cell r="C2090"/>
        </row>
        <row r="2091">
          <cell r="C2091"/>
        </row>
        <row r="2092">
          <cell r="C2092"/>
        </row>
        <row r="2093">
          <cell r="C2093"/>
        </row>
        <row r="2094">
          <cell r="C2094"/>
        </row>
        <row r="2095">
          <cell r="C2095"/>
        </row>
        <row r="2096">
          <cell r="C2096"/>
        </row>
        <row r="2097">
          <cell r="C2097"/>
        </row>
        <row r="2098">
          <cell r="C2098"/>
        </row>
        <row r="2099">
          <cell r="C2099"/>
        </row>
        <row r="2100">
          <cell r="C2100"/>
        </row>
        <row r="2101">
          <cell r="C2101"/>
        </row>
        <row r="2102">
          <cell r="C2102"/>
        </row>
        <row r="2103">
          <cell r="C2103"/>
        </row>
        <row r="2104">
          <cell r="C2104"/>
        </row>
        <row r="2105">
          <cell r="C2105"/>
        </row>
        <row r="2106">
          <cell r="C2106"/>
        </row>
        <row r="2107">
          <cell r="C2107"/>
        </row>
        <row r="2108">
          <cell r="C2108"/>
        </row>
        <row r="2109">
          <cell r="C2109"/>
        </row>
        <row r="2110">
          <cell r="C2110"/>
        </row>
        <row r="2111">
          <cell r="C2111"/>
        </row>
        <row r="2112">
          <cell r="C2112"/>
        </row>
        <row r="2113">
          <cell r="C2113"/>
        </row>
        <row r="2114">
          <cell r="C2114"/>
        </row>
        <row r="2115">
          <cell r="C2115"/>
        </row>
        <row r="2116">
          <cell r="C2116"/>
        </row>
        <row r="2117">
          <cell r="C2117"/>
        </row>
        <row r="2118">
          <cell r="C2118"/>
        </row>
        <row r="2119">
          <cell r="C2119"/>
        </row>
        <row r="2120">
          <cell r="C2120"/>
        </row>
        <row r="2121">
          <cell r="C2121"/>
        </row>
        <row r="2122">
          <cell r="C2122"/>
        </row>
        <row r="2123">
          <cell r="C2123"/>
        </row>
        <row r="2124">
          <cell r="C2124"/>
        </row>
        <row r="2125">
          <cell r="C2125"/>
        </row>
        <row r="2126">
          <cell r="C2126"/>
        </row>
        <row r="2127">
          <cell r="C2127"/>
        </row>
        <row r="2128">
          <cell r="C2128"/>
        </row>
        <row r="2129">
          <cell r="C2129"/>
        </row>
        <row r="2130">
          <cell r="C2130"/>
        </row>
        <row r="2131">
          <cell r="C2131"/>
        </row>
        <row r="2132">
          <cell r="C2132"/>
        </row>
        <row r="2133">
          <cell r="C2133"/>
        </row>
        <row r="2134">
          <cell r="C2134"/>
        </row>
        <row r="2135">
          <cell r="C2135"/>
        </row>
        <row r="2136">
          <cell r="C2136"/>
        </row>
        <row r="2137">
          <cell r="C2137"/>
        </row>
        <row r="2138">
          <cell r="C2138"/>
        </row>
        <row r="2139">
          <cell r="C2139"/>
        </row>
        <row r="2140">
          <cell r="C2140"/>
        </row>
        <row r="2141">
          <cell r="C2141"/>
        </row>
        <row r="2142">
          <cell r="C2142"/>
        </row>
        <row r="2143">
          <cell r="C2143"/>
        </row>
        <row r="2144">
          <cell r="C2144"/>
        </row>
        <row r="2145">
          <cell r="C2145"/>
        </row>
        <row r="2146">
          <cell r="C2146"/>
        </row>
        <row r="2147">
          <cell r="C2147"/>
        </row>
        <row r="2148">
          <cell r="C2148"/>
        </row>
        <row r="2149">
          <cell r="C2149"/>
        </row>
        <row r="2150">
          <cell r="C2150"/>
        </row>
        <row r="2151">
          <cell r="C2151"/>
        </row>
        <row r="2152">
          <cell r="C2152"/>
        </row>
        <row r="2153">
          <cell r="C2153"/>
        </row>
        <row r="2154">
          <cell r="C2154"/>
        </row>
        <row r="2155">
          <cell r="C2155"/>
        </row>
        <row r="2156">
          <cell r="C2156"/>
        </row>
        <row r="2157">
          <cell r="C2157"/>
        </row>
        <row r="2158">
          <cell r="C2158"/>
        </row>
        <row r="2159">
          <cell r="C2159"/>
        </row>
        <row r="2160">
          <cell r="C2160"/>
        </row>
        <row r="2161">
          <cell r="C2161"/>
        </row>
        <row r="2162">
          <cell r="C2162"/>
        </row>
        <row r="2163">
          <cell r="C2163"/>
        </row>
        <row r="2164">
          <cell r="C2164"/>
        </row>
        <row r="2165">
          <cell r="C2165"/>
        </row>
        <row r="2166">
          <cell r="C2166"/>
        </row>
        <row r="2167">
          <cell r="C2167"/>
        </row>
        <row r="2168">
          <cell r="C2168"/>
        </row>
        <row r="2169">
          <cell r="C2169"/>
        </row>
        <row r="2170">
          <cell r="C2170"/>
        </row>
        <row r="2171">
          <cell r="C2171"/>
        </row>
        <row r="2172">
          <cell r="C2172"/>
        </row>
        <row r="2173">
          <cell r="C2173"/>
        </row>
        <row r="2174">
          <cell r="C2174"/>
        </row>
        <row r="2175">
          <cell r="C2175"/>
        </row>
        <row r="2176">
          <cell r="C2176"/>
        </row>
        <row r="2177">
          <cell r="C2177"/>
        </row>
        <row r="2178">
          <cell r="C2178"/>
        </row>
        <row r="2179">
          <cell r="C2179"/>
        </row>
        <row r="2180">
          <cell r="C2180"/>
        </row>
        <row r="2181">
          <cell r="C2181"/>
        </row>
        <row r="2182">
          <cell r="C2182"/>
        </row>
        <row r="2183">
          <cell r="C2183"/>
        </row>
        <row r="2184">
          <cell r="C2184"/>
        </row>
        <row r="2185">
          <cell r="C2185"/>
        </row>
        <row r="2186">
          <cell r="C2186"/>
        </row>
        <row r="2187">
          <cell r="C2187"/>
        </row>
        <row r="2188">
          <cell r="C2188"/>
        </row>
        <row r="2189">
          <cell r="C2189"/>
        </row>
        <row r="2190">
          <cell r="C2190"/>
        </row>
        <row r="2191">
          <cell r="C2191"/>
        </row>
        <row r="2192">
          <cell r="C2192"/>
        </row>
        <row r="2193">
          <cell r="C2193"/>
        </row>
        <row r="2194">
          <cell r="C2194"/>
        </row>
        <row r="2195">
          <cell r="C2195"/>
        </row>
        <row r="2196">
          <cell r="C2196"/>
        </row>
        <row r="2197">
          <cell r="C2197"/>
        </row>
        <row r="2198">
          <cell r="C2198"/>
        </row>
        <row r="2199">
          <cell r="C2199"/>
        </row>
        <row r="2200">
          <cell r="C2200"/>
        </row>
        <row r="2201">
          <cell r="C2201"/>
        </row>
        <row r="2202">
          <cell r="C2202"/>
        </row>
        <row r="2203">
          <cell r="C2203"/>
        </row>
        <row r="2204">
          <cell r="C2204"/>
        </row>
        <row r="2205">
          <cell r="C2205"/>
        </row>
        <row r="2206">
          <cell r="C2206"/>
        </row>
        <row r="2207">
          <cell r="C2207"/>
        </row>
        <row r="2208">
          <cell r="C2208"/>
        </row>
        <row r="2209">
          <cell r="C2209"/>
        </row>
        <row r="2210">
          <cell r="C2210"/>
        </row>
        <row r="2211">
          <cell r="C2211"/>
        </row>
        <row r="2212">
          <cell r="C2212"/>
        </row>
        <row r="2213">
          <cell r="C2213"/>
        </row>
        <row r="2214">
          <cell r="C2214"/>
        </row>
        <row r="2215">
          <cell r="C2215"/>
        </row>
        <row r="2216">
          <cell r="C2216"/>
        </row>
        <row r="2217">
          <cell r="C2217"/>
        </row>
        <row r="2218">
          <cell r="C2218"/>
        </row>
        <row r="2219">
          <cell r="C2219"/>
        </row>
        <row r="2220">
          <cell r="C2220"/>
        </row>
        <row r="2221">
          <cell r="C2221"/>
        </row>
        <row r="2222">
          <cell r="C2222"/>
        </row>
        <row r="2223">
          <cell r="C2223"/>
        </row>
        <row r="2224">
          <cell r="C2224"/>
        </row>
        <row r="2225">
          <cell r="C2225"/>
        </row>
        <row r="2226">
          <cell r="C2226"/>
        </row>
        <row r="2227">
          <cell r="C2227"/>
        </row>
        <row r="2228">
          <cell r="C2228"/>
        </row>
        <row r="2229">
          <cell r="C2229"/>
        </row>
        <row r="2230">
          <cell r="C2230"/>
        </row>
        <row r="2231">
          <cell r="C2231"/>
        </row>
        <row r="2232">
          <cell r="C2232"/>
        </row>
        <row r="2233">
          <cell r="C2233"/>
        </row>
        <row r="2234">
          <cell r="C2234"/>
        </row>
        <row r="2235">
          <cell r="C2235"/>
        </row>
        <row r="2236">
          <cell r="C2236"/>
        </row>
        <row r="2237">
          <cell r="C2237"/>
        </row>
        <row r="2238">
          <cell r="C2238"/>
        </row>
        <row r="2239">
          <cell r="C2239"/>
        </row>
        <row r="2240">
          <cell r="C2240"/>
        </row>
        <row r="2241">
          <cell r="C2241"/>
        </row>
        <row r="2242">
          <cell r="C2242"/>
        </row>
        <row r="2243">
          <cell r="C2243"/>
        </row>
        <row r="2244">
          <cell r="C2244"/>
        </row>
        <row r="2245">
          <cell r="C2245"/>
        </row>
        <row r="2246">
          <cell r="C2246"/>
        </row>
        <row r="2247">
          <cell r="C2247"/>
        </row>
        <row r="2248">
          <cell r="C2248"/>
        </row>
        <row r="2249">
          <cell r="C2249"/>
        </row>
        <row r="2250">
          <cell r="C2250"/>
        </row>
        <row r="2251">
          <cell r="C2251"/>
        </row>
        <row r="2252">
          <cell r="C2252"/>
        </row>
        <row r="2253">
          <cell r="C2253"/>
        </row>
        <row r="2254">
          <cell r="C2254"/>
        </row>
        <row r="2255">
          <cell r="C2255"/>
        </row>
        <row r="2256">
          <cell r="C2256"/>
        </row>
        <row r="2257">
          <cell r="C2257"/>
        </row>
        <row r="2258">
          <cell r="C2258"/>
        </row>
        <row r="2259">
          <cell r="C2259"/>
        </row>
        <row r="2260">
          <cell r="C2260"/>
        </row>
        <row r="2261">
          <cell r="C2261"/>
        </row>
        <row r="2262">
          <cell r="C2262"/>
        </row>
        <row r="2263">
          <cell r="C2263"/>
        </row>
        <row r="2264">
          <cell r="C2264"/>
        </row>
        <row r="2265">
          <cell r="C2265"/>
        </row>
        <row r="2266">
          <cell r="C2266"/>
        </row>
        <row r="2267">
          <cell r="C2267"/>
        </row>
        <row r="2268">
          <cell r="C2268"/>
        </row>
        <row r="2269">
          <cell r="C2269"/>
        </row>
        <row r="2270">
          <cell r="C2270"/>
        </row>
        <row r="2271">
          <cell r="C2271"/>
        </row>
        <row r="2272">
          <cell r="C2272"/>
        </row>
        <row r="2273">
          <cell r="C2273"/>
        </row>
        <row r="2274">
          <cell r="C2274"/>
        </row>
        <row r="2275">
          <cell r="C2275"/>
        </row>
        <row r="2276">
          <cell r="C2276"/>
        </row>
        <row r="2277">
          <cell r="C2277"/>
        </row>
        <row r="2278">
          <cell r="C2278"/>
        </row>
        <row r="2279">
          <cell r="C2279"/>
        </row>
        <row r="2280">
          <cell r="C2280"/>
        </row>
        <row r="2281">
          <cell r="C2281"/>
        </row>
        <row r="2282">
          <cell r="C2282"/>
        </row>
        <row r="2283">
          <cell r="C2283"/>
        </row>
        <row r="2284">
          <cell r="C2284"/>
        </row>
        <row r="2285">
          <cell r="C2285"/>
        </row>
        <row r="2286">
          <cell r="C2286"/>
        </row>
        <row r="2287">
          <cell r="C2287"/>
        </row>
        <row r="2288">
          <cell r="C2288"/>
        </row>
        <row r="2289">
          <cell r="C2289"/>
        </row>
        <row r="2290">
          <cell r="C2290"/>
        </row>
        <row r="2291">
          <cell r="C2291"/>
        </row>
        <row r="2292">
          <cell r="C2292"/>
        </row>
        <row r="2293">
          <cell r="C2293"/>
        </row>
        <row r="2294">
          <cell r="C2294"/>
        </row>
        <row r="2295">
          <cell r="C2295"/>
        </row>
        <row r="2296">
          <cell r="C2296"/>
        </row>
        <row r="2297">
          <cell r="C2297"/>
        </row>
        <row r="2298">
          <cell r="C2298"/>
        </row>
        <row r="2299">
          <cell r="C2299"/>
        </row>
        <row r="2300">
          <cell r="C2300"/>
        </row>
        <row r="2301">
          <cell r="C2301"/>
        </row>
        <row r="2302">
          <cell r="C2302"/>
        </row>
        <row r="2303">
          <cell r="C2303"/>
        </row>
        <row r="2304">
          <cell r="C2304"/>
        </row>
        <row r="2305">
          <cell r="C2305"/>
        </row>
        <row r="2306">
          <cell r="C2306"/>
        </row>
        <row r="2307">
          <cell r="C2307"/>
        </row>
        <row r="2308">
          <cell r="C2308"/>
        </row>
        <row r="2309">
          <cell r="C2309"/>
        </row>
        <row r="2310">
          <cell r="C2310"/>
        </row>
        <row r="2311">
          <cell r="C2311"/>
        </row>
        <row r="2312">
          <cell r="C2312"/>
        </row>
        <row r="2313">
          <cell r="C2313"/>
        </row>
        <row r="2314">
          <cell r="C2314"/>
        </row>
        <row r="2315">
          <cell r="C2315"/>
        </row>
        <row r="2316">
          <cell r="C2316"/>
        </row>
        <row r="2317">
          <cell r="C2317"/>
        </row>
        <row r="2318">
          <cell r="C2318"/>
        </row>
        <row r="2319">
          <cell r="C2319"/>
        </row>
        <row r="2320">
          <cell r="C2320"/>
        </row>
        <row r="2321">
          <cell r="C2321"/>
        </row>
        <row r="2322">
          <cell r="C2322"/>
        </row>
        <row r="2323">
          <cell r="C2323"/>
        </row>
        <row r="2324">
          <cell r="C2324"/>
        </row>
        <row r="2325">
          <cell r="C2325"/>
        </row>
        <row r="2326">
          <cell r="C2326"/>
        </row>
        <row r="2327">
          <cell r="C2327"/>
        </row>
        <row r="2328">
          <cell r="C2328"/>
        </row>
        <row r="2329">
          <cell r="C2329"/>
        </row>
        <row r="2330">
          <cell r="C2330"/>
        </row>
        <row r="2331">
          <cell r="C2331"/>
        </row>
        <row r="2332">
          <cell r="C2332"/>
        </row>
        <row r="2333">
          <cell r="C2333"/>
        </row>
        <row r="2334">
          <cell r="C2334"/>
        </row>
        <row r="2335">
          <cell r="C2335"/>
        </row>
        <row r="2336">
          <cell r="C2336"/>
        </row>
        <row r="2337">
          <cell r="C2337"/>
        </row>
        <row r="2338">
          <cell r="C2338"/>
        </row>
        <row r="2339">
          <cell r="C2339"/>
        </row>
        <row r="2340">
          <cell r="C2340"/>
        </row>
        <row r="2341">
          <cell r="C2341"/>
        </row>
        <row r="2342">
          <cell r="C2342"/>
        </row>
        <row r="2343">
          <cell r="C2343"/>
        </row>
        <row r="2344">
          <cell r="C2344"/>
        </row>
        <row r="2345">
          <cell r="C2345"/>
        </row>
        <row r="2346">
          <cell r="C2346"/>
        </row>
        <row r="2347">
          <cell r="C2347"/>
        </row>
        <row r="2348">
          <cell r="C2348"/>
        </row>
        <row r="2349">
          <cell r="C2349"/>
        </row>
        <row r="2350">
          <cell r="C2350"/>
        </row>
        <row r="2351">
          <cell r="C2351"/>
        </row>
        <row r="2352">
          <cell r="C2352"/>
        </row>
        <row r="2353">
          <cell r="C2353"/>
        </row>
        <row r="2354">
          <cell r="C2354"/>
        </row>
        <row r="2355">
          <cell r="C2355"/>
        </row>
        <row r="2356">
          <cell r="C2356"/>
        </row>
        <row r="2357">
          <cell r="C2357"/>
        </row>
        <row r="2358">
          <cell r="C2358"/>
        </row>
        <row r="2359">
          <cell r="C2359"/>
        </row>
        <row r="2360">
          <cell r="C2360"/>
        </row>
        <row r="2361">
          <cell r="C2361"/>
        </row>
        <row r="2362">
          <cell r="C2362"/>
        </row>
        <row r="2363">
          <cell r="C2363"/>
        </row>
        <row r="2364">
          <cell r="C2364"/>
        </row>
        <row r="2365">
          <cell r="C2365"/>
        </row>
        <row r="2366">
          <cell r="C2366"/>
        </row>
        <row r="2367">
          <cell r="C2367"/>
        </row>
        <row r="2368">
          <cell r="C2368"/>
        </row>
        <row r="2369">
          <cell r="C2369"/>
        </row>
        <row r="2370">
          <cell r="C2370"/>
        </row>
        <row r="2371">
          <cell r="C2371"/>
        </row>
        <row r="2372">
          <cell r="C2372"/>
        </row>
        <row r="2373">
          <cell r="C2373"/>
        </row>
        <row r="2374">
          <cell r="C2374"/>
        </row>
        <row r="2375">
          <cell r="C2375"/>
        </row>
        <row r="2376">
          <cell r="C2376"/>
        </row>
        <row r="2377">
          <cell r="C2377"/>
        </row>
        <row r="2378">
          <cell r="C2378"/>
        </row>
        <row r="2379">
          <cell r="C2379"/>
        </row>
        <row r="2380">
          <cell r="C2380"/>
        </row>
        <row r="2381">
          <cell r="C2381"/>
        </row>
        <row r="2382">
          <cell r="C2382"/>
        </row>
        <row r="2383">
          <cell r="C2383"/>
        </row>
        <row r="2384">
          <cell r="C2384"/>
        </row>
        <row r="2385">
          <cell r="C2385"/>
        </row>
        <row r="2386">
          <cell r="C2386"/>
        </row>
        <row r="2387">
          <cell r="C2387"/>
        </row>
        <row r="2388">
          <cell r="C2388"/>
        </row>
        <row r="2389">
          <cell r="C2389"/>
        </row>
        <row r="2390">
          <cell r="C2390"/>
        </row>
        <row r="2391">
          <cell r="C2391"/>
        </row>
        <row r="2392">
          <cell r="C2392"/>
        </row>
        <row r="2393">
          <cell r="C2393"/>
        </row>
        <row r="2394">
          <cell r="C2394"/>
        </row>
        <row r="2395">
          <cell r="C2395"/>
        </row>
        <row r="2396">
          <cell r="C2396"/>
        </row>
        <row r="2397">
          <cell r="C2397"/>
        </row>
        <row r="2398">
          <cell r="C2398"/>
        </row>
        <row r="2399">
          <cell r="C2399"/>
        </row>
        <row r="2400">
          <cell r="C2400"/>
        </row>
        <row r="2401">
          <cell r="C2401"/>
        </row>
        <row r="2402">
          <cell r="C2402"/>
        </row>
        <row r="2403">
          <cell r="C2403"/>
        </row>
        <row r="2404">
          <cell r="C2404"/>
        </row>
        <row r="2405">
          <cell r="C2405"/>
        </row>
        <row r="2406">
          <cell r="C2406"/>
        </row>
        <row r="2407">
          <cell r="C2407"/>
        </row>
        <row r="2408">
          <cell r="C2408"/>
        </row>
        <row r="2409">
          <cell r="C2409"/>
        </row>
        <row r="2410">
          <cell r="C2410"/>
        </row>
        <row r="2411">
          <cell r="C2411"/>
        </row>
        <row r="2412">
          <cell r="C2412"/>
        </row>
        <row r="2413">
          <cell r="C2413"/>
        </row>
        <row r="2414">
          <cell r="C2414"/>
        </row>
        <row r="2415">
          <cell r="C2415"/>
        </row>
        <row r="2416">
          <cell r="C2416"/>
        </row>
        <row r="2417">
          <cell r="C2417"/>
        </row>
        <row r="2418">
          <cell r="C2418"/>
        </row>
        <row r="2419">
          <cell r="C2419"/>
        </row>
        <row r="2420">
          <cell r="C2420"/>
        </row>
        <row r="2421">
          <cell r="C2421"/>
        </row>
        <row r="2422">
          <cell r="C2422"/>
        </row>
        <row r="2423">
          <cell r="C2423"/>
        </row>
        <row r="2424">
          <cell r="C2424"/>
        </row>
        <row r="2425">
          <cell r="C2425"/>
        </row>
        <row r="2426">
          <cell r="C2426"/>
        </row>
        <row r="2427">
          <cell r="C2427"/>
        </row>
        <row r="2428">
          <cell r="C2428"/>
        </row>
        <row r="2429">
          <cell r="C2429"/>
        </row>
        <row r="2430">
          <cell r="C2430"/>
        </row>
        <row r="2431">
          <cell r="C2431"/>
        </row>
        <row r="2432">
          <cell r="C2432"/>
        </row>
        <row r="2433">
          <cell r="C2433"/>
        </row>
        <row r="2434">
          <cell r="C2434"/>
        </row>
        <row r="2435">
          <cell r="C2435"/>
        </row>
        <row r="2436">
          <cell r="C2436"/>
        </row>
        <row r="2437">
          <cell r="C2437"/>
        </row>
        <row r="2438">
          <cell r="C2438"/>
        </row>
        <row r="2439">
          <cell r="C2439"/>
        </row>
        <row r="2440">
          <cell r="C2440"/>
        </row>
        <row r="2441">
          <cell r="C2441"/>
        </row>
        <row r="2442">
          <cell r="C2442"/>
        </row>
        <row r="2443">
          <cell r="C2443"/>
        </row>
        <row r="2444">
          <cell r="C2444"/>
        </row>
        <row r="2445">
          <cell r="C2445"/>
        </row>
        <row r="2446">
          <cell r="C2446"/>
        </row>
        <row r="2447">
          <cell r="C2447"/>
        </row>
        <row r="2448">
          <cell r="C2448"/>
        </row>
        <row r="2449">
          <cell r="C2449"/>
        </row>
        <row r="2450">
          <cell r="C2450"/>
        </row>
        <row r="2451">
          <cell r="C2451"/>
        </row>
        <row r="2452">
          <cell r="C2452"/>
        </row>
        <row r="2453">
          <cell r="C2453"/>
        </row>
        <row r="2454">
          <cell r="C2454"/>
        </row>
        <row r="2455">
          <cell r="C2455"/>
        </row>
        <row r="2456">
          <cell r="C2456"/>
        </row>
        <row r="2457">
          <cell r="C2457"/>
        </row>
        <row r="2458">
          <cell r="C2458"/>
        </row>
        <row r="2459">
          <cell r="C2459"/>
        </row>
        <row r="2460">
          <cell r="C2460"/>
        </row>
        <row r="2461">
          <cell r="C2461"/>
        </row>
        <row r="2462">
          <cell r="C2462"/>
        </row>
        <row r="2463">
          <cell r="C2463"/>
        </row>
        <row r="2464">
          <cell r="C2464"/>
        </row>
        <row r="2465">
          <cell r="C2465"/>
        </row>
        <row r="2466">
          <cell r="C2466"/>
        </row>
        <row r="2467">
          <cell r="C2467"/>
        </row>
        <row r="2468">
          <cell r="C2468"/>
        </row>
        <row r="2469">
          <cell r="C2469"/>
        </row>
        <row r="2470">
          <cell r="C2470"/>
        </row>
        <row r="2471">
          <cell r="C2471"/>
        </row>
        <row r="2472">
          <cell r="C2472"/>
        </row>
        <row r="2473">
          <cell r="C2473"/>
        </row>
        <row r="2474">
          <cell r="C2474"/>
        </row>
        <row r="2475">
          <cell r="C2475"/>
        </row>
        <row r="2476">
          <cell r="C2476"/>
        </row>
        <row r="2477">
          <cell r="C2477"/>
        </row>
        <row r="2478">
          <cell r="C2478"/>
        </row>
        <row r="2479">
          <cell r="C2479"/>
        </row>
        <row r="2480">
          <cell r="C2480"/>
        </row>
        <row r="2481">
          <cell r="C2481"/>
        </row>
        <row r="2482">
          <cell r="C2482"/>
        </row>
        <row r="2483">
          <cell r="C2483"/>
        </row>
        <row r="2484">
          <cell r="C2484"/>
        </row>
        <row r="2485">
          <cell r="C2485"/>
        </row>
        <row r="2486">
          <cell r="C2486"/>
        </row>
        <row r="2487">
          <cell r="C2487"/>
        </row>
        <row r="2488">
          <cell r="C2488"/>
        </row>
        <row r="2489">
          <cell r="C2489"/>
        </row>
        <row r="2490">
          <cell r="C2490"/>
        </row>
        <row r="2491">
          <cell r="C2491"/>
        </row>
        <row r="2492">
          <cell r="C2492"/>
        </row>
        <row r="2493">
          <cell r="C2493"/>
        </row>
        <row r="2494">
          <cell r="C2494"/>
        </row>
        <row r="2495">
          <cell r="C2495"/>
        </row>
        <row r="2496">
          <cell r="C2496"/>
        </row>
        <row r="2497">
          <cell r="C2497"/>
        </row>
        <row r="2498">
          <cell r="C2498"/>
        </row>
        <row r="2499">
          <cell r="C2499"/>
        </row>
        <row r="2500">
          <cell r="C2500"/>
        </row>
        <row r="2501">
          <cell r="C2501"/>
        </row>
        <row r="2502">
          <cell r="C2502"/>
        </row>
        <row r="2503">
          <cell r="C2503"/>
        </row>
        <row r="2504">
          <cell r="C2504"/>
        </row>
        <row r="2505">
          <cell r="C2505"/>
        </row>
        <row r="2506">
          <cell r="C2506"/>
        </row>
        <row r="2507">
          <cell r="C2507"/>
        </row>
        <row r="2508">
          <cell r="C2508"/>
        </row>
        <row r="2509">
          <cell r="C2509"/>
        </row>
        <row r="2510">
          <cell r="C2510"/>
        </row>
        <row r="2511">
          <cell r="C2511"/>
        </row>
        <row r="2512">
          <cell r="C2512"/>
        </row>
        <row r="2513">
          <cell r="C2513"/>
        </row>
        <row r="2514">
          <cell r="C2514"/>
        </row>
        <row r="2515">
          <cell r="C2515"/>
        </row>
        <row r="2516">
          <cell r="C2516"/>
        </row>
        <row r="2517">
          <cell r="C2517"/>
        </row>
        <row r="2518">
          <cell r="C2518"/>
        </row>
        <row r="2519">
          <cell r="C2519"/>
        </row>
        <row r="2520">
          <cell r="C2520"/>
        </row>
        <row r="2521">
          <cell r="C2521"/>
        </row>
        <row r="2522">
          <cell r="C2522"/>
        </row>
        <row r="2523">
          <cell r="C2523"/>
        </row>
        <row r="2524">
          <cell r="C2524"/>
        </row>
        <row r="2525">
          <cell r="C2525"/>
        </row>
        <row r="2526">
          <cell r="C2526"/>
        </row>
        <row r="2527">
          <cell r="C2527"/>
        </row>
        <row r="2528">
          <cell r="C2528"/>
        </row>
        <row r="2529">
          <cell r="C2529"/>
        </row>
      </sheetData>
      <sheetData sheetId="8">
        <row r="1">
          <cell r="C1">
            <v>42881</v>
          </cell>
          <cell r="D1">
            <v>0.10490000000000001</v>
          </cell>
        </row>
        <row r="2">
          <cell r="C2">
            <v>42884</v>
          </cell>
          <cell r="D2">
            <v>0.10349999999999999</v>
          </cell>
        </row>
        <row r="3">
          <cell r="C3">
            <v>42885</v>
          </cell>
          <cell r="D3">
            <v>0.1042</v>
          </cell>
        </row>
        <row r="4">
          <cell r="C4">
            <v>42886</v>
          </cell>
          <cell r="D4">
            <v>0.10300000000000001</v>
          </cell>
        </row>
        <row r="5">
          <cell r="C5">
            <v>42887</v>
          </cell>
          <cell r="D5">
            <v>0.1047</v>
          </cell>
        </row>
        <row r="6">
          <cell r="C6">
            <v>42888</v>
          </cell>
          <cell r="D6">
            <v>0.1056</v>
          </cell>
        </row>
        <row r="7">
          <cell r="C7">
            <v>42891</v>
          </cell>
          <cell r="D7">
            <v>0.1061</v>
          </cell>
        </row>
        <row r="8">
          <cell r="C8">
            <v>42892</v>
          </cell>
          <cell r="D8">
            <v>0.1045</v>
          </cell>
        </row>
        <row r="9">
          <cell r="C9">
            <v>42893</v>
          </cell>
          <cell r="D9">
            <v>0.1047</v>
          </cell>
        </row>
        <row r="10">
          <cell r="C10">
            <v>42894</v>
          </cell>
          <cell r="D10">
            <v>0.1047</v>
          </cell>
        </row>
        <row r="11">
          <cell r="C11">
            <v>42895</v>
          </cell>
          <cell r="D11">
            <v>0.10300000000000001</v>
          </cell>
        </row>
        <row r="12">
          <cell r="C12">
            <v>42898</v>
          </cell>
          <cell r="D12">
            <v>0.1027</v>
          </cell>
        </row>
        <row r="13">
          <cell r="C13">
            <v>42899</v>
          </cell>
          <cell r="D13">
            <v>0.1036</v>
          </cell>
        </row>
        <row r="14">
          <cell r="C14">
            <v>42900</v>
          </cell>
          <cell r="D14">
            <v>0.1026</v>
          </cell>
        </row>
        <row r="15">
          <cell r="C15">
            <v>42902</v>
          </cell>
          <cell r="D15">
            <v>0.10099999999999999</v>
          </cell>
        </row>
        <row r="16">
          <cell r="C16">
            <v>42905</v>
          </cell>
          <cell r="D16">
            <v>9.9900000000000003E-2</v>
          </cell>
        </row>
        <row r="17">
          <cell r="C17">
            <v>42906</v>
          </cell>
          <cell r="D17">
            <v>0.1014</v>
          </cell>
        </row>
        <row r="18">
          <cell r="C18">
            <v>42907</v>
          </cell>
          <cell r="D18">
            <v>0.1014</v>
          </cell>
        </row>
        <row r="19">
          <cell r="C19">
            <v>42908</v>
          </cell>
          <cell r="D19">
            <v>0.1018</v>
          </cell>
        </row>
        <row r="20">
          <cell r="C20">
            <v>42909</v>
          </cell>
          <cell r="D20">
            <v>0.10210000000000001</v>
          </cell>
        </row>
        <row r="21">
          <cell r="C21">
            <v>42912</v>
          </cell>
          <cell r="D21">
            <v>0.1018</v>
          </cell>
        </row>
        <row r="22">
          <cell r="C22">
            <v>42913</v>
          </cell>
          <cell r="D22">
            <v>0.10249999999999999</v>
          </cell>
        </row>
        <row r="23">
          <cell r="C23">
            <v>42914</v>
          </cell>
          <cell r="D23">
            <v>0.1013</v>
          </cell>
        </row>
        <row r="24">
          <cell r="C24">
            <v>42915</v>
          </cell>
          <cell r="D24">
            <v>0.1018</v>
          </cell>
        </row>
        <row r="25">
          <cell r="C25">
            <v>42916</v>
          </cell>
          <cell r="D25">
            <v>0.1008</v>
          </cell>
        </row>
        <row r="26">
          <cell r="C26">
            <v>42919</v>
          </cell>
          <cell r="D26">
            <v>9.98E-2</v>
          </cell>
        </row>
        <row r="27">
          <cell r="C27">
            <v>42920</v>
          </cell>
          <cell r="D27">
            <v>0.1</v>
          </cell>
        </row>
        <row r="28">
          <cell r="C28">
            <v>42921</v>
          </cell>
          <cell r="D28">
            <v>9.98E-2</v>
          </cell>
        </row>
        <row r="29">
          <cell r="C29">
            <v>42922</v>
          </cell>
          <cell r="D29">
            <v>9.9600000000000008E-2</v>
          </cell>
        </row>
        <row r="30">
          <cell r="C30">
            <v>42923</v>
          </cell>
          <cell r="D30">
            <v>0.10009999999999999</v>
          </cell>
        </row>
        <row r="31">
          <cell r="C31">
            <v>42926</v>
          </cell>
          <cell r="D31">
            <v>9.9700000000000011E-2</v>
          </cell>
        </row>
        <row r="32">
          <cell r="C32">
            <v>42927</v>
          </cell>
          <cell r="D32">
            <v>9.9600000000000008E-2</v>
          </cell>
        </row>
        <row r="33">
          <cell r="C33">
            <v>42928</v>
          </cell>
          <cell r="D33">
            <v>9.7599999999999992E-2</v>
          </cell>
        </row>
        <row r="34">
          <cell r="C34">
            <v>42929</v>
          </cell>
          <cell r="D34">
            <v>9.820000000000001E-2</v>
          </cell>
        </row>
        <row r="35">
          <cell r="C35">
            <v>42930</v>
          </cell>
          <cell r="D35">
            <v>9.6999999999999989E-2</v>
          </cell>
        </row>
        <row r="36">
          <cell r="C36">
            <v>42933</v>
          </cell>
          <cell r="D36">
            <v>9.6199999999999994E-2</v>
          </cell>
        </row>
        <row r="37">
          <cell r="C37">
            <v>42934</v>
          </cell>
          <cell r="D37">
            <v>9.5799999999999996E-2</v>
          </cell>
        </row>
        <row r="38">
          <cell r="C38">
            <v>42935</v>
          </cell>
          <cell r="D38">
            <v>9.4800000000000009E-2</v>
          </cell>
        </row>
        <row r="39">
          <cell r="C39">
            <v>42936</v>
          </cell>
          <cell r="D39">
            <v>9.4700000000000006E-2</v>
          </cell>
        </row>
        <row r="40">
          <cell r="C40">
            <v>42937</v>
          </cell>
          <cell r="D40">
            <v>9.4399999999999998E-2</v>
          </cell>
        </row>
        <row r="41">
          <cell r="C41">
            <v>42940</v>
          </cell>
          <cell r="D41">
            <v>9.4499999999999987E-2</v>
          </cell>
        </row>
        <row r="42">
          <cell r="C42">
            <v>42941</v>
          </cell>
          <cell r="D42">
            <v>9.5000000000000001E-2</v>
          </cell>
        </row>
        <row r="43">
          <cell r="C43">
            <v>42942</v>
          </cell>
          <cell r="D43">
            <v>9.5000000000000001E-2</v>
          </cell>
        </row>
        <row r="44">
          <cell r="C44">
            <v>42943</v>
          </cell>
          <cell r="D44">
            <v>9.35E-2</v>
          </cell>
        </row>
        <row r="45">
          <cell r="C45">
            <v>42944</v>
          </cell>
          <cell r="D45">
            <v>9.3200000000000005E-2</v>
          </cell>
        </row>
        <row r="46">
          <cell r="C46">
            <v>42947</v>
          </cell>
          <cell r="D46">
            <v>9.2799999999999994E-2</v>
          </cell>
        </row>
        <row r="47">
          <cell r="C47">
            <v>42948</v>
          </cell>
          <cell r="D47">
            <v>9.2799999999999994E-2</v>
          </cell>
        </row>
        <row r="48">
          <cell r="C48">
            <v>42949</v>
          </cell>
          <cell r="D48">
            <v>9.2300000000000007E-2</v>
          </cell>
        </row>
        <row r="49">
          <cell r="C49">
            <v>42950</v>
          </cell>
          <cell r="D49">
            <v>9.1499999999999998E-2</v>
          </cell>
        </row>
        <row r="50">
          <cell r="C50">
            <v>42951</v>
          </cell>
          <cell r="D50">
            <v>9.1600000000000001E-2</v>
          </cell>
        </row>
        <row r="51">
          <cell r="C51">
            <v>42954</v>
          </cell>
          <cell r="D51">
            <v>9.2200000000000004E-2</v>
          </cell>
        </row>
        <row r="52">
          <cell r="C52">
            <v>42955</v>
          </cell>
          <cell r="D52">
            <v>9.2499999999999999E-2</v>
          </cell>
        </row>
        <row r="53">
          <cell r="C53">
            <v>42956</v>
          </cell>
          <cell r="D53">
            <v>9.3299999999999994E-2</v>
          </cell>
        </row>
        <row r="54">
          <cell r="C54">
            <v>42957</v>
          </cell>
          <cell r="D54">
            <v>9.4299999999999995E-2</v>
          </cell>
        </row>
        <row r="55">
          <cell r="C55">
            <v>42958</v>
          </cell>
          <cell r="D55">
            <v>9.3900000000000011E-2</v>
          </cell>
        </row>
        <row r="56">
          <cell r="C56">
            <v>42961</v>
          </cell>
          <cell r="D56">
            <v>9.3900000000000011E-2</v>
          </cell>
        </row>
        <row r="57">
          <cell r="C57">
            <v>42962</v>
          </cell>
          <cell r="D57">
            <v>9.3800000000000008E-2</v>
          </cell>
        </row>
        <row r="58">
          <cell r="C58">
            <v>42963</v>
          </cell>
          <cell r="D58">
            <v>9.3699999999999992E-2</v>
          </cell>
        </row>
        <row r="59">
          <cell r="C59">
            <v>42964</v>
          </cell>
          <cell r="D59">
            <v>9.5199999999999993E-2</v>
          </cell>
        </row>
        <row r="60">
          <cell r="C60">
            <v>42965</v>
          </cell>
          <cell r="D60">
            <v>9.4200000000000006E-2</v>
          </cell>
        </row>
        <row r="61">
          <cell r="C61">
            <v>42968</v>
          </cell>
          <cell r="D61">
            <v>9.5199999999999993E-2</v>
          </cell>
        </row>
        <row r="62">
          <cell r="C62">
            <v>42969</v>
          </cell>
          <cell r="D62">
            <v>9.4899999999999998E-2</v>
          </cell>
        </row>
        <row r="63">
          <cell r="C63">
            <v>42970</v>
          </cell>
          <cell r="D63">
            <v>9.3800000000000008E-2</v>
          </cell>
        </row>
        <row r="64">
          <cell r="C64">
            <v>42971</v>
          </cell>
          <cell r="D64">
            <v>9.3000000000000013E-2</v>
          </cell>
        </row>
        <row r="65">
          <cell r="C65">
            <v>42972</v>
          </cell>
          <cell r="D65">
            <v>9.3000000000000013E-2</v>
          </cell>
        </row>
        <row r="66">
          <cell r="C66">
            <v>42975</v>
          </cell>
          <cell r="D66">
            <v>9.3000000000000013E-2</v>
          </cell>
        </row>
        <row r="67">
          <cell r="C67">
            <v>42976</v>
          </cell>
          <cell r="D67">
            <v>9.3000000000000013E-2</v>
          </cell>
        </row>
        <row r="68">
          <cell r="C68">
            <v>42977</v>
          </cell>
          <cell r="D68">
            <v>9.2699999999999991E-2</v>
          </cell>
        </row>
        <row r="69">
          <cell r="C69">
            <v>42978</v>
          </cell>
          <cell r="D69">
            <v>9.1799999999999993E-2</v>
          </cell>
        </row>
        <row r="70">
          <cell r="C70">
            <v>42979</v>
          </cell>
          <cell r="D70">
            <v>9.2100000000000015E-2</v>
          </cell>
        </row>
        <row r="71">
          <cell r="C71">
            <v>42982</v>
          </cell>
          <cell r="D71">
            <v>9.1999999999999998E-2</v>
          </cell>
        </row>
        <row r="72">
          <cell r="C72">
            <v>42983</v>
          </cell>
          <cell r="D72">
            <v>9.0700000000000003E-2</v>
          </cell>
        </row>
        <row r="73">
          <cell r="C73">
            <v>42984</v>
          </cell>
          <cell r="D73">
            <v>8.9499999999999996E-2</v>
          </cell>
        </row>
        <row r="74">
          <cell r="C74">
            <v>42986</v>
          </cell>
          <cell r="D74">
            <v>8.9099999999999999E-2</v>
          </cell>
        </row>
        <row r="75">
          <cell r="C75">
            <v>42989</v>
          </cell>
          <cell r="D75">
            <v>8.9900000000000008E-2</v>
          </cell>
        </row>
        <row r="76">
          <cell r="C76">
            <v>42990</v>
          </cell>
          <cell r="D76">
            <v>9.0200000000000002E-2</v>
          </cell>
        </row>
        <row r="77">
          <cell r="C77">
            <v>42991</v>
          </cell>
          <cell r="D77">
            <v>9.01E-2</v>
          </cell>
        </row>
        <row r="78">
          <cell r="C78">
            <v>42992</v>
          </cell>
          <cell r="D78">
            <v>8.929999999999999E-2</v>
          </cell>
        </row>
        <row r="79">
          <cell r="C79">
            <v>42993</v>
          </cell>
          <cell r="D79">
            <v>8.9700000000000002E-2</v>
          </cell>
        </row>
        <row r="80">
          <cell r="C80">
            <v>42996</v>
          </cell>
          <cell r="D80">
            <v>8.9399999999999993E-2</v>
          </cell>
        </row>
        <row r="81">
          <cell r="C81">
            <v>42997</v>
          </cell>
          <cell r="D81">
            <v>8.8800000000000004E-2</v>
          </cell>
        </row>
        <row r="82">
          <cell r="C82">
            <v>42998</v>
          </cell>
          <cell r="D82">
            <v>8.8200000000000001E-2</v>
          </cell>
        </row>
        <row r="83">
          <cell r="C83">
            <v>42999</v>
          </cell>
          <cell r="D83">
            <v>8.72E-2</v>
          </cell>
        </row>
        <row r="84">
          <cell r="C84">
            <v>43000</v>
          </cell>
          <cell r="D84">
            <v>8.7300000000000003E-2</v>
          </cell>
        </row>
        <row r="85">
          <cell r="C85">
            <v>43003</v>
          </cell>
          <cell r="D85">
            <v>8.8399999999999992E-2</v>
          </cell>
        </row>
        <row r="86">
          <cell r="C86">
            <v>43004</v>
          </cell>
          <cell r="D86">
            <v>8.7599999999999997E-2</v>
          </cell>
        </row>
        <row r="87">
          <cell r="C87">
            <v>43005</v>
          </cell>
          <cell r="D87">
            <v>8.8399999999999992E-2</v>
          </cell>
        </row>
        <row r="88">
          <cell r="C88">
            <v>43006</v>
          </cell>
          <cell r="D88">
            <v>8.8300000000000003E-2</v>
          </cell>
        </row>
        <row r="89">
          <cell r="C89">
            <v>43007</v>
          </cell>
          <cell r="D89">
            <v>8.7799999999999989E-2</v>
          </cell>
        </row>
        <row r="90">
          <cell r="C90">
            <v>43010</v>
          </cell>
          <cell r="D90">
            <v>8.77E-2</v>
          </cell>
        </row>
        <row r="91">
          <cell r="C91">
            <v>43011</v>
          </cell>
          <cell r="D91">
            <v>8.8499999999999995E-2</v>
          </cell>
        </row>
        <row r="92">
          <cell r="C92">
            <v>43012</v>
          </cell>
          <cell r="D92">
            <v>8.8800000000000004E-2</v>
          </cell>
        </row>
        <row r="93">
          <cell r="C93">
            <v>43013</v>
          </cell>
          <cell r="D93">
            <v>9.01E-2</v>
          </cell>
        </row>
        <row r="94">
          <cell r="C94">
            <v>43014</v>
          </cell>
          <cell r="D94">
            <v>8.9200000000000002E-2</v>
          </cell>
        </row>
        <row r="95">
          <cell r="C95">
            <v>43017</v>
          </cell>
          <cell r="D95">
            <v>0.09</v>
          </cell>
        </row>
        <row r="96">
          <cell r="C96">
            <v>43018</v>
          </cell>
          <cell r="D96">
            <v>8.9399999999999993E-2</v>
          </cell>
        </row>
        <row r="97">
          <cell r="C97">
            <v>43019</v>
          </cell>
          <cell r="D97">
            <v>8.929999999999999E-2</v>
          </cell>
        </row>
        <row r="98">
          <cell r="C98">
            <v>43021</v>
          </cell>
          <cell r="D98">
            <v>8.929999999999999E-2</v>
          </cell>
        </row>
        <row r="99">
          <cell r="C99">
            <v>43024</v>
          </cell>
          <cell r="D99">
            <v>8.9900000000000008E-2</v>
          </cell>
        </row>
        <row r="100">
          <cell r="C100">
            <v>43025</v>
          </cell>
          <cell r="D100">
            <v>8.929999999999999E-2</v>
          </cell>
        </row>
        <row r="101">
          <cell r="C101">
            <v>43026</v>
          </cell>
          <cell r="D101">
            <v>8.9099999999999999E-2</v>
          </cell>
        </row>
        <row r="102">
          <cell r="C102">
            <v>43027</v>
          </cell>
          <cell r="D102">
            <v>8.8300000000000003E-2</v>
          </cell>
        </row>
        <row r="103">
          <cell r="C103">
            <v>43028</v>
          </cell>
          <cell r="D103">
            <v>8.8699999999999987E-2</v>
          </cell>
        </row>
        <row r="104">
          <cell r="C104">
            <v>43031</v>
          </cell>
          <cell r="D104">
            <v>8.9099999999999999E-2</v>
          </cell>
        </row>
        <row r="105">
          <cell r="C105">
            <v>43032</v>
          </cell>
          <cell r="D105">
            <v>8.9499999999999996E-2</v>
          </cell>
        </row>
        <row r="106">
          <cell r="C106">
            <v>43033</v>
          </cell>
          <cell r="D106">
            <v>8.900000000000001E-2</v>
          </cell>
        </row>
        <row r="107">
          <cell r="C107">
            <v>43034</v>
          </cell>
          <cell r="D107">
            <v>9.1300000000000006E-2</v>
          </cell>
        </row>
        <row r="108">
          <cell r="C108">
            <v>43035</v>
          </cell>
          <cell r="D108">
            <v>9.0999999999999998E-2</v>
          </cell>
        </row>
        <row r="109">
          <cell r="C109">
            <v>43038</v>
          </cell>
          <cell r="D109">
            <v>9.1899999999999996E-2</v>
          </cell>
        </row>
        <row r="110">
          <cell r="C110">
            <v>43039</v>
          </cell>
          <cell r="D110">
            <v>9.1799999999999993E-2</v>
          </cell>
        </row>
        <row r="111">
          <cell r="C111">
            <v>43040</v>
          </cell>
          <cell r="D111">
            <v>9.2600000000000002E-2</v>
          </cell>
        </row>
        <row r="112">
          <cell r="C112">
            <v>43042</v>
          </cell>
          <cell r="D112">
            <v>9.4100000000000003E-2</v>
          </cell>
        </row>
        <row r="113">
          <cell r="C113">
            <v>43045</v>
          </cell>
          <cell r="D113">
            <v>9.2799999999999994E-2</v>
          </cell>
        </row>
        <row r="114">
          <cell r="C114">
            <v>43046</v>
          </cell>
          <cell r="D114">
            <v>9.3399999999999997E-2</v>
          </cell>
        </row>
        <row r="115">
          <cell r="C115">
            <v>43047</v>
          </cell>
          <cell r="D115">
            <v>9.2699999999999991E-2</v>
          </cell>
        </row>
        <row r="116">
          <cell r="C116">
            <v>43048</v>
          </cell>
          <cell r="D116">
            <v>9.2699999999999991E-2</v>
          </cell>
        </row>
        <row r="117">
          <cell r="C117">
            <v>43049</v>
          </cell>
          <cell r="D117">
            <v>9.4100000000000003E-2</v>
          </cell>
        </row>
        <row r="118">
          <cell r="C118">
            <v>43052</v>
          </cell>
          <cell r="D118">
            <v>9.4399999999999998E-2</v>
          </cell>
        </row>
        <row r="119">
          <cell r="C119">
            <v>43053</v>
          </cell>
          <cell r="D119">
            <v>9.5199999999999993E-2</v>
          </cell>
        </row>
        <row r="120">
          <cell r="C120">
            <v>43055</v>
          </cell>
          <cell r="D120">
            <v>9.4100000000000003E-2</v>
          </cell>
        </row>
        <row r="121">
          <cell r="C121">
            <v>43056</v>
          </cell>
          <cell r="D121">
            <v>9.3100000000000002E-2</v>
          </cell>
        </row>
        <row r="122">
          <cell r="C122">
            <v>43061</v>
          </cell>
          <cell r="D122">
            <v>9.2499999999999999E-2</v>
          </cell>
        </row>
        <row r="123">
          <cell r="C123">
            <v>43062</v>
          </cell>
          <cell r="D123">
            <v>9.1799999999999993E-2</v>
          </cell>
        </row>
        <row r="124">
          <cell r="C124">
            <v>43063</v>
          </cell>
          <cell r="D124">
            <v>9.2300000000000007E-2</v>
          </cell>
        </row>
        <row r="125">
          <cell r="C125">
            <v>43066</v>
          </cell>
          <cell r="D125">
            <v>9.2399999999999996E-2</v>
          </cell>
        </row>
        <row r="126">
          <cell r="C126">
            <v>43067</v>
          </cell>
          <cell r="D126">
            <v>9.1899999999999996E-2</v>
          </cell>
        </row>
        <row r="127">
          <cell r="C127">
            <v>43068</v>
          </cell>
          <cell r="D127">
            <v>9.3299999999999994E-2</v>
          </cell>
        </row>
        <row r="128">
          <cell r="C128">
            <v>43069</v>
          </cell>
          <cell r="D128">
            <v>9.3800000000000008E-2</v>
          </cell>
        </row>
        <row r="129">
          <cell r="C129">
            <v>43070</v>
          </cell>
          <cell r="D129">
            <v>9.3200000000000005E-2</v>
          </cell>
        </row>
        <row r="130">
          <cell r="C130">
            <v>43073</v>
          </cell>
          <cell r="D130">
            <v>9.2300000000000007E-2</v>
          </cell>
        </row>
        <row r="131">
          <cell r="C131">
            <v>43074</v>
          </cell>
          <cell r="D131">
            <v>9.1799999999999993E-2</v>
          </cell>
        </row>
        <row r="132">
          <cell r="C132">
            <v>43075</v>
          </cell>
          <cell r="D132">
            <v>9.1799999999999993E-2</v>
          </cell>
        </row>
        <row r="133">
          <cell r="C133">
            <v>43076</v>
          </cell>
          <cell r="D133">
            <v>9.2699999999999991E-2</v>
          </cell>
        </row>
        <row r="134">
          <cell r="C134">
            <v>43077</v>
          </cell>
          <cell r="D134">
            <v>9.2399999999999996E-2</v>
          </cell>
        </row>
        <row r="135">
          <cell r="C135">
            <v>43080</v>
          </cell>
          <cell r="D135">
            <v>9.2499999999999999E-2</v>
          </cell>
        </row>
        <row r="136">
          <cell r="C136">
            <v>43081</v>
          </cell>
          <cell r="D136">
            <v>9.3200000000000005E-2</v>
          </cell>
        </row>
        <row r="137">
          <cell r="C137">
            <v>43082</v>
          </cell>
          <cell r="D137">
            <v>9.2600000000000002E-2</v>
          </cell>
        </row>
        <row r="138">
          <cell r="C138">
            <v>43083</v>
          </cell>
          <cell r="D138">
            <v>9.3399999999999997E-2</v>
          </cell>
        </row>
        <row r="139">
          <cell r="C139">
            <v>43084</v>
          </cell>
          <cell r="D139">
            <v>9.2899999999999996E-2</v>
          </cell>
        </row>
        <row r="140">
          <cell r="C140">
            <v>43087</v>
          </cell>
          <cell r="D140">
            <v>9.3000000000000013E-2</v>
          </cell>
        </row>
        <row r="141">
          <cell r="C141">
            <v>43088</v>
          </cell>
          <cell r="D141">
            <v>9.3599999999999989E-2</v>
          </cell>
        </row>
        <row r="142">
          <cell r="C142">
            <v>43089</v>
          </cell>
          <cell r="D142">
            <v>9.2399999999999996E-2</v>
          </cell>
        </row>
        <row r="143">
          <cell r="C143">
            <v>43090</v>
          </cell>
          <cell r="D143">
            <v>9.2100000000000015E-2</v>
          </cell>
        </row>
        <row r="144">
          <cell r="C144">
            <v>43091</v>
          </cell>
          <cell r="D144">
            <v>9.2100000000000015E-2</v>
          </cell>
        </row>
        <row r="145">
          <cell r="C145">
            <v>43095</v>
          </cell>
          <cell r="D145">
            <v>9.1199999999999989E-2</v>
          </cell>
        </row>
        <row r="146">
          <cell r="C146">
            <v>43096</v>
          </cell>
          <cell r="D146">
            <v>9.0999999999999998E-2</v>
          </cell>
        </row>
        <row r="147">
          <cell r="C147">
            <v>43097</v>
          </cell>
          <cell r="D147">
            <v>9.06E-2</v>
          </cell>
        </row>
        <row r="148">
          <cell r="C148">
            <v>43103</v>
          </cell>
          <cell r="D148">
            <v>8.8499999999999995E-2</v>
          </cell>
        </row>
        <row r="149">
          <cell r="C149">
            <v>43104</v>
          </cell>
          <cell r="D149">
            <v>8.8300000000000003E-2</v>
          </cell>
        </row>
        <row r="150">
          <cell r="C150">
            <v>43105</v>
          </cell>
          <cell r="D150">
            <v>8.8900000000000007E-2</v>
          </cell>
        </row>
        <row r="151">
          <cell r="C151">
            <v>43108</v>
          </cell>
          <cell r="D151">
            <v>8.8599999999999998E-2</v>
          </cell>
        </row>
        <row r="152">
          <cell r="C152">
            <v>43109</v>
          </cell>
          <cell r="D152">
            <v>8.900000000000001E-2</v>
          </cell>
        </row>
        <row r="153">
          <cell r="C153">
            <v>43110</v>
          </cell>
          <cell r="D153">
            <v>8.9200000000000002E-2</v>
          </cell>
        </row>
        <row r="154">
          <cell r="C154">
            <v>43111</v>
          </cell>
          <cell r="D154">
            <v>8.8800000000000004E-2</v>
          </cell>
        </row>
        <row r="155">
          <cell r="C155">
            <v>43112</v>
          </cell>
          <cell r="D155">
            <v>8.8900000000000007E-2</v>
          </cell>
        </row>
        <row r="156">
          <cell r="C156">
            <v>43115</v>
          </cell>
          <cell r="D156">
            <v>8.8599999999999998E-2</v>
          </cell>
        </row>
        <row r="157">
          <cell r="C157">
            <v>43116</v>
          </cell>
          <cell r="D157">
            <v>8.8900000000000007E-2</v>
          </cell>
        </row>
        <row r="158">
          <cell r="C158">
            <v>43117</v>
          </cell>
          <cell r="D158">
            <v>8.9099999999999999E-2</v>
          </cell>
        </row>
        <row r="159">
          <cell r="C159">
            <v>43118</v>
          </cell>
          <cell r="D159">
            <v>8.9399999999999993E-2</v>
          </cell>
        </row>
        <row r="160">
          <cell r="C160">
            <v>43119</v>
          </cell>
          <cell r="D160">
            <v>8.929999999999999E-2</v>
          </cell>
        </row>
        <row r="161">
          <cell r="C161">
            <v>43122</v>
          </cell>
          <cell r="D161">
            <v>8.929999999999999E-2</v>
          </cell>
        </row>
        <row r="162">
          <cell r="C162">
            <v>43123</v>
          </cell>
          <cell r="D162">
            <v>8.9900000000000008E-2</v>
          </cell>
        </row>
        <row r="163">
          <cell r="C163">
            <v>43124</v>
          </cell>
          <cell r="D163">
            <v>8.8399999999999992E-2</v>
          </cell>
        </row>
        <row r="164">
          <cell r="C164">
            <v>43129</v>
          </cell>
          <cell r="D164">
            <v>8.7899999999999992E-2</v>
          </cell>
        </row>
        <row r="165">
          <cell r="C165">
            <v>43130</v>
          </cell>
          <cell r="D165">
            <v>8.8100000000000012E-2</v>
          </cell>
        </row>
        <row r="166">
          <cell r="C166">
            <v>43131</v>
          </cell>
          <cell r="D166">
            <v>8.8200000000000001E-2</v>
          </cell>
        </row>
        <row r="167">
          <cell r="C167">
            <v>43132</v>
          </cell>
          <cell r="D167">
            <v>8.8100000000000012E-2</v>
          </cell>
        </row>
        <row r="168">
          <cell r="C168">
            <v>43133</v>
          </cell>
          <cell r="D168">
            <v>8.9200000000000002E-2</v>
          </cell>
        </row>
        <row r="169">
          <cell r="C169">
            <v>43136</v>
          </cell>
          <cell r="D169">
            <v>8.9399999999999993E-2</v>
          </cell>
        </row>
        <row r="170">
          <cell r="C170">
            <v>43137</v>
          </cell>
          <cell r="D170">
            <v>8.9099999999999999E-2</v>
          </cell>
        </row>
        <row r="171">
          <cell r="C171">
            <v>43138</v>
          </cell>
          <cell r="D171">
            <v>8.8699999999999987E-2</v>
          </cell>
        </row>
        <row r="172">
          <cell r="C172">
            <v>43139</v>
          </cell>
          <cell r="D172">
            <v>8.8499999999999995E-2</v>
          </cell>
        </row>
        <row r="173">
          <cell r="C173">
            <v>43140</v>
          </cell>
          <cell r="D173">
            <v>8.900000000000001E-2</v>
          </cell>
        </row>
        <row r="174">
          <cell r="C174">
            <v>43145</v>
          </cell>
          <cell r="D174">
            <v>8.7599999999999997E-2</v>
          </cell>
        </row>
        <row r="175">
          <cell r="C175">
            <v>43146</v>
          </cell>
          <cell r="D175">
            <v>8.72E-2</v>
          </cell>
        </row>
        <row r="176">
          <cell r="C176">
            <v>43147</v>
          </cell>
          <cell r="D176">
            <v>8.6199999999999999E-2</v>
          </cell>
        </row>
        <row r="177">
          <cell r="C177">
            <v>43150</v>
          </cell>
          <cell r="D177">
            <v>8.6300000000000002E-2</v>
          </cell>
        </row>
        <row r="178">
          <cell r="C178">
            <v>43151</v>
          </cell>
          <cell r="D178">
            <v>8.5699999999999998E-2</v>
          </cell>
        </row>
        <row r="179">
          <cell r="C179">
            <v>43152</v>
          </cell>
          <cell r="D179">
            <v>8.5299999999999987E-2</v>
          </cell>
        </row>
        <row r="180">
          <cell r="C180">
            <v>43153</v>
          </cell>
          <cell r="D180">
            <v>8.5600000000000009E-2</v>
          </cell>
        </row>
        <row r="181">
          <cell r="C181">
            <v>43154</v>
          </cell>
          <cell r="D181">
            <v>8.5199999999999998E-2</v>
          </cell>
        </row>
        <row r="182">
          <cell r="C182">
            <v>43157</v>
          </cell>
          <cell r="D182">
            <v>8.48E-2</v>
          </cell>
        </row>
        <row r="183">
          <cell r="C183">
            <v>43158</v>
          </cell>
          <cell r="D183">
            <v>8.5000000000000006E-2</v>
          </cell>
        </row>
        <row r="184">
          <cell r="C184">
            <v>43159</v>
          </cell>
          <cell r="D184">
            <v>8.4499999999999992E-2</v>
          </cell>
        </row>
        <row r="185">
          <cell r="C185">
            <v>43160</v>
          </cell>
          <cell r="D185">
            <v>8.4499999999999992E-2</v>
          </cell>
        </row>
        <row r="186">
          <cell r="C186">
            <v>43161</v>
          </cell>
          <cell r="D186">
            <v>8.3599999999999994E-2</v>
          </cell>
        </row>
        <row r="187">
          <cell r="C187">
            <v>43164</v>
          </cell>
          <cell r="D187">
            <v>8.3000000000000004E-2</v>
          </cell>
        </row>
        <row r="188">
          <cell r="C188">
            <v>43165</v>
          </cell>
          <cell r="D188">
            <v>8.2799999999999999E-2</v>
          </cell>
        </row>
        <row r="189">
          <cell r="C189">
            <v>43166</v>
          </cell>
          <cell r="D189">
            <v>8.2799999999999999E-2</v>
          </cell>
        </row>
        <row r="190">
          <cell r="C190">
            <v>43167</v>
          </cell>
          <cell r="D190">
            <v>8.2500000000000004E-2</v>
          </cell>
        </row>
        <row r="191">
          <cell r="C191">
            <v>43168</v>
          </cell>
          <cell r="D191">
            <v>8.2500000000000004E-2</v>
          </cell>
        </row>
        <row r="192">
          <cell r="C192">
            <v>43171</v>
          </cell>
          <cell r="D192">
            <v>8.2299999999999998E-2</v>
          </cell>
        </row>
        <row r="193">
          <cell r="C193">
            <v>43172</v>
          </cell>
          <cell r="D193">
            <v>8.1900000000000001E-2</v>
          </cell>
        </row>
        <row r="194">
          <cell r="C194">
            <v>43173</v>
          </cell>
          <cell r="D194">
            <v>8.2299999999999998E-2</v>
          </cell>
        </row>
        <row r="195">
          <cell r="C195">
            <v>43174</v>
          </cell>
          <cell r="D195">
            <v>8.2500000000000004E-2</v>
          </cell>
        </row>
        <row r="196">
          <cell r="C196">
            <v>43175</v>
          </cell>
          <cell r="D196">
            <v>8.2100000000000006E-2</v>
          </cell>
        </row>
        <row r="197">
          <cell r="C197">
            <v>43178</v>
          </cell>
          <cell r="D197">
            <v>8.2299999999999998E-2</v>
          </cell>
        </row>
        <row r="198">
          <cell r="C198">
            <v>43179</v>
          </cell>
          <cell r="D198">
            <v>8.3000000000000004E-2</v>
          </cell>
        </row>
        <row r="199">
          <cell r="C199">
            <v>43180</v>
          </cell>
          <cell r="D199">
            <v>8.2500000000000004E-2</v>
          </cell>
        </row>
        <row r="200">
          <cell r="C200">
            <v>43181</v>
          </cell>
          <cell r="D200">
            <v>8.0600000000000005E-2</v>
          </cell>
        </row>
        <row r="201">
          <cell r="C201">
            <v>43182</v>
          </cell>
          <cell r="D201">
            <v>8.0700000000000008E-2</v>
          </cell>
        </row>
        <row r="202">
          <cell r="C202">
            <v>43185</v>
          </cell>
          <cell r="D202">
            <v>7.9500000000000001E-2</v>
          </cell>
        </row>
        <row r="203">
          <cell r="C203">
            <v>43186</v>
          </cell>
          <cell r="D203">
            <v>7.9699999999999993E-2</v>
          </cell>
        </row>
        <row r="204">
          <cell r="C204">
            <v>43187</v>
          </cell>
          <cell r="D204">
            <v>0.08</v>
          </cell>
        </row>
        <row r="205">
          <cell r="C205">
            <v>43188</v>
          </cell>
          <cell r="D205">
            <v>7.9600000000000004E-2</v>
          </cell>
        </row>
        <row r="206">
          <cell r="C206">
            <v>43192</v>
          </cell>
          <cell r="D206">
            <v>8.0299999999999996E-2</v>
          </cell>
        </row>
        <row r="207">
          <cell r="C207">
            <v>43193</v>
          </cell>
          <cell r="D207">
            <v>8.0799999999999997E-2</v>
          </cell>
        </row>
        <row r="208">
          <cell r="C208">
            <v>43194</v>
          </cell>
          <cell r="D208">
            <v>8.1199999999999994E-2</v>
          </cell>
        </row>
        <row r="209">
          <cell r="C209">
            <v>43195</v>
          </cell>
          <cell r="D209">
            <v>8.0199999999999994E-2</v>
          </cell>
        </row>
        <row r="210">
          <cell r="C210">
            <v>43196</v>
          </cell>
          <cell r="D210">
            <v>8.09E-2</v>
          </cell>
        </row>
        <row r="211">
          <cell r="C211">
            <v>43199</v>
          </cell>
          <cell r="D211">
            <v>8.1300000000000011E-2</v>
          </cell>
        </row>
        <row r="212">
          <cell r="C212">
            <v>43200</v>
          </cell>
          <cell r="D212">
            <v>8.1300000000000011E-2</v>
          </cell>
        </row>
        <row r="213">
          <cell r="C213">
            <v>43201</v>
          </cell>
          <cell r="D213">
            <v>8.09E-2</v>
          </cell>
        </row>
        <row r="214">
          <cell r="C214">
            <v>43202</v>
          </cell>
          <cell r="D214">
            <v>8.0100000000000005E-2</v>
          </cell>
        </row>
        <row r="215">
          <cell r="C215">
            <v>43203</v>
          </cell>
          <cell r="D215">
            <v>8.0100000000000005E-2</v>
          </cell>
        </row>
        <row r="216">
          <cell r="C216">
            <v>43206</v>
          </cell>
          <cell r="D216">
            <v>7.9600000000000004E-2</v>
          </cell>
        </row>
        <row r="217">
          <cell r="C217">
            <v>43207</v>
          </cell>
          <cell r="D217">
            <v>7.9199999999999993E-2</v>
          </cell>
        </row>
        <row r="218">
          <cell r="C218">
            <v>43208</v>
          </cell>
          <cell r="D218">
            <v>7.8600000000000003E-2</v>
          </cell>
        </row>
        <row r="219">
          <cell r="C219">
            <v>43209</v>
          </cell>
          <cell r="D219">
            <v>7.9100000000000004E-2</v>
          </cell>
        </row>
        <row r="220">
          <cell r="C220">
            <v>43210</v>
          </cell>
          <cell r="D220">
            <v>7.8700000000000006E-2</v>
          </cell>
        </row>
        <row r="221">
          <cell r="C221">
            <v>43213</v>
          </cell>
          <cell r="D221">
            <v>7.9299999999999995E-2</v>
          </cell>
        </row>
        <row r="222">
          <cell r="C222">
            <v>43214</v>
          </cell>
          <cell r="D222">
            <v>7.9399999999999998E-2</v>
          </cell>
        </row>
        <row r="223">
          <cell r="C223">
            <v>43215</v>
          </cell>
          <cell r="D223">
            <v>7.9699999999999993E-2</v>
          </cell>
        </row>
        <row r="224">
          <cell r="C224">
            <v>43216</v>
          </cell>
          <cell r="D224">
            <v>7.9299999999999995E-2</v>
          </cell>
        </row>
        <row r="225">
          <cell r="C225">
            <v>43217</v>
          </cell>
          <cell r="D225">
            <v>7.9000000000000001E-2</v>
          </cell>
        </row>
        <row r="226">
          <cell r="C226">
            <v>43220</v>
          </cell>
          <cell r="D226">
            <v>7.9600000000000004E-2</v>
          </cell>
        </row>
        <row r="227">
          <cell r="C227">
            <v>43222</v>
          </cell>
          <cell r="D227">
            <v>0.08</v>
          </cell>
        </row>
        <row r="228">
          <cell r="C228">
            <v>43223</v>
          </cell>
          <cell r="D228">
            <v>8.0399999999999985E-2</v>
          </cell>
        </row>
        <row r="229">
          <cell r="C229">
            <v>43224</v>
          </cell>
          <cell r="D229">
            <v>8.0399999999999985E-2</v>
          </cell>
        </row>
        <row r="230">
          <cell r="C230">
            <v>43227</v>
          </cell>
          <cell r="D230">
            <v>8.1600000000000006E-2</v>
          </cell>
        </row>
        <row r="231">
          <cell r="C231">
            <v>43228</v>
          </cell>
          <cell r="D231">
            <v>8.2899999999999988E-2</v>
          </cell>
        </row>
        <row r="232">
          <cell r="C232">
            <v>43229</v>
          </cell>
          <cell r="D232">
            <v>8.4399999999999989E-2</v>
          </cell>
        </row>
        <row r="233">
          <cell r="C233">
            <v>43230</v>
          </cell>
          <cell r="D233">
            <v>8.2599999999999993E-2</v>
          </cell>
        </row>
        <row r="234">
          <cell r="C234">
            <v>43231</v>
          </cell>
          <cell r="D234">
            <v>8.3699999999999997E-2</v>
          </cell>
        </row>
        <row r="235">
          <cell r="C235">
            <v>43234</v>
          </cell>
          <cell r="D235">
            <v>8.48E-2</v>
          </cell>
        </row>
        <row r="236">
          <cell r="C236">
            <v>43235</v>
          </cell>
          <cell r="D236">
            <v>8.4700000000000011E-2</v>
          </cell>
        </row>
        <row r="237">
          <cell r="C237">
            <v>43236</v>
          </cell>
          <cell r="D237">
            <v>8.4600000000000009E-2</v>
          </cell>
        </row>
        <row r="238">
          <cell r="C238">
            <v>43237</v>
          </cell>
          <cell r="D238">
            <v>8.6699999999999999E-2</v>
          </cell>
        </row>
        <row r="239">
          <cell r="C239">
            <v>43238</v>
          </cell>
          <cell r="D239">
            <v>8.9200000000000002E-2</v>
          </cell>
        </row>
        <row r="240">
          <cell r="C240">
            <v>43241</v>
          </cell>
          <cell r="D240">
            <v>8.7899999999999992E-2</v>
          </cell>
        </row>
        <row r="241">
          <cell r="C241">
            <v>43242</v>
          </cell>
          <cell r="D241">
            <v>8.6599999999999996E-2</v>
          </cell>
        </row>
        <row r="242">
          <cell r="C242">
            <v>43243</v>
          </cell>
          <cell r="D242">
            <v>8.5800000000000001E-2</v>
          </cell>
        </row>
        <row r="243">
          <cell r="C243">
            <v>43244</v>
          </cell>
          <cell r="D243">
            <v>8.6899999999999991E-2</v>
          </cell>
        </row>
        <row r="244">
          <cell r="C244">
            <v>43245</v>
          </cell>
          <cell r="D244">
            <v>8.7599999999999997E-2</v>
          </cell>
        </row>
        <row r="245">
          <cell r="C245">
            <v>43248</v>
          </cell>
          <cell r="D245">
            <v>8.8300000000000003E-2</v>
          </cell>
        </row>
        <row r="246">
          <cell r="C246">
            <v>43249</v>
          </cell>
          <cell r="D246">
            <v>8.9499999999999996E-2</v>
          </cell>
        </row>
        <row r="247">
          <cell r="C247">
            <v>43250</v>
          </cell>
          <cell r="D247">
            <v>8.8900000000000007E-2</v>
          </cell>
        </row>
        <row r="248">
          <cell r="C248">
            <v>43252</v>
          </cell>
          <cell r="D248">
            <v>8.8100000000000012E-2</v>
          </cell>
        </row>
        <row r="249">
          <cell r="C249">
            <v>43255</v>
          </cell>
          <cell r="D249">
            <v>8.7599999999999997E-2</v>
          </cell>
        </row>
        <row r="250">
          <cell r="C250">
            <v>43256</v>
          </cell>
          <cell r="D250">
            <v>9.0500000000000011E-2</v>
          </cell>
        </row>
        <row r="251">
          <cell r="C251">
            <v>43257</v>
          </cell>
          <cell r="D251">
            <v>9.2300000000000007E-2</v>
          </cell>
        </row>
        <row r="252">
          <cell r="C252">
            <v>43258</v>
          </cell>
          <cell r="D252">
            <v>9.7899999999999987E-2</v>
          </cell>
        </row>
        <row r="253">
          <cell r="C253" t="e">
            <v>#NAME?</v>
          </cell>
          <cell r="D253" t="e">
            <v>#NAME?</v>
          </cell>
        </row>
        <row r="254">
          <cell r="C254" t="e">
            <v>#NAME?</v>
          </cell>
          <cell r="D254" t="e">
            <v>#NAME?</v>
          </cell>
        </row>
        <row r="255">
          <cell r="C255" t="e">
            <v>#NAME?</v>
          </cell>
          <cell r="D255" t="e">
            <v>#NAME?</v>
          </cell>
        </row>
        <row r="256">
          <cell r="C256" t="e">
            <v>#NAME?</v>
          </cell>
          <cell r="D256" t="e">
            <v>#NAME?</v>
          </cell>
        </row>
        <row r="257">
          <cell r="C257" t="e">
            <v>#NAME?</v>
          </cell>
          <cell r="D257" t="e">
            <v>#NAME?</v>
          </cell>
        </row>
        <row r="258">
          <cell r="C258" t="e">
            <v>#NAME?</v>
          </cell>
          <cell r="D258" t="e">
            <v>#NAME?</v>
          </cell>
        </row>
        <row r="259">
          <cell r="C259" t="e">
            <v>#NAME?</v>
          </cell>
          <cell r="D259" t="e">
            <v>#NAME?</v>
          </cell>
        </row>
        <row r="260">
          <cell r="C260" t="e">
            <v>#NAME?</v>
          </cell>
          <cell r="D260" t="e">
            <v>#NAME?</v>
          </cell>
        </row>
        <row r="261">
          <cell r="C261" t="e">
            <v>#NAME?</v>
          </cell>
          <cell r="D261" t="e">
            <v>#NAME?</v>
          </cell>
        </row>
        <row r="262">
          <cell r="C262" t="e">
            <v>#NAME?</v>
          </cell>
          <cell r="D262" t="e">
            <v>#NAME?</v>
          </cell>
        </row>
        <row r="263">
          <cell r="C263" t="e">
            <v>#NAME?</v>
          </cell>
          <cell r="D263" t="e">
            <v>#NAME?</v>
          </cell>
        </row>
        <row r="264">
          <cell r="C264" t="e">
            <v>#NAME?</v>
          </cell>
          <cell r="D264" t="e">
            <v>#NAME?</v>
          </cell>
        </row>
        <row r="265">
          <cell r="C265" t="e">
            <v>#NAME?</v>
          </cell>
          <cell r="D265" t="e">
            <v>#NAME?</v>
          </cell>
        </row>
        <row r="266">
          <cell r="C266" t="e">
            <v>#NAME?</v>
          </cell>
          <cell r="D266" t="e">
            <v>#NAME?</v>
          </cell>
        </row>
        <row r="267">
          <cell r="C267" t="e">
            <v>#NAME?</v>
          </cell>
          <cell r="D267" t="e">
            <v>#NAME?</v>
          </cell>
        </row>
        <row r="268">
          <cell r="C268" t="e">
            <v>#NAME?</v>
          </cell>
          <cell r="D268" t="e">
            <v>#NAME?</v>
          </cell>
        </row>
        <row r="269">
          <cell r="C269" t="e">
            <v>#NAME?</v>
          </cell>
          <cell r="D269" t="e">
            <v>#NAME?</v>
          </cell>
        </row>
        <row r="270">
          <cell r="C270" t="e">
            <v>#NAME?</v>
          </cell>
          <cell r="D270" t="e">
            <v>#NAME?</v>
          </cell>
        </row>
        <row r="271">
          <cell r="C271" t="e">
            <v>#NAME?</v>
          </cell>
          <cell r="D271" t="e">
            <v>#NAME?</v>
          </cell>
        </row>
        <row r="272">
          <cell r="C272" t="e">
            <v>#NAME?</v>
          </cell>
          <cell r="D272" t="e">
            <v>#NAME?</v>
          </cell>
        </row>
        <row r="273">
          <cell r="C273" t="e">
            <v>#NAME?</v>
          </cell>
          <cell r="D273" t="e">
            <v>#NAME?</v>
          </cell>
        </row>
        <row r="274">
          <cell r="C274" t="e">
            <v>#NAME?</v>
          </cell>
          <cell r="D274" t="e">
            <v>#NAME?</v>
          </cell>
        </row>
        <row r="275">
          <cell r="C275" t="e">
            <v>#NAME?</v>
          </cell>
          <cell r="D275" t="e">
            <v>#NAME?</v>
          </cell>
        </row>
        <row r="276">
          <cell r="C276" t="e">
            <v>#NAME?</v>
          </cell>
          <cell r="D276" t="e">
            <v>#NAME?</v>
          </cell>
        </row>
        <row r="277">
          <cell r="C277" t="e">
            <v>#NAME?</v>
          </cell>
          <cell r="D277" t="e">
            <v>#NAME?</v>
          </cell>
        </row>
        <row r="278">
          <cell r="C278" t="e">
            <v>#NAME?</v>
          </cell>
          <cell r="D278" t="e">
            <v>#NAME?</v>
          </cell>
        </row>
        <row r="279">
          <cell r="C279" t="e">
            <v>#NAME?</v>
          </cell>
          <cell r="D279" t="e">
            <v>#NAME?</v>
          </cell>
        </row>
        <row r="280">
          <cell r="C280" t="e">
            <v>#NAME?</v>
          </cell>
          <cell r="D280" t="e">
            <v>#NAME?</v>
          </cell>
        </row>
        <row r="281">
          <cell r="C281" t="e">
            <v>#NAME?</v>
          </cell>
          <cell r="D281" t="e">
            <v>#NAME?</v>
          </cell>
        </row>
        <row r="282">
          <cell r="C282" t="e">
            <v>#NAME?</v>
          </cell>
          <cell r="D282" t="e">
            <v>#NAME?</v>
          </cell>
        </row>
        <row r="283">
          <cell r="C283" t="e">
            <v>#NAME?</v>
          </cell>
          <cell r="D283" t="e">
            <v>#NAME?</v>
          </cell>
        </row>
        <row r="284">
          <cell r="C284" t="e">
            <v>#NAME?</v>
          </cell>
          <cell r="D284" t="e">
            <v>#NAME?</v>
          </cell>
        </row>
        <row r="285">
          <cell r="C285" t="e">
            <v>#NAME?</v>
          </cell>
          <cell r="D285" t="e">
            <v>#NAME?</v>
          </cell>
        </row>
        <row r="286">
          <cell r="C286" t="e">
            <v>#NAME?</v>
          </cell>
          <cell r="D286" t="e">
            <v>#NAME?</v>
          </cell>
        </row>
        <row r="287">
          <cell r="C287" t="e">
            <v>#NAME?</v>
          </cell>
          <cell r="D287" t="e">
            <v>#NAME?</v>
          </cell>
        </row>
        <row r="288">
          <cell r="C288" t="e">
            <v>#NAME?</v>
          </cell>
          <cell r="D288" t="e">
            <v>#NAME?</v>
          </cell>
        </row>
        <row r="289">
          <cell r="C289" t="e">
            <v>#NAME?</v>
          </cell>
          <cell r="D289" t="e">
            <v>#NAME?</v>
          </cell>
        </row>
        <row r="290">
          <cell r="C290" t="e">
            <v>#NAME?</v>
          </cell>
          <cell r="D290" t="e">
            <v>#NAME?</v>
          </cell>
        </row>
        <row r="291">
          <cell r="C291" t="e">
            <v>#NAME?</v>
          </cell>
          <cell r="D291" t="e">
            <v>#NAME?</v>
          </cell>
        </row>
        <row r="292">
          <cell r="C292" t="e">
            <v>#NAME?</v>
          </cell>
          <cell r="D292" t="e">
            <v>#NAME?</v>
          </cell>
        </row>
        <row r="293">
          <cell r="C293" t="e">
            <v>#NAME?</v>
          </cell>
          <cell r="D293" t="e">
            <v>#NAME?</v>
          </cell>
        </row>
        <row r="294">
          <cell r="C294" t="e">
            <v>#NAME?</v>
          </cell>
          <cell r="D294" t="e">
            <v>#NAME?</v>
          </cell>
        </row>
        <row r="295">
          <cell r="C295" t="e">
            <v>#NAME?</v>
          </cell>
          <cell r="D295" t="e">
            <v>#NAME?</v>
          </cell>
        </row>
        <row r="296">
          <cell r="C296" t="e">
            <v>#NAME?</v>
          </cell>
          <cell r="D296" t="e">
            <v>#NAME?</v>
          </cell>
        </row>
        <row r="297">
          <cell r="C297" t="e">
            <v>#NAME?</v>
          </cell>
          <cell r="D297" t="e">
            <v>#NAME?</v>
          </cell>
        </row>
        <row r="298">
          <cell r="C298" t="e">
            <v>#NAME?</v>
          </cell>
          <cell r="D298" t="e">
            <v>#NAME?</v>
          </cell>
        </row>
        <row r="299">
          <cell r="C299" t="e">
            <v>#NAME?</v>
          </cell>
          <cell r="D299" t="e">
            <v>#NAME?</v>
          </cell>
        </row>
        <row r="300">
          <cell r="C300" t="e">
            <v>#NAME?</v>
          </cell>
          <cell r="D300" t="e">
            <v>#NAME?</v>
          </cell>
        </row>
        <row r="301">
          <cell r="C301" t="e">
            <v>#NAME?</v>
          </cell>
          <cell r="D301" t="e">
            <v>#NAME?</v>
          </cell>
        </row>
        <row r="302">
          <cell r="C302" t="e">
            <v>#NAME?</v>
          </cell>
          <cell r="D302" t="e">
            <v>#NAME?</v>
          </cell>
        </row>
        <row r="303">
          <cell r="C303" t="e">
            <v>#NAME?</v>
          </cell>
          <cell r="D303" t="e">
            <v>#NAME?</v>
          </cell>
        </row>
        <row r="304">
          <cell r="C304" t="e">
            <v>#NAME?</v>
          </cell>
          <cell r="D304" t="e">
            <v>#NAME?</v>
          </cell>
        </row>
        <row r="305">
          <cell r="C305" t="e">
            <v>#NAME?</v>
          </cell>
          <cell r="D305" t="e">
            <v>#NAME?</v>
          </cell>
        </row>
        <row r="306">
          <cell r="C306" t="e">
            <v>#NAME?</v>
          </cell>
          <cell r="D306" t="e">
            <v>#NAME?</v>
          </cell>
        </row>
        <row r="307">
          <cell r="C307" t="e">
            <v>#NAME?</v>
          </cell>
          <cell r="D307" t="e">
            <v>#NAME?</v>
          </cell>
        </row>
        <row r="308">
          <cell r="C308" t="e">
            <v>#NAME?</v>
          </cell>
          <cell r="D308" t="e">
            <v>#NAME?</v>
          </cell>
        </row>
        <row r="309">
          <cell r="C309" t="e">
            <v>#NAME?</v>
          </cell>
          <cell r="D309" t="e">
            <v>#NAME?</v>
          </cell>
        </row>
        <row r="310">
          <cell r="C310" t="e">
            <v>#NAME?</v>
          </cell>
          <cell r="D310" t="e">
            <v>#NAME?</v>
          </cell>
        </row>
        <row r="311">
          <cell r="C311" t="e">
            <v>#NAME?</v>
          </cell>
          <cell r="D311" t="e">
            <v>#NAME?</v>
          </cell>
        </row>
        <row r="312">
          <cell r="C312" t="e">
            <v>#NAME?</v>
          </cell>
          <cell r="D312" t="e">
            <v>#NAME?</v>
          </cell>
        </row>
        <row r="313">
          <cell r="C313" t="e">
            <v>#NAME?</v>
          </cell>
          <cell r="D313" t="e">
            <v>#NAME?</v>
          </cell>
        </row>
        <row r="314">
          <cell r="C314" t="e">
            <v>#NAME?</v>
          </cell>
          <cell r="D314" t="e">
            <v>#NAME?</v>
          </cell>
        </row>
        <row r="315">
          <cell r="C315" t="e">
            <v>#NAME?</v>
          </cell>
          <cell r="D315" t="e">
            <v>#NAME?</v>
          </cell>
        </row>
        <row r="316">
          <cell r="C316" t="e">
            <v>#NAME?</v>
          </cell>
          <cell r="D316" t="e">
            <v>#NAME?</v>
          </cell>
        </row>
        <row r="317">
          <cell r="C317" t="e">
            <v>#NAME?</v>
          </cell>
          <cell r="D317" t="e">
            <v>#NAME?</v>
          </cell>
        </row>
        <row r="318">
          <cell r="C318" t="e">
            <v>#NAME?</v>
          </cell>
          <cell r="D318" t="e">
            <v>#NAME?</v>
          </cell>
        </row>
        <row r="319">
          <cell r="C319" t="e">
            <v>#NAME?</v>
          </cell>
          <cell r="D319" t="e">
            <v>#NAME?</v>
          </cell>
        </row>
        <row r="320">
          <cell r="C320" t="e">
            <v>#NAME?</v>
          </cell>
          <cell r="D320" t="e">
            <v>#NAME?</v>
          </cell>
        </row>
        <row r="321">
          <cell r="C321" t="e">
            <v>#NAME?</v>
          </cell>
          <cell r="D321" t="e">
            <v>#NAME?</v>
          </cell>
        </row>
        <row r="322">
          <cell r="C322" t="e">
            <v>#NAME?</v>
          </cell>
          <cell r="D322" t="e">
            <v>#NAME?</v>
          </cell>
        </row>
        <row r="323">
          <cell r="C323" t="e">
            <v>#NAME?</v>
          </cell>
          <cell r="D323" t="e">
            <v>#NAME?</v>
          </cell>
        </row>
        <row r="324">
          <cell r="C324" t="e">
            <v>#NAME?</v>
          </cell>
          <cell r="D324" t="e">
            <v>#NAME?</v>
          </cell>
        </row>
        <row r="325">
          <cell r="C325" t="e">
            <v>#NAME?</v>
          </cell>
          <cell r="D325" t="e">
            <v>#NAME?</v>
          </cell>
        </row>
        <row r="326">
          <cell r="C326" t="e">
            <v>#NAME?</v>
          </cell>
          <cell r="D326" t="e">
            <v>#NAME?</v>
          </cell>
        </row>
        <row r="327">
          <cell r="C327" t="e">
            <v>#NAME?</v>
          </cell>
          <cell r="D327" t="e">
            <v>#NAME?</v>
          </cell>
        </row>
        <row r="328">
          <cell r="C328" t="e">
            <v>#NAME?</v>
          </cell>
          <cell r="D328" t="e">
            <v>#NAME?</v>
          </cell>
        </row>
        <row r="329">
          <cell r="C329" t="e">
            <v>#NAME?</v>
          </cell>
          <cell r="D329" t="e">
            <v>#NAME?</v>
          </cell>
        </row>
        <row r="330">
          <cell r="C330" t="e">
            <v>#NAME?</v>
          </cell>
          <cell r="D330" t="e">
            <v>#NAME?</v>
          </cell>
        </row>
        <row r="331">
          <cell r="C331" t="e">
            <v>#NAME?</v>
          </cell>
          <cell r="D331" t="e">
            <v>#NAME?</v>
          </cell>
        </row>
        <row r="332">
          <cell r="C332" t="e">
            <v>#NAME?</v>
          </cell>
          <cell r="D332" t="e">
            <v>#NAME?</v>
          </cell>
        </row>
        <row r="333">
          <cell r="C333" t="e">
            <v>#NAME?</v>
          </cell>
          <cell r="D333" t="e">
            <v>#NAME?</v>
          </cell>
        </row>
        <row r="334">
          <cell r="C334" t="e">
            <v>#NAME?</v>
          </cell>
          <cell r="D334" t="e">
            <v>#NAME?</v>
          </cell>
        </row>
        <row r="335">
          <cell r="C335" t="e">
            <v>#NAME?</v>
          </cell>
          <cell r="D335" t="e">
            <v>#NAME?</v>
          </cell>
        </row>
        <row r="336">
          <cell r="C336" t="e">
            <v>#NAME?</v>
          </cell>
          <cell r="D336" t="e">
            <v>#NAME?</v>
          </cell>
        </row>
        <row r="337">
          <cell r="C337" t="e">
            <v>#NAME?</v>
          </cell>
          <cell r="D337" t="e">
            <v>#NAME?</v>
          </cell>
        </row>
        <row r="338">
          <cell r="C338" t="e">
            <v>#NAME?</v>
          </cell>
          <cell r="D338" t="e">
            <v>#NAME?</v>
          </cell>
        </row>
        <row r="339">
          <cell r="C339" t="e">
            <v>#NAME?</v>
          </cell>
          <cell r="D339" t="e">
            <v>#NAME?</v>
          </cell>
        </row>
        <row r="340">
          <cell r="C340" t="e">
            <v>#NAME?</v>
          </cell>
          <cell r="D340" t="e">
            <v>#NAME?</v>
          </cell>
        </row>
        <row r="341">
          <cell r="C341" t="e">
            <v>#NAME?</v>
          </cell>
          <cell r="D341" t="e">
            <v>#NAME?</v>
          </cell>
        </row>
        <row r="342">
          <cell r="C342" t="e">
            <v>#NAME?</v>
          </cell>
          <cell r="D342" t="e">
            <v>#NAME?</v>
          </cell>
        </row>
        <row r="343">
          <cell r="C343" t="e">
            <v>#NAME?</v>
          </cell>
          <cell r="D343" t="e">
            <v>#NAME?</v>
          </cell>
        </row>
        <row r="344">
          <cell r="C344" t="e">
            <v>#NAME?</v>
          </cell>
          <cell r="D344" t="e">
            <v>#NAME?</v>
          </cell>
        </row>
        <row r="345">
          <cell r="C345" t="e">
            <v>#NAME?</v>
          </cell>
          <cell r="D345" t="e">
            <v>#NAME?</v>
          </cell>
        </row>
        <row r="346">
          <cell r="C346" t="e">
            <v>#NAME?</v>
          </cell>
          <cell r="D346" t="e">
            <v>#NAME?</v>
          </cell>
        </row>
        <row r="347">
          <cell r="C347" t="e">
            <v>#NAME?</v>
          </cell>
          <cell r="D347" t="e">
            <v>#NAME?</v>
          </cell>
        </row>
        <row r="348">
          <cell r="C348" t="e">
            <v>#NAME?</v>
          </cell>
          <cell r="D348" t="e">
            <v>#NAME?</v>
          </cell>
        </row>
        <row r="349">
          <cell r="C349" t="e">
            <v>#NAME?</v>
          </cell>
          <cell r="D349" t="e">
            <v>#NAME?</v>
          </cell>
        </row>
        <row r="350">
          <cell r="C350" t="e">
            <v>#NAME?</v>
          </cell>
          <cell r="D350" t="e">
            <v>#NAME?</v>
          </cell>
        </row>
        <row r="351">
          <cell r="C351" t="e">
            <v>#NAME?</v>
          </cell>
          <cell r="D351" t="e">
            <v>#NAME?</v>
          </cell>
        </row>
        <row r="352">
          <cell r="C352" t="e">
            <v>#NAME?</v>
          </cell>
          <cell r="D352" t="e">
            <v>#NAME?</v>
          </cell>
        </row>
        <row r="353">
          <cell r="C353" t="e">
            <v>#NAME?</v>
          </cell>
          <cell r="D353" t="e">
            <v>#NAME?</v>
          </cell>
        </row>
        <row r="354">
          <cell r="C354" t="e">
            <v>#NAME?</v>
          </cell>
          <cell r="D354" t="e">
            <v>#NAME?</v>
          </cell>
        </row>
        <row r="355">
          <cell r="C355" t="e">
            <v>#NAME?</v>
          </cell>
          <cell r="D355" t="e">
            <v>#NAME?</v>
          </cell>
        </row>
        <row r="356">
          <cell r="C356" t="e">
            <v>#NAME?</v>
          </cell>
          <cell r="D356" t="e">
            <v>#NAME?</v>
          </cell>
        </row>
        <row r="357">
          <cell r="C357" t="e">
            <v>#NAME?</v>
          </cell>
          <cell r="D357" t="e">
            <v>#NAME?</v>
          </cell>
        </row>
        <row r="358">
          <cell r="C358" t="e">
            <v>#NAME?</v>
          </cell>
          <cell r="D358" t="e">
            <v>#NAME?</v>
          </cell>
        </row>
        <row r="359">
          <cell r="C359" t="e">
            <v>#NAME?</v>
          </cell>
          <cell r="D359" t="e">
            <v>#NAME?</v>
          </cell>
        </row>
        <row r="360">
          <cell r="C360" t="e">
            <v>#NAME?</v>
          </cell>
          <cell r="D360" t="e">
            <v>#NAME?</v>
          </cell>
        </row>
        <row r="361">
          <cell r="C361" t="e">
            <v>#NAME?</v>
          </cell>
          <cell r="D361" t="e">
            <v>#NAME?</v>
          </cell>
        </row>
        <row r="362">
          <cell r="C362" t="e">
            <v>#NAME?</v>
          </cell>
          <cell r="D362" t="e">
            <v>#NAME?</v>
          </cell>
        </row>
        <row r="363">
          <cell r="C363" t="e">
            <v>#NAME?</v>
          </cell>
          <cell r="D363" t="e">
            <v>#NAME?</v>
          </cell>
        </row>
        <row r="364">
          <cell r="C364" t="e">
            <v>#NAME?</v>
          </cell>
          <cell r="D364" t="e">
            <v>#NAME?</v>
          </cell>
        </row>
        <row r="365">
          <cell r="C365" t="e">
            <v>#NAME?</v>
          </cell>
          <cell r="D365" t="e">
            <v>#NAME?</v>
          </cell>
        </row>
        <row r="366">
          <cell r="C366" t="e">
            <v>#NAME?</v>
          </cell>
          <cell r="D366" t="e">
            <v>#NAME?</v>
          </cell>
        </row>
        <row r="367">
          <cell r="C367" t="e">
            <v>#NAME?</v>
          </cell>
          <cell r="D367" t="e">
            <v>#NAME?</v>
          </cell>
        </row>
        <row r="368">
          <cell r="C368" t="e">
            <v>#NAME?</v>
          </cell>
          <cell r="D368" t="e">
            <v>#NAME?</v>
          </cell>
        </row>
        <row r="369">
          <cell r="C369" t="e">
            <v>#NAME?</v>
          </cell>
          <cell r="D369" t="e">
            <v>#NAME?</v>
          </cell>
        </row>
        <row r="370">
          <cell r="C370" t="e">
            <v>#NAME?</v>
          </cell>
          <cell r="D370" t="e">
            <v>#NAME?</v>
          </cell>
        </row>
        <row r="371">
          <cell r="C371" t="e">
            <v>#NAME?</v>
          </cell>
          <cell r="D371" t="e">
            <v>#NAME?</v>
          </cell>
        </row>
        <row r="372">
          <cell r="C372" t="e">
            <v>#NAME?</v>
          </cell>
          <cell r="D372" t="e">
            <v>#NAME?</v>
          </cell>
        </row>
        <row r="373">
          <cell r="C373" t="e">
            <v>#NAME?</v>
          </cell>
          <cell r="D373" t="e">
            <v>#NAME?</v>
          </cell>
        </row>
        <row r="374">
          <cell r="C374" t="e">
            <v>#NAME?</v>
          </cell>
          <cell r="D374" t="e">
            <v>#NAME?</v>
          </cell>
        </row>
        <row r="375">
          <cell r="C375" t="e">
            <v>#NAME?</v>
          </cell>
          <cell r="D375" t="e">
            <v>#NAME?</v>
          </cell>
        </row>
        <row r="376">
          <cell r="C376" t="e">
            <v>#NAME?</v>
          </cell>
          <cell r="D376" t="e">
            <v>#NAME?</v>
          </cell>
        </row>
        <row r="377">
          <cell r="C377" t="e">
            <v>#NAME?</v>
          </cell>
          <cell r="D377" t="e">
            <v>#NAME?</v>
          </cell>
        </row>
        <row r="378">
          <cell r="C378" t="e">
            <v>#NAME?</v>
          </cell>
          <cell r="D378" t="e">
            <v>#NAME?</v>
          </cell>
        </row>
        <row r="379">
          <cell r="C379" t="e">
            <v>#NAME?</v>
          </cell>
          <cell r="D379" t="e">
            <v>#NAME?</v>
          </cell>
        </row>
        <row r="380">
          <cell r="C380" t="e">
            <v>#NAME?</v>
          </cell>
          <cell r="D380" t="e">
            <v>#NAME?</v>
          </cell>
        </row>
        <row r="381">
          <cell r="C381" t="e">
            <v>#NAME?</v>
          </cell>
          <cell r="D381" t="e">
            <v>#NAME?</v>
          </cell>
        </row>
        <row r="382">
          <cell r="C382" t="e">
            <v>#NAME?</v>
          </cell>
          <cell r="D382" t="e">
            <v>#NAME?</v>
          </cell>
        </row>
        <row r="383">
          <cell r="C383" t="e">
            <v>#NAME?</v>
          </cell>
          <cell r="D383" t="e">
            <v>#NAME?</v>
          </cell>
        </row>
        <row r="384">
          <cell r="C384" t="e">
            <v>#NAME?</v>
          </cell>
          <cell r="D384" t="e">
            <v>#NAME?</v>
          </cell>
        </row>
        <row r="385">
          <cell r="C385" t="e">
            <v>#NAME?</v>
          </cell>
          <cell r="D385" t="e">
            <v>#NAME?</v>
          </cell>
        </row>
        <row r="386">
          <cell r="C386" t="e">
            <v>#NAME?</v>
          </cell>
          <cell r="D386" t="e">
            <v>#NAME?</v>
          </cell>
        </row>
        <row r="387">
          <cell r="C387" t="e">
            <v>#NAME?</v>
          </cell>
          <cell r="D387" t="e">
            <v>#NAME?</v>
          </cell>
        </row>
        <row r="388">
          <cell r="C388" t="e">
            <v>#NAME?</v>
          </cell>
          <cell r="D388" t="e">
            <v>#NAME?</v>
          </cell>
        </row>
        <row r="389">
          <cell r="C389" t="e">
            <v>#NAME?</v>
          </cell>
          <cell r="D389" t="e">
            <v>#NAME?</v>
          </cell>
        </row>
        <row r="390">
          <cell r="C390" t="e">
            <v>#NAME?</v>
          </cell>
          <cell r="D390" t="e">
            <v>#NAME?</v>
          </cell>
        </row>
        <row r="391">
          <cell r="C391" t="e">
            <v>#NAME?</v>
          </cell>
          <cell r="D391" t="e">
            <v>#NAME?</v>
          </cell>
        </row>
        <row r="392">
          <cell r="C392" t="e">
            <v>#NAME?</v>
          </cell>
          <cell r="D392" t="e">
            <v>#NAME?</v>
          </cell>
        </row>
        <row r="393">
          <cell r="C393" t="e">
            <v>#NAME?</v>
          </cell>
          <cell r="D393" t="e">
            <v>#NAME?</v>
          </cell>
        </row>
        <row r="394">
          <cell r="C394" t="e">
            <v>#NAME?</v>
          </cell>
          <cell r="D394" t="e">
            <v>#NAME?</v>
          </cell>
        </row>
        <row r="395">
          <cell r="C395" t="e">
            <v>#NAME?</v>
          </cell>
          <cell r="D395" t="e">
            <v>#NAME?</v>
          </cell>
        </row>
        <row r="396">
          <cell r="C396" t="e">
            <v>#NAME?</v>
          </cell>
          <cell r="D396" t="e">
            <v>#NAME?</v>
          </cell>
        </row>
        <row r="397">
          <cell r="C397" t="e">
            <v>#NAME?</v>
          </cell>
          <cell r="D397" t="e">
            <v>#NAME?</v>
          </cell>
        </row>
        <row r="398">
          <cell r="C398" t="e">
            <v>#NAME?</v>
          </cell>
          <cell r="D398" t="e">
            <v>#NAME?</v>
          </cell>
        </row>
        <row r="399">
          <cell r="C399" t="e">
            <v>#NAME?</v>
          </cell>
          <cell r="D399" t="e">
            <v>#NAME?</v>
          </cell>
        </row>
        <row r="400">
          <cell r="C400" t="e">
            <v>#NAME?</v>
          </cell>
          <cell r="D400" t="e">
            <v>#NAME?</v>
          </cell>
        </row>
        <row r="401">
          <cell r="C401" t="e">
            <v>#NAME?</v>
          </cell>
          <cell r="D401" t="e">
            <v>#NAME?</v>
          </cell>
        </row>
        <row r="402">
          <cell r="C402" t="e">
            <v>#NAME?</v>
          </cell>
          <cell r="D402" t="e">
            <v>#NAME?</v>
          </cell>
        </row>
        <row r="403">
          <cell r="C403" t="e">
            <v>#NAME?</v>
          </cell>
          <cell r="D403" t="e">
            <v>#NAME?</v>
          </cell>
        </row>
        <row r="404">
          <cell r="C404" t="e">
            <v>#NAME?</v>
          </cell>
          <cell r="D404" t="e">
            <v>#NAME?</v>
          </cell>
        </row>
        <row r="405">
          <cell r="C405" t="e">
            <v>#NAME?</v>
          </cell>
          <cell r="D405" t="e">
            <v>#NAME?</v>
          </cell>
        </row>
        <row r="406">
          <cell r="C406" t="e">
            <v>#NAME?</v>
          </cell>
          <cell r="D406" t="e">
            <v>#NAME?</v>
          </cell>
        </row>
        <row r="407">
          <cell r="C407" t="e">
            <v>#NAME?</v>
          </cell>
          <cell r="D407" t="e">
            <v>#NAME?</v>
          </cell>
        </row>
        <row r="408">
          <cell r="C408" t="e">
            <v>#NAME?</v>
          </cell>
          <cell r="D408" t="e">
            <v>#NAME?</v>
          </cell>
        </row>
        <row r="409">
          <cell r="C409" t="e">
            <v>#NAME?</v>
          </cell>
          <cell r="D409" t="e">
            <v>#NAME?</v>
          </cell>
        </row>
        <row r="410">
          <cell r="C410" t="e">
            <v>#NAME?</v>
          </cell>
          <cell r="D410" t="e">
            <v>#NAME?</v>
          </cell>
        </row>
        <row r="411">
          <cell r="C411" t="e">
            <v>#NAME?</v>
          </cell>
          <cell r="D411" t="e">
            <v>#NAME?</v>
          </cell>
        </row>
        <row r="412">
          <cell r="C412" t="e">
            <v>#NAME?</v>
          </cell>
          <cell r="D412" t="e">
            <v>#NAME?</v>
          </cell>
        </row>
        <row r="413">
          <cell r="C413" t="e">
            <v>#NAME?</v>
          </cell>
          <cell r="D413" t="e">
            <v>#NAME?</v>
          </cell>
        </row>
        <row r="414">
          <cell r="C414" t="e">
            <v>#NAME?</v>
          </cell>
          <cell r="D414" t="e">
            <v>#NAME?</v>
          </cell>
        </row>
        <row r="415">
          <cell r="C415" t="e">
            <v>#NAME?</v>
          </cell>
          <cell r="D415" t="e">
            <v>#NAME?</v>
          </cell>
        </row>
        <row r="416">
          <cell r="C416" t="e">
            <v>#NAME?</v>
          </cell>
          <cell r="D416" t="e">
            <v>#NAME?</v>
          </cell>
        </row>
        <row r="417">
          <cell r="C417" t="e">
            <v>#NAME?</v>
          </cell>
          <cell r="D417" t="e">
            <v>#NAME?</v>
          </cell>
        </row>
        <row r="418">
          <cell r="C418" t="e">
            <v>#NAME?</v>
          </cell>
          <cell r="D418" t="e">
            <v>#NAME?</v>
          </cell>
        </row>
        <row r="419">
          <cell r="C419" t="e">
            <v>#NAME?</v>
          </cell>
          <cell r="D419" t="e">
            <v>#NAME?</v>
          </cell>
        </row>
        <row r="420">
          <cell r="C420" t="e">
            <v>#NAME?</v>
          </cell>
          <cell r="D420" t="e">
            <v>#NAME?</v>
          </cell>
        </row>
        <row r="421">
          <cell r="C421" t="e">
            <v>#NAME?</v>
          </cell>
          <cell r="D421" t="e">
            <v>#NAME?</v>
          </cell>
        </row>
        <row r="422">
          <cell r="C422" t="e">
            <v>#NAME?</v>
          </cell>
          <cell r="D422" t="e">
            <v>#NAME?</v>
          </cell>
        </row>
        <row r="423">
          <cell r="C423" t="e">
            <v>#NAME?</v>
          </cell>
          <cell r="D423" t="e">
            <v>#NAME?</v>
          </cell>
        </row>
        <row r="424">
          <cell r="C424" t="e">
            <v>#NAME?</v>
          </cell>
          <cell r="D424" t="e">
            <v>#NAME?</v>
          </cell>
        </row>
        <row r="425">
          <cell r="C425" t="e">
            <v>#NAME?</v>
          </cell>
          <cell r="D425" t="e">
            <v>#NAME?</v>
          </cell>
        </row>
        <row r="426">
          <cell r="C426" t="e">
            <v>#NAME?</v>
          </cell>
          <cell r="D426" t="e">
            <v>#NAME?</v>
          </cell>
        </row>
        <row r="427">
          <cell r="C427" t="e">
            <v>#NAME?</v>
          </cell>
          <cell r="D427" t="e">
            <v>#NAME?</v>
          </cell>
        </row>
        <row r="428">
          <cell r="C428" t="e">
            <v>#NAME?</v>
          </cell>
          <cell r="D428" t="e">
            <v>#NAME?</v>
          </cell>
        </row>
        <row r="429">
          <cell r="C429" t="e">
            <v>#NAME?</v>
          </cell>
          <cell r="D429" t="e">
            <v>#NAME?</v>
          </cell>
        </row>
        <row r="430">
          <cell r="C430" t="e">
            <v>#NAME?</v>
          </cell>
          <cell r="D430" t="e">
            <v>#NAME?</v>
          </cell>
        </row>
        <row r="431">
          <cell r="C431" t="e">
            <v>#NAME?</v>
          </cell>
          <cell r="D431" t="e">
            <v>#NAME?</v>
          </cell>
        </row>
        <row r="432">
          <cell r="C432" t="e">
            <v>#NAME?</v>
          </cell>
          <cell r="D432" t="e">
            <v>#NAME?</v>
          </cell>
        </row>
        <row r="433">
          <cell r="C433" t="e">
            <v>#NAME?</v>
          </cell>
          <cell r="D433" t="e">
            <v>#NAME?</v>
          </cell>
        </row>
        <row r="434">
          <cell r="C434" t="e">
            <v>#NAME?</v>
          </cell>
          <cell r="D434" t="e">
            <v>#NAME?</v>
          </cell>
        </row>
        <row r="435">
          <cell r="C435" t="e">
            <v>#NAME?</v>
          </cell>
          <cell r="D435" t="e">
            <v>#NAME?</v>
          </cell>
        </row>
        <row r="436">
          <cell r="C436" t="e">
            <v>#NAME?</v>
          </cell>
          <cell r="D436" t="e">
            <v>#NAME?</v>
          </cell>
        </row>
        <row r="437">
          <cell r="C437" t="e">
            <v>#NAME?</v>
          </cell>
          <cell r="D437" t="e">
            <v>#NAME?</v>
          </cell>
        </row>
        <row r="438">
          <cell r="C438" t="e">
            <v>#NAME?</v>
          </cell>
          <cell r="D438" t="e">
            <v>#NAME?</v>
          </cell>
        </row>
        <row r="439">
          <cell r="C439" t="e">
            <v>#NAME?</v>
          </cell>
          <cell r="D439" t="e">
            <v>#NAME?</v>
          </cell>
        </row>
        <row r="440">
          <cell r="C440" t="e">
            <v>#NAME?</v>
          </cell>
          <cell r="D440" t="e">
            <v>#NAME?</v>
          </cell>
        </row>
        <row r="441">
          <cell r="C441" t="e">
            <v>#NAME?</v>
          </cell>
          <cell r="D441" t="e">
            <v>#NAME?</v>
          </cell>
        </row>
        <row r="442">
          <cell r="C442" t="e">
            <v>#NAME?</v>
          </cell>
          <cell r="D442" t="e">
            <v>#NAME?</v>
          </cell>
        </row>
        <row r="443">
          <cell r="C443" t="e">
            <v>#NAME?</v>
          </cell>
          <cell r="D443" t="e">
            <v>#NAME?</v>
          </cell>
        </row>
        <row r="444">
          <cell r="C444" t="e">
            <v>#NAME?</v>
          </cell>
          <cell r="D444" t="e">
            <v>#NAME?</v>
          </cell>
        </row>
        <row r="445">
          <cell r="C445" t="e">
            <v>#NAME?</v>
          </cell>
          <cell r="D445" t="e">
            <v>#NAME?</v>
          </cell>
        </row>
        <row r="446">
          <cell r="C446" t="e">
            <v>#NAME?</v>
          </cell>
          <cell r="D446" t="e">
            <v>#NAME?</v>
          </cell>
        </row>
        <row r="447">
          <cell r="C447" t="e">
            <v>#NAME?</v>
          </cell>
          <cell r="D447" t="e">
            <v>#NAME?</v>
          </cell>
        </row>
        <row r="448">
          <cell r="C448" t="e">
            <v>#NAME?</v>
          </cell>
          <cell r="D448" t="e">
            <v>#NAME?</v>
          </cell>
        </row>
        <row r="449">
          <cell r="C449" t="e">
            <v>#NAME?</v>
          </cell>
          <cell r="D449" t="e">
            <v>#NAME?</v>
          </cell>
        </row>
        <row r="450">
          <cell r="C450" t="e">
            <v>#NAME?</v>
          </cell>
          <cell r="D450" t="e">
            <v>#NAME?</v>
          </cell>
        </row>
        <row r="451">
          <cell r="C451" t="e">
            <v>#NAME?</v>
          </cell>
          <cell r="D451" t="e">
            <v>#NAME?</v>
          </cell>
        </row>
        <row r="452">
          <cell r="C452" t="e">
            <v>#NAME?</v>
          </cell>
          <cell r="D452" t="e">
            <v>#NAME?</v>
          </cell>
        </row>
        <row r="453">
          <cell r="C453" t="e">
            <v>#NAME?</v>
          </cell>
          <cell r="D453" t="e">
            <v>#NAME?</v>
          </cell>
        </row>
        <row r="454">
          <cell r="C454" t="e">
            <v>#NAME?</v>
          </cell>
          <cell r="D454" t="e">
            <v>#NAME?</v>
          </cell>
        </row>
        <row r="455">
          <cell r="C455" t="e">
            <v>#NAME?</v>
          </cell>
          <cell r="D455" t="e">
            <v>#NAME?</v>
          </cell>
        </row>
        <row r="456">
          <cell r="C456" t="e">
            <v>#NAME?</v>
          </cell>
          <cell r="D456" t="e">
            <v>#NAME?</v>
          </cell>
        </row>
        <row r="457">
          <cell r="C457" t="e">
            <v>#NAME?</v>
          </cell>
          <cell r="D457" t="e">
            <v>#NAME?</v>
          </cell>
        </row>
        <row r="458">
          <cell r="C458" t="e">
            <v>#NAME?</v>
          </cell>
          <cell r="D458" t="e">
            <v>#NAME?</v>
          </cell>
        </row>
        <row r="459">
          <cell r="C459" t="e">
            <v>#NAME?</v>
          </cell>
          <cell r="D459" t="e">
            <v>#NAME?</v>
          </cell>
        </row>
        <row r="460">
          <cell r="C460" t="e">
            <v>#NAME?</v>
          </cell>
          <cell r="D460" t="e">
            <v>#NAME?</v>
          </cell>
        </row>
        <row r="461">
          <cell r="C461" t="e">
            <v>#NAME?</v>
          </cell>
          <cell r="D461" t="e">
            <v>#NAME?</v>
          </cell>
        </row>
        <row r="462">
          <cell r="C462" t="e">
            <v>#NAME?</v>
          </cell>
          <cell r="D462" t="e">
            <v>#NAME?</v>
          </cell>
        </row>
        <row r="463">
          <cell r="C463" t="e">
            <v>#NAME?</v>
          </cell>
          <cell r="D463" t="e">
            <v>#NAME?</v>
          </cell>
        </row>
        <row r="464">
          <cell r="C464" t="e">
            <v>#NAME?</v>
          </cell>
          <cell r="D464" t="e">
            <v>#NAME?</v>
          </cell>
        </row>
        <row r="465">
          <cell r="C465" t="e">
            <v>#NAME?</v>
          </cell>
          <cell r="D465" t="e">
            <v>#NAME?</v>
          </cell>
        </row>
        <row r="466">
          <cell r="C466" t="e">
            <v>#NAME?</v>
          </cell>
          <cell r="D466" t="e">
            <v>#NAME?</v>
          </cell>
        </row>
        <row r="467">
          <cell r="C467" t="e">
            <v>#NAME?</v>
          </cell>
          <cell r="D467" t="e">
            <v>#NAME?</v>
          </cell>
        </row>
        <row r="468">
          <cell r="C468" t="e">
            <v>#NAME?</v>
          </cell>
          <cell r="D468" t="e">
            <v>#NAME?</v>
          </cell>
        </row>
        <row r="469">
          <cell r="C469" t="e">
            <v>#NAME?</v>
          </cell>
          <cell r="D469" t="e">
            <v>#NAME?</v>
          </cell>
        </row>
        <row r="470">
          <cell r="C470" t="e">
            <v>#NAME?</v>
          </cell>
          <cell r="D470" t="e">
            <v>#NAME?</v>
          </cell>
        </row>
        <row r="471">
          <cell r="C471" t="e">
            <v>#NAME?</v>
          </cell>
          <cell r="D471" t="e">
            <v>#NAME?</v>
          </cell>
        </row>
        <row r="472">
          <cell r="C472" t="e">
            <v>#NAME?</v>
          </cell>
          <cell r="D472" t="e">
            <v>#NAME?</v>
          </cell>
        </row>
        <row r="473">
          <cell r="C473" t="e">
            <v>#NAME?</v>
          </cell>
          <cell r="D473" t="e">
            <v>#NAME?</v>
          </cell>
        </row>
        <row r="474">
          <cell r="C474" t="e">
            <v>#NAME?</v>
          </cell>
          <cell r="D474" t="e">
            <v>#NAME?</v>
          </cell>
        </row>
        <row r="475">
          <cell r="C475" t="e">
            <v>#NAME?</v>
          </cell>
          <cell r="D475" t="e">
            <v>#NAME?</v>
          </cell>
        </row>
        <row r="476">
          <cell r="C476" t="e">
            <v>#NAME?</v>
          </cell>
          <cell r="D476" t="e">
            <v>#NAME?</v>
          </cell>
        </row>
        <row r="477">
          <cell r="C477" t="e">
            <v>#NAME?</v>
          </cell>
          <cell r="D477" t="e">
            <v>#NAME?</v>
          </cell>
        </row>
        <row r="478">
          <cell r="C478" t="e">
            <v>#NAME?</v>
          </cell>
          <cell r="D478" t="e">
            <v>#NAME?</v>
          </cell>
        </row>
        <row r="479">
          <cell r="C479" t="e">
            <v>#NAME?</v>
          </cell>
          <cell r="D479" t="e">
            <v>#NAME?</v>
          </cell>
        </row>
        <row r="480">
          <cell r="C480" t="e">
            <v>#NAME?</v>
          </cell>
          <cell r="D480" t="e">
            <v>#NAME?</v>
          </cell>
        </row>
        <row r="481">
          <cell r="C481" t="e">
            <v>#NAME?</v>
          </cell>
          <cell r="D481" t="e">
            <v>#NAME?</v>
          </cell>
        </row>
        <row r="482">
          <cell r="C482" t="e">
            <v>#NAME?</v>
          </cell>
          <cell r="D482" t="e">
            <v>#NAME?</v>
          </cell>
        </row>
        <row r="483">
          <cell r="C483" t="e">
            <v>#NAME?</v>
          </cell>
          <cell r="D483" t="e">
            <v>#NAME?</v>
          </cell>
        </row>
        <row r="484">
          <cell r="C484" t="e">
            <v>#NAME?</v>
          </cell>
          <cell r="D484" t="e">
            <v>#NAME?</v>
          </cell>
        </row>
        <row r="485">
          <cell r="C485" t="e">
            <v>#NAME?</v>
          </cell>
          <cell r="D485" t="e">
            <v>#NAME?</v>
          </cell>
        </row>
        <row r="486">
          <cell r="C486" t="e">
            <v>#NAME?</v>
          </cell>
          <cell r="D486" t="e">
            <v>#NAME?</v>
          </cell>
        </row>
        <row r="487">
          <cell r="C487" t="e">
            <v>#NAME?</v>
          </cell>
          <cell r="D487" t="e">
            <v>#NAME?</v>
          </cell>
        </row>
        <row r="488">
          <cell r="C488" t="e">
            <v>#NAME?</v>
          </cell>
          <cell r="D488" t="e">
            <v>#NAME?</v>
          </cell>
        </row>
        <row r="489">
          <cell r="C489" t="e">
            <v>#NAME?</v>
          </cell>
          <cell r="D489" t="e">
            <v>#NAME?</v>
          </cell>
        </row>
        <row r="490">
          <cell r="C490" t="e">
            <v>#NAME?</v>
          </cell>
          <cell r="D490" t="e">
            <v>#NAME?</v>
          </cell>
        </row>
        <row r="491">
          <cell r="C491" t="e">
            <v>#NAME?</v>
          </cell>
          <cell r="D491" t="e">
            <v>#NAME?</v>
          </cell>
        </row>
        <row r="492">
          <cell r="C492" t="e">
            <v>#NAME?</v>
          </cell>
          <cell r="D492" t="e">
            <v>#NAME?</v>
          </cell>
        </row>
        <row r="493">
          <cell r="C493" t="e">
            <v>#NAME?</v>
          </cell>
          <cell r="D493" t="e">
            <v>#NAME?</v>
          </cell>
        </row>
        <row r="494">
          <cell r="C494" t="e">
            <v>#NAME?</v>
          </cell>
          <cell r="D494" t="e">
            <v>#NAME?</v>
          </cell>
        </row>
        <row r="495">
          <cell r="C495" t="e">
            <v>#NAME?</v>
          </cell>
          <cell r="D495" t="e">
            <v>#NAME?</v>
          </cell>
        </row>
        <row r="496">
          <cell r="C496" t="e">
            <v>#NAME?</v>
          </cell>
          <cell r="D496" t="e">
            <v>#NAME?</v>
          </cell>
        </row>
        <row r="497">
          <cell r="C497" t="e">
            <v>#NAME?</v>
          </cell>
          <cell r="D497" t="e">
            <v>#NAME?</v>
          </cell>
        </row>
        <row r="498">
          <cell r="C498" t="e">
            <v>#NAME?</v>
          </cell>
          <cell r="D498" t="e">
            <v>#NAME?</v>
          </cell>
        </row>
        <row r="499">
          <cell r="C499" t="e">
            <v>#NAME?</v>
          </cell>
          <cell r="D499" t="e">
            <v>#NAME?</v>
          </cell>
        </row>
        <row r="500">
          <cell r="C500" t="e">
            <v>#NAME?</v>
          </cell>
          <cell r="D500" t="e">
            <v>#NAME?</v>
          </cell>
        </row>
        <row r="501">
          <cell r="C501" t="e">
            <v>#NAME?</v>
          </cell>
          <cell r="D501" t="e">
            <v>#NAME?</v>
          </cell>
        </row>
        <row r="502">
          <cell r="C502" t="e">
            <v>#NAME?</v>
          </cell>
          <cell r="D502" t="e">
            <v>#NAME?</v>
          </cell>
        </row>
        <row r="503">
          <cell r="C503" t="e">
            <v>#NAME?</v>
          </cell>
          <cell r="D503" t="e">
            <v>#NAME?</v>
          </cell>
        </row>
        <row r="504">
          <cell r="C504" t="e">
            <v>#NAME?</v>
          </cell>
          <cell r="D504" t="e">
            <v>#NAME?</v>
          </cell>
        </row>
        <row r="505">
          <cell r="C505" t="e">
            <v>#NAME?</v>
          </cell>
          <cell r="D505" t="e">
            <v>#NAME?</v>
          </cell>
        </row>
        <row r="506">
          <cell r="C506" t="e">
            <v>#NAME?</v>
          </cell>
          <cell r="D506" t="e">
            <v>#NAME?</v>
          </cell>
        </row>
        <row r="507">
          <cell r="C507" t="e">
            <v>#NAME?</v>
          </cell>
          <cell r="D507" t="e">
            <v>#NAME?</v>
          </cell>
        </row>
        <row r="508">
          <cell r="C508" t="e">
            <v>#NAME?</v>
          </cell>
          <cell r="D508" t="e">
            <v>#NAME?</v>
          </cell>
        </row>
        <row r="509">
          <cell r="C509" t="e">
            <v>#NAME?</v>
          </cell>
          <cell r="D509" t="e">
            <v>#NAME?</v>
          </cell>
        </row>
        <row r="510">
          <cell r="C510" t="e">
            <v>#NAME?</v>
          </cell>
          <cell r="D510" t="e">
            <v>#NAME?</v>
          </cell>
        </row>
        <row r="511">
          <cell r="C511" t="e">
            <v>#NAME?</v>
          </cell>
          <cell r="D511" t="e">
            <v>#NAME?</v>
          </cell>
        </row>
        <row r="512">
          <cell r="C512" t="e">
            <v>#NAME?</v>
          </cell>
          <cell r="D512" t="e">
            <v>#NAME?</v>
          </cell>
        </row>
        <row r="513">
          <cell r="C513" t="e">
            <v>#NAME?</v>
          </cell>
          <cell r="D513" t="e">
            <v>#NAME?</v>
          </cell>
        </row>
        <row r="514">
          <cell r="C514" t="e">
            <v>#NAME?</v>
          </cell>
          <cell r="D514" t="e">
            <v>#NAME?</v>
          </cell>
        </row>
        <row r="515">
          <cell r="C515" t="e">
            <v>#NAME?</v>
          </cell>
          <cell r="D515" t="e">
            <v>#NAME?</v>
          </cell>
        </row>
        <row r="516">
          <cell r="C516" t="e">
            <v>#NAME?</v>
          </cell>
          <cell r="D516" t="e">
            <v>#NAME?</v>
          </cell>
        </row>
        <row r="517">
          <cell r="C517" t="e">
            <v>#NAME?</v>
          </cell>
          <cell r="D517" t="e">
            <v>#NAME?</v>
          </cell>
        </row>
        <row r="518">
          <cell r="C518" t="e">
            <v>#NAME?</v>
          </cell>
          <cell r="D518" t="e">
            <v>#NAME?</v>
          </cell>
        </row>
        <row r="519">
          <cell r="C519" t="e">
            <v>#NAME?</v>
          </cell>
          <cell r="D519" t="e">
            <v>#NAME?</v>
          </cell>
        </row>
        <row r="520">
          <cell r="C520" t="e">
            <v>#NAME?</v>
          </cell>
          <cell r="D520" t="e">
            <v>#NAME?</v>
          </cell>
        </row>
        <row r="521">
          <cell r="C521" t="e">
            <v>#NAME?</v>
          </cell>
          <cell r="D521" t="e">
            <v>#NAME?</v>
          </cell>
        </row>
        <row r="522">
          <cell r="C522" t="e">
            <v>#NAME?</v>
          </cell>
          <cell r="D522" t="e">
            <v>#NAME?</v>
          </cell>
        </row>
        <row r="523">
          <cell r="C523" t="e">
            <v>#NAME?</v>
          </cell>
          <cell r="D523" t="e">
            <v>#NAME?</v>
          </cell>
        </row>
        <row r="524">
          <cell r="C524" t="e">
            <v>#NAME?</v>
          </cell>
          <cell r="D524" t="e">
            <v>#NAME?</v>
          </cell>
        </row>
        <row r="525">
          <cell r="C525" t="e">
            <v>#NAME?</v>
          </cell>
          <cell r="D525" t="e">
            <v>#NAME?</v>
          </cell>
        </row>
        <row r="526">
          <cell r="C526" t="e">
            <v>#NAME?</v>
          </cell>
          <cell r="D526" t="e">
            <v>#NAME?</v>
          </cell>
        </row>
        <row r="527">
          <cell r="C527" t="e">
            <v>#NAME?</v>
          </cell>
          <cell r="D527" t="e">
            <v>#NAME?</v>
          </cell>
        </row>
        <row r="528">
          <cell r="C528" t="e">
            <v>#NAME?</v>
          </cell>
          <cell r="D528" t="e">
            <v>#NAME?</v>
          </cell>
        </row>
        <row r="529">
          <cell r="C529" t="e">
            <v>#NAME?</v>
          </cell>
          <cell r="D529" t="e">
            <v>#NAME?</v>
          </cell>
        </row>
        <row r="530">
          <cell r="C530" t="e">
            <v>#NAME?</v>
          </cell>
          <cell r="D530" t="e">
            <v>#NAME?</v>
          </cell>
        </row>
        <row r="531">
          <cell r="C531" t="e">
            <v>#NAME?</v>
          </cell>
          <cell r="D531" t="e">
            <v>#NAME?</v>
          </cell>
        </row>
        <row r="532">
          <cell r="C532" t="e">
            <v>#NAME?</v>
          </cell>
          <cell r="D532" t="e">
            <v>#NAME?</v>
          </cell>
        </row>
        <row r="533">
          <cell r="C533" t="e">
            <v>#NAME?</v>
          </cell>
          <cell r="D533" t="e">
            <v>#NAME?</v>
          </cell>
        </row>
        <row r="534">
          <cell r="C534" t="e">
            <v>#NAME?</v>
          </cell>
          <cell r="D534" t="e">
            <v>#NAME?</v>
          </cell>
        </row>
        <row r="535">
          <cell r="C535" t="e">
            <v>#NAME?</v>
          </cell>
          <cell r="D535" t="e">
            <v>#NAME?</v>
          </cell>
        </row>
        <row r="536">
          <cell r="C536" t="e">
            <v>#NAME?</v>
          </cell>
          <cell r="D536" t="e">
            <v>#NAME?</v>
          </cell>
        </row>
        <row r="537">
          <cell r="C537" t="e">
            <v>#NAME?</v>
          </cell>
          <cell r="D537" t="e">
            <v>#NAME?</v>
          </cell>
        </row>
        <row r="538">
          <cell r="C538" t="e">
            <v>#NAME?</v>
          </cell>
          <cell r="D538" t="e">
            <v>#NAME?</v>
          </cell>
        </row>
        <row r="539">
          <cell r="C539" t="e">
            <v>#NAME?</v>
          </cell>
          <cell r="D539" t="e">
            <v>#NAME?</v>
          </cell>
        </row>
        <row r="540">
          <cell r="C540" t="e">
            <v>#NAME?</v>
          </cell>
          <cell r="D540" t="e">
            <v>#NAME?</v>
          </cell>
        </row>
        <row r="541">
          <cell r="C541" t="e">
            <v>#NAME?</v>
          </cell>
          <cell r="D541" t="e">
            <v>#NAME?</v>
          </cell>
        </row>
        <row r="542">
          <cell r="C542" t="e">
            <v>#NAME?</v>
          </cell>
          <cell r="D542" t="e">
            <v>#NAME?</v>
          </cell>
        </row>
        <row r="543">
          <cell r="C543" t="e">
            <v>#NAME?</v>
          </cell>
          <cell r="D543" t="e">
            <v>#NAME?</v>
          </cell>
        </row>
        <row r="544">
          <cell r="C544" t="e">
            <v>#NAME?</v>
          </cell>
          <cell r="D544" t="e">
            <v>#NAME?</v>
          </cell>
        </row>
        <row r="545">
          <cell r="C545" t="e">
            <v>#NAME?</v>
          </cell>
          <cell r="D545" t="e">
            <v>#NAME?</v>
          </cell>
        </row>
        <row r="546">
          <cell r="C546" t="e">
            <v>#NAME?</v>
          </cell>
          <cell r="D546" t="e">
            <v>#NAME?</v>
          </cell>
        </row>
        <row r="547">
          <cell r="C547" t="e">
            <v>#NAME?</v>
          </cell>
          <cell r="D547" t="e">
            <v>#NAME?</v>
          </cell>
        </row>
        <row r="548">
          <cell r="C548" t="e">
            <v>#NAME?</v>
          </cell>
          <cell r="D548" t="e">
            <v>#NAME?</v>
          </cell>
        </row>
        <row r="549">
          <cell r="C549" t="e">
            <v>#NAME?</v>
          </cell>
          <cell r="D549" t="e">
            <v>#NAME?</v>
          </cell>
        </row>
        <row r="550">
          <cell r="C550" t="e">
            <v>#NAME?</v>
          </cell>
          <cell r="D550" t="e">
            <v>#NAME?</v>
          </cell>
        </row>
        <row r="551">
          <cell r="C551" t="e">
            <v>#NAME?</v>
          </cell>
          <cell r="D551" t="e">
            <v>#NAME?</v>
          </cell>
        </row>
        <row r="552">
          <cell r="C552" t="e">
            <v>#NAME?</v>
          </cell>
          <cell r="D552" t="e">
            <v>#NAME?</v>
          </cell>
        </row>
        <row r="553">
          <cell r="C553" t="e">
            <v>#NAME?</v>
          </cell>
          <cell r="D553" t="e">
            <v>#NAME?</v>
          </cell>
        </row>
        <row r="554">
          <cell r="C554" t="e">
            <v>#NAME?</v>
          </cell>
          <cell r="D554" t="e">
            <v>#NAME?</v>
          </cell>
        </row>
        <row r="555">
          <cell r="C555" t="e">
            <v>#NAME?</v>
          </cell>
          <cell r="D555" t="e">
            <v>#NAME?</v>
          </cell>
        </row>
        <row r="556">
          <cell r="C556" t="e">
            <v>#NAME?</v>
          </cell>
          <cell r="D556" t="e">
            <v>#NAME?</v>
          </cell>
        </row>
        <row r="557">
          <cell r="C557" t="e">
            <v>#NAME?</v>
          </cell>
          <cell r="D557" t="e">
            <v>#NAME?</v>
          </cell>
        </row>
        <row r="558">
          <cell r="C558"/>
        </row>
        <row r="559">
          <cell r="C559"/>
        </row>
        <row r="560">
          <cell r="C560"/>
        </row>
        <row r="561">
          <cell r="C561"/>
        </row>
        <row r="562">
          <cell r="C562"/>
        </row>
        <row r="563">
          <cell r="C563"/>
        </row>
        <row r="564">
          <cell r="C564"/>
        </row>
        <row r="565">
          <cell r="C565"/>
        </row>
        <row r="566">
          <cell r="C566"/>
        </row>
        <row r="567">
          <cell r="C567"/>
        </row>
        <row r="568">
          <cell r="C568"/>
        </row>
        <row r="569">
          <cell r="C569"/>
        </row>
        <row r="570">
          <cell r="C570"/>
        </row>
        <row r="571">
          <cell r="C571"/>
        </row>
        <row r="572">
          <cell r="C572"/>
        </row>
        <row r="573">
          <cell r="C573"/>
        </row>
        <row r="574">
          <cell r="C574"/>
        </row>
        <row r="575">
          <cell r="C575"/>
        </row>
        <row r="576">
          <cell r="C576"/>
        </row>
        <row r="577">
          <cell r="C577"/>
        </row>
        <row r="578">
          <cell r="C578"/>
        </row>
        <row r="579">
          <cell r="C579"/>
        </row>
        <row r="580">
          <cell r="C580"/>
        </row>
        <row r="581">
          <cell r="C581"/>
        </row>
        <row r="582">
          <cell r="C582"/>
        </row>
        <row r="583">
          <cell r="C583"/>
        </row>
        <row r="584">
          <cell r="C584"/>
        </row>
        <row r="585">
          <cell r="C585"/>
        </row>
        <row r="586">
          <cell r="C586"/>
        </row>
        <row r="587">
          <cell r="C587"/>
        </row>
        <row r="588">
          <cell r="C588"/>
        </row>
        <row r="589">
          <cell r="C589"/>
        </row>
        <row r="590">
          <cell r="C590"/>
        </row>
        <row r="591">
          <cell r="C591"/>
        </row>
        <row r="592">
          <cell r="C592"/>
        </row>
        <row r="593">
          <cell r="C593"/>
        </row>
        <row r="594">
          <cell r="C594"/>
        </row>
        <row r="595">
          <cell r="C595"/>
        </row>
        <row r="596">
          <cell r="C596"/>
        </row>
        <row r="597">
          <cell r="C597"/>
        </row>
        <row r="598">
          <cell r="C598"/>
        </row>
        <row r="599">
          <cell r="C599"/>
        </row>
        <row r="600">
          <cell r="C600"/>
        </row>
        <row r="601">
          <cell r="C601"/>
        </row>
        <row r="602">
          <cell r="C602"/>
        </row>
        <row r="603">
          <cell r="C603"/>
        </row>
        <row r="604">
          <cell r="C604"/>
        </row>
        <row r="605">
          <cell r="C605"/>
        </row>
        <row r="606">
          <cell r="C606"/>
        </row>
        <row r="607">
          <cell r="C607"/>
        </row>
        <row r="608">
          <cell r="C608"/>
        </row>
        <row r="609">
          <cell r="C609"/>
        </row>
        <row r="610">
          <cell r="C610"/>
        </row>
        <row r="611">
          <cell r="C611"/>
        </row>
        <row r="612">
          <cell r="C612"/>
        </row>
        <row r="613">
          <cell r="C613"/>
        </row>
        <row r="614">
          <cell r="C614"/>
        </row>
        <row r="615">
          <cell r="C615"/>
        </row>
        <row r="616">
          <cell r="C616"/>
        </row>
        <row r="617">
          <cell r="C617"/>
        </row>
        <row r="618">
          <cell r="C618"/>
        </row>
        <row r="619">
          <cell r="C619"/>
        </row>
        <row r="620">
          <cell r="C620"/>
        </row>
        <row r="621">
          <cell r="C621"/>
        </row>
        <row r="622">
          <cell r="C622"/>
        </row>
        <row r="623">
          <cell r="C623"/>
        </row>
        <row r="624">
          <cell r="C624"/>
        </row>
        <row r="625">
          <cell r="C625"/>
        </row>
        <row r="626">
          <cell r="C626"/>
        </row>
        <row r="627">
          <cell r="C627"/>
        </row>
        <row r="628">
          <cell r="C628"/>
        </row>
        <row r="629">
          <cell r="C629"/>
        </row>
        <row r="630">
          <cell r="C630"/>
        </row>
        <row r="631">
          <cell r="C631"/>
        </row>
        <row r="632">
          <cell r="C632"/>
        </row>
        <row r="633">
          <cell r="C633"/>
        </row>
        <row r="634">
          <cell r="C634"/>
        </row>
        <row r="635">
          <cell r="C635"/>
        </row>
        <row r="636">
          <cell r="C636"/>
        </row>
        <row r="637">
          <cell r="C637"/>
        </row>
        <row r="638">
          <cell r="C638"/>
        </row>
        <row r="639">
          <cell r="C639"/>
        </row>
        <row r="640">
          <cell r="C640"/>
        </row>
        <row r="641">
          <cell r="C641"/>
        </row>
        <row r="642">
          <cell r="C642"/>
        </row>
        <row r="643">
          <cell r="C643"/>
        </row>
        <row r="644">
          <cell r="C644"/>
        </row>
        <row r="645">
          <cell r="C645"/>
        </row>
        <row r="646">
          <cell r="C646"/>
        </row>
        <row r="647">
          <cell r="C647"/>
        </row>
        <row r="648">
          <cell r="C648"/>
        </row>
        <row r="649">
          <cell r="C649"/>
        </row>
        <row r="650">
          <cell r="C650"/>
        </row>
        <row r="651">
          <cell r="C651"/>
        </row>
        <row r="652">
          <cell r="C652"/>
        </row>
        <row r="653">
          <cell r="C653"/>
        </row>
        <row r="654">
          <cell r="C654"/>
        </row>
        <row r="655">
          <cell r="C655"/>
        </row>
        <row r="656">
          <cell r="C656"/>
        </row>
        <row r="657">
          <cell r="C657"/>
        </row>
        <row r="658">
          <cell r="C658"/>
        </row>
        <row r="659">
          <cell r="C659"/>
        </row>
        <row r="660">
          <cell r="C660"/>
        </row>
        <row r="661">
          <cell r="C661"/>
        </row>
        <row r="662">
          <cell r="C662"/>
        </row>
        <row r="663">
          <cell r="C663"/>
        </row>
        <row r="664">
          <cell r="C664"/>
        </row>
        <row r="665">
          <cell r="C665"/>
        </row>
        <row r="666">
          <cell r="C666"/>
        </row>
        <row r="667">
          <cell r="C667"/>
        </row>
        <row r="668">
          <cell r="C668"/>
        </row>
        <row r="669">
          <cell r="C669"/>
        </row>
        <row r="670">
          <cell r="C670"/>
        </row>
        <row r="671">
          <cell r="C671"/>
        </row>
        <row r="672">
          <cell r="C672"/>
        </row>
        <row r="673">
          <cell r="C673"/>
        </row>
        <row r="674">
          <cell r="C674"/>
        </row>
        <row r="675">
          <cell r="C675"/>
        </row>
        <row r="676">
          <cell r="C676"/>
        </row>
        <row r="677">
          <cell r="C677"/>
        </row>
        <row r="678">
          <cell r="C678"/>
        </row>
        <row r="679">
          <cell r="C679"/>
        </row>
        <row r="680">
          <cell r="C680"/>
        </row>
        <row r="681">
          <cell r="C681"/>
        </row>
        <row r="682">
          <cell r="C682"/>
        </row>
        <row r="683">
          <cell r="C683"/>
        </row>
        <row r="684">
          <cell r="C684"/>
        </row>
        <row r="685">
          <cell r="C685"/>
        </row>
        <row r="686">
          <cell r="C686"/>
        </row>
        <row r="687">
          <cell r="C687"/>
        </row>
        <row r="688">
          <cell r="C688"/>
        </row>
        <row r="689">
          <cell r="C689"/>
        </row>
        <row r="690">
          <cell r="C690"/>
        </row>
        <row r="691">
          <cell r="C691"/>
        </row>
        <row r="692">
          <cell r="C692"/>
        </row>
        <row r="693">
          <cell r="C693"/>
        </row>
        <row r="694">
          <cell r="C694"/>
        </row>
        <row r="695">
          <cell r="C695"/>
        </row>
        <row r="696">
          <cell r="C696"/>
        </row>
        <row r="697">
          <cell r="C697"/>
        </row>
        <row r="698">
          <cell r="C698"/>
        </row>
        <row r="699">
          <cell r="C699"/>
        </row>
        <row r="700">
          <cell r="C700"/>
        </row>
        <row r="701">
          <cell r="C701"/>
        </row>
        <row r="702">
          <cell r="C702"/>
        </row>
        <row r="703">
          <cell r="C703"/>
        </row>
        <row r="704">
          <cell r="C704"/>
        </row>
        <row r="705">
          <cell r="C705"/>
        </row>
        <row r="706">
          <cell r="C706"/>
        </row>
        <row r="707">
          <cell r="C707"/>
        </row>
        <row r="708">
          <cell r="C708"/>
        </row>
        <row r="709">
          <cell r="C709"/>
        </row>
        <row r="710">
          <cell r="C710"/>
        </row>
        <row r="711">
          <cell r="C711"/>
        </row>
        <row r="712">
          <cell r="C712"/>
        </row>
        <row r="713">
          <cell r="C713"/>
        </row>
        <row r="714">
          <cell r="C714"/>
        </row>
        <row r="715">
          <cell r="C715"/>
        </row>
        <row r="716">
          <cell r="C716"/>
        </row>
        <row r="717">
          <cell r="C717"/>
        </row>
        <row r="718">
          <cell r="C718"/>
        </row>
        <row r="719">
          <cell r="C719"/>
        </row>
        <row r="720">
          <cell r="C720"/>
        </row>
        <row r="721">
          <cell r="C721"/>
        </row>
        <row r="722">
          <cell r="C722"/>
        </row>
        <row r="723">
          <cell r="C723"/>
        </row>
        <row r="724">
          <cell r="C724"/>
        </row>
        <row r="725">
          <cell r="C725"/>
        </row>
        <row r="726">
          <cell r="C726"/>
        </row>
        <row r="727">
          <cell r="C727"/>
        </row>
        <row r="728">
          <cell r="C728"/>
        </row>
        <row r="729">
          <cell r="C729"/>
        </row>
        <row r="730">
          <cell r="C730"/>
        </row>
        <row r="731">
          <cell r="C731"/>
        </row>
        <row r="732">
          <cell r="C732"/>
        </row>
        <row r="733">
          <cell r="C733"/>
        </row>
        <row r="734">
          <cell r="C734"/>
        </row>
        <row r="735">
          <cell r="C735"/>
        </row>
        <row r="736">
          <cell r="C736"/>
        </row>
        <row r="737">
          <cell r="C737"/>
        </row>
        <row r="738">
          <cell r="C738"/>
        </row>
        <row r="739">
          <cell r="C739"/>
        </row>
        <row r="740">
          <cell r="C740"/>
        </row>
        <row r="741">
          <cell r="C741"/>
        </row>
        <row r="742">
          <cell r="C742"/>
        </row>
        <row r="743">
          <cell r="C743"/>
        </row>
        <row r="744">
          <cell r="C744"/>
        </row>
        <row r="745">
          <cell r="C745"/>
        </row>
        <row r="746">
          <cell r="C746"/>
        </row>
        <row r="747">
          <cell r="C747"/>
        </row>
        <row r="748">
          <cell r="C748"/>
        </row>
        <row r="749">
          <cell r="C749"/>
        </row>
        <row r="750">
          <cell r="C750"/>
        </row>
        <row r="751">
          <cell r="C751"/>
        </row>
        <row r="752">
          <cell r="C752"/>
        </row>
        <row r="753">
          <cell r="C753"/>
        </row>
        <row r="754">
          <cell r="C754"/>
        </row>
        <row r="755">
          <cell r="C755"/>
        </row>
        <row r="756">
          <cell r="C756"/>
        </row>
        <row r="757">
          <cell r="C757"/>
        </row>
        <row r="758">
          <cell r="C758"/>
        </row>
        <row r="759">
          <cell r="C759"/>
        </row>
        <row r="760">
          <cell r="C760"/>
        </row>
        <row r="761">
          <cell r="C761"/>
        </row>
        <row r="762">
          <cell r="C762"/>
        </row>
        <row r="763">
          <cell r="C763"/>
        </row>
        <row r="764">
          <cell r="C764"/>
        </row>
        <row r="765">
          <cell r="C765"/>
        </row>
        <row r="766">
          <cell r="C766"/>
        </row>
        <row r="767">
          <cell r="C767"/>
        </row>
        <row r="768">
          <cell r="C768"/>
        </row>
        <row r="769">
          <cell r="C769"/>
        </row>
        <row r="770">
          <cell r="C770"/>
        </row>
        <row r="771">
          <cell r="C771"/>
        </row>
        <row r="772">
          <cell r="C772"/>
        </row>
        <row r="773">
          <cell r="C773"/>
        </row>
        <row r="774">
          <cell r="C774"/>
        </row>
        <row r="775">
          <cell r="C775"/>
        </row>
        <row r="776">
          <cell r="C776"/>
        </row>
        <row r="777">
          <cell r="C777"/>
        </row>
        <row r="778">
          <cell r="C778"/>
        </row>
        <row r="779">
          <cell r="C779"/>
        </row>
        <row r="780">
          <cell r="C780"/>
        </row>
        <row r="781">
          <cell r="C781"/>
        </row>
        <row r="782">
          <cell r="C782"/>
        </row>
        <row r="783">
          <cell r="C783"/>
        </row>
        <row r="784">
          <cell r="C784"/>
        </row>
        <row r="785">
          <cell r="C785"/>
        </row>
        <row r="786">
          <cell r="C786"/>
        </row>
        <row r="787">
          <cell r="C787"/>
        </row>
        <row r="788">
          <cell r="C788"/>
        </row>
        <row r="789">
          <cell r="C789"/>
        </row>
        <row r="790">
          <cell r="C790"/>
        </row>
        <row r="791">
          <cell r="C791"/>
        </row>
        <row r="792">
          <cell r="C792"/>
        </row>
        <row r="793">
          <cell r="C793"/>
        </row>
        <row r="794">
          <cell r="C794"/>
        </row>
        <row r="795">
          <cell r="C795"/>
        </row>
        <row r="796">
          <cell r="C796"/>
        </row>
        <row r="797">
          <cell r="C797"/>
        </row>
        <row r="798">
          <cell r="C798"/>
        </row>
        <row r="799">
          <cell r="C799"/>
        </row>
        <row r="800">
          <cell r="C800"/>
        </row>
        <row r="801">
          <cell r="C801"/>
        </row>
        <row r="802">
          <cell r="C802"/>
        </row>
        <row r="803">
          <cell r="C803"/>
        </row>
        <row r="804">
          <cell r="C804"/>
        </row>
        <row r="805">
          <cell r="C805"/>
        </row>
        <row r="806">
          <cell r="C806"/>
        </row>
        <row r="807">
          <cell r="C807"/>
        </row>
        <row r="808">
          <cell r="C808"/>
        </row>
        <row r="809">
          <cell r="C809"/>
        </row>
        <row r="810">
          <cell r="C810"/>
        </row>
        <row r="811">
          <cell r="C811"/>
        </row>
        <row r="812">
          <cell r="C812"/>
        </row>
        <row r="813">
          <cell r="C813"/>
        </row>
        <row r="814">
          <cell r="C814"/>
        </row>
        <row r="815">
          <cell r="C815"/>
        </row>
        <row r="816">
          <cell r="C816"/>
        </row>
        <row r="817">
          <cell r="C817"/>
        </row>
        <row r="818">
          <cell r="C818"/>
        </row>
        <row r="819">
          <cell r="C819"/>
        </row>
        <row r="820">
          <cell r="C820"/>
        </row>
        <row r="821">
          <cell r="C821"/>
        </row>
        <row r="822">
          <cell r="C822"/>
        </row>
        <row r="823">
          <cell r="C823"/>
        </row>
        <row r="824">
          <cell r="C824"/>
        </row>
        <row r="825">
          <cell r="C825"/>
        </row>
        <row r="826">
          <cell r="C826"/>
        </row>
        <row r="827">
          <cell r="C827"/>
        </row>
        <row r="828">
          <cell r="C828"/>
        </row>
        <row r="829">
          <cell r="C829"/>
        </row>
        <row r="830">
          <cell r="C830"/>
        </row>
        <row r="831">
          <cell r="C831"/>
        </row>
        <row r="832">
          <cell r="C832"/>
        </row>
        <row r="833">
          <cell r="C833"/>
        </row>
        <row r="834">
          <cell r="C834"/>
        </row>
        <row r="835">
          <cell r="C835"/>
        </row>
        <row r="836">
          <cell r="C836"/>
        </row>
        <row r="837">
          <cell r="C837"/>
        </row>
        <row r="838">
          <cell r="C838"/>
        </row>
        <row r="839">
          <cell r="C839"/>
        </row>
        <row r="840">
          <cell r="C840"/>
        </row>
        <row r="841">
          <cell r="C841"/>
        </row>
        <row r="842">
          <cell r="C842"/>
        </row>
        <row r="843">
          <cell r="C843"/>
        </row>
        <row r="844">
          <cell r="C844"/>
        </row>
        <row r="845">
          <cell r="C845"/>
        </row>
        <row r="846">
          <cell r="C846"/>
        </row>
        <row r="847">
          <cell r="C847"/>
        </row>
        <row r="848">
          <cell r="C848"/>
        </row>
        <row r="849">
          <cell r="C849"/>
        </row>
        <row r="850">
          <cell r="C850"/>
        </row>
        <row r="851">
          <cell r="C851"/>
        </row>
        <row r="852">
          <cell r="C852"/>
        </row>
        <row r="853">
          <cell r="C853"/>
        </row>
        <row r="854">
          <cell r="C854"/>
        </row>
        <row r="855">
          <cell r="C855"/>
        </row>
        <row r="856">
          <cell r="C856"/>
        </row>
        <row r="857">
          <cell r="C857"/>
        </row>
        <row r="858">
          <cell r="C858"/>
        </row>
        <row r="859">
          <cell r="C859"/>
        </row>
        <row r="860">
          <cell r="C860"/>
        </row>
        <row r="861">
          <cell r="C861"/>
        </row>
        <row r="862">
          <cell r="C862"/>
        </row>
        <row r="863">
          <cell r="C863"/>
        </row>
        <row r="864">
          <cell r="C864"/>
        </row>
        <row r="865">
          <cell r="C865"/>
        </row>
        <row r="866">
          <cell r="C866"/>
        </row>
        <row r="867">
          <cell r="C867"/>
        </row>
        <row r="868">
          <cell r="C868"/>
        </row>
        <row r="869">
          <cell r="C869"/>
        </row>
        <row r="870">
          <cell r="C870"/>
        </row>
        <row r="871">
          <cell r="C871"/>
        </row>
        <row r="872">
          <cell r="C872"/>
        </row>
        <row r="873">
          <cell r="C873"/>
        </row>
        <row r="874">
          <cell r="C874"/>
        </row>
        <row r="875">
          <cell r="C875"/>
        </row>
        <row r="876">
          <cell r="C876"/>
        </row>
        <row r="877">
          <cell r="C877"/>
        </row>
        <row r="878">
          <cell r="C878"/>
        </row>
        <row r="879">
          <cell r="C879"/>
        </row>
        <row r="880">
          <cell r="C880"/>
        </row>
        <row r="881">
          <cell r="C881"/>
        </row>
        <row r="882">
          <cell r="C882"/>
        </row>
        <row r="883">
          <cell r="C883"/>
        </row>
        <row r="884">
          <cell r="C884"/>
        </row>
        <row r="885">
          <cell r="C885"/>
        </row>
        <row r="886">
          <cell r="C886"/>
        </row>
        <row r="887">
          <cell r="C887"/>
        </row>
        <row r="888">
          <cell r="C888"/>
        </row>
        <row r="889">
          <cell r="C889"/>
        </row>
        <row r="890">
          <cell r="C890"/>
        </row>
        <row r="891">
          <cell r="C891"/>
        </row>
        <row r="892">
          <cell r="C892"/>
        </row>
        <row r="893">
          <cell r="C893"/>
        </row>
        <row r="894">
          <cell r="C894"/>
        </row>
        <row r="895">
          <cell r="C895"/>
        </row>
        <row r="896">
          <cell r="C896"/>
        </row>
        <row r="897">
          <cell r="C897"/>
        </row>
        <row r="898">
          <cell r="C898"/>
        </row>
        <row r="899">
          <cell r="C899"/>
        </row>
        <row r="900">
          <cell r="C900"/>
        </row>
        <row r="901">
          <cell r="C901"/>
        </row>
        <row r="902">
          <cell r="C902"/>
        </row>
        <row r="903">
          <cell r="C903"/>
        </row>
        <row r="904">
          <cell r="C904"/>
        </row>
        <row r="905">
          <cell r="C905"/>
        </row>
        <row r="906">
          <cell r="C906"/>
        </row>
        <row r="907">
          <cell r="C907"/>
        </row>
        <row r="908">
          <cell r="C908"/>
        </row>
        <row r="909">
          <cell r="C909"/>
        </row>
        <row r="910">
          <cell r="C910"/>
        </row>
        <row r="911">
          <cell r="C911"/>
        </row>
        <row r="912">
          <cell r="C912"/>
        </row>
        <row r="913">
          <cell r="C913"/>
        </row>
        <row r="914">
          <cell r="C914"/>
        </row>
        <row r="915">
          <cell r="C915"/>
        </row>
        <row r="916">
          <cell r="C916"/>
        </row>
        <row r="917">
          <cell r="C917"/>
        </row>
        <row r="918">
          <cell r="C918"/>
        </row>
        <row r="919">
          <cell r="C919"/>
        </row>
        <row r="920">
          <cell r="C920"/>
        </row>
        <row r="921">
          <cell r="C921"/>
        </row>
        <row r="922">
          <cell r="C922"/>
        </row>
        <row r="923">
          <cell r="C923"/>
        </row>
        <row r="924">
          <cell r="C924"/>
        </row>
        <row r="925">
          <cell r="C925"/>
        </row>
        <row r="926">
          <cell r="C926"/>
        </row>
        <row r="927">
          <cell r="C927"/>
        </row>
        <row r="928">
          <cell r="C928"/>
        </row>
        <row r="929">
          <cell r="C929"/>
        </row>
        <row r="930">
          <cell r="C930"/>
        </row>
        <row r="931">
          <cell r="C931"/>
        </row>
        <row r="932">
          <cell r="C932"/>
        </row>
        <row r="933">
          <cell r="C933"/>
        </row>
        <row r="934">
          <cell r="C934"/>
        </row>
        <row r="935">
          <cell r="C935"/>
        </row>
        <row r="936">
          <cell r="C936"/>
        </row>
        <row r="937">
          <cell r="C937"/>
        </row>
        <row r="938">
          <cell r="C938"/>
        </row>
        <row r="939">
          <cell r="C939"/>
        </row>
        <row r="940">
          <cell r="C940"/>
        </row>
        <row r="941">
          <cell r="C941"/>
        </row>
        <row r="942">
          <cell r="C942"/>
        </row>
        <row r="943">
          <cell r="C943"/>
        </row>
        <row r="944">
          <cell r="C944"/>
        </row>
        <row r="945">
          <cell r="C945"/>
        </row>
        <row r="946">
          <cell r="C946"/>
        </row>
        <row r="947">
          <cell r="C947"/>
        </row>
        <row r="948">
          <cell r="C948"/>
        </row>
        <row r="949">
          <cell r="C949"/>
        </row>
        <row r="950">
          <cell r="C950"/>
        </row>
        <row r="951">
          <cell r="C951"/>
        </row>
        <row r="952">
          <cell r="C952"/>
        </row>
        <row r="953">
          <cell r="C953"/>
        </row>
        <row r="954">
          <cell r="C954"/>
        </row>
        <row r="955">
          <cell r="C955"/>
        </row>
        <row r="956">
          <cell r="C956"/>
        </row>
        <row r="957">
          <cell r="C957"/>
        </row>
        <row r="958">
          <cell r="C958"/>
        </row>
        <row r="959">
          <cell r="C959"/>
        </row>
        <row r="960">
          <cell r="C960"/>
        </row>
        <row r="961">
          <cell r="C961"/>
        </row>
        <row r="962">
          <cell r="C962"/>
        </row>
        <row r="963">
          <cell r="C963"/>
        </row>
        <row r="964">
          <cell r="C964"/>
        </row>
        <row r="965">
          <cell r="C965"/>
        </row>
        <row r="966">
          <cell r="C966"/>
        </row>
        <row r="967">
          <cell r="C967"/>
        </row>
        <row r="968">
          <cell r="C968"/>
        </row>
        <row r="969">
          <cell r="C969"/>
        </row>
        <row r="970">
          <cell r="C970"/>
        </row>
        <row r="971">
          <cell r="C971"/>
        </row>
        <row r="972">
          <cell r="C972"/>
        </row>
        <row r="973">
          <cell r="C973"/>
        </row>
        <row r="974">
          <cell r="C974"/>
        </row>
        <row r="975">
          <cell r="C975"/>
        </row>
        <row r="976">
          <cell r="C976"/>
        </row>
        <row r="977">
          <cell r="C977"/>
        </row>
        <row r="978">
          <cell r="C978"/>
        </row>
        <row r="979">
          <cell r="C979"/>
        </row>
        <row r="980">
          <cell r="C980"/>
        </row>
        <row r="981">
          <cell r="C981"/>
        </row>
        <row r="982">
          <cell r="C982"/>
        </row>
        <row r="983">
          <cell r="C983"/>
        </row>
        <row r="984">
          <cell r="C984"/>
        </row>
        <row r="985">
          <cell r="C985"/>
        </row>
        <row r="986">
          <cell r="C986"/>
        </row>
        <row r="987">
          <cell r="C987"/>
        </row>
        <row r="988">
          <cell r="C988"/>
        </row>
        <row r="989">
          <cell r="C989"/>
        </row>
        <row r="990">
          <cell r="C990"/>
        </row>
        <row r="991">
          <cell r="C991"/>
        </row>
        <row r="992">
          <cell r="C992"/>
        </row>
        <row r="993">
          <cell r="C993"/>
        </row>
        <row r="994">
          <cell r="C994"/>
        </row>
        <row r="995">
          <cell r="C995"/>
        </row>
        <row r="996">
          <cell r="C996"/>
        </row>
        <row r="997">
          <cell r="C997"/>
        </row>
        <row r="998">
          <cell r="C998"/>
        </row>
        <row r="999">
          <cell r="C999"/>
        </row>
        <row r="1000">
          <cell r="C1000"/>
        </row>
        <row r="1001">
          <cell r="C1001"/>
        </row>
        <row r="1002">
          <cell r="C1002"/>
        </row>
        <row r="1003">
          <cell r="C1003"/>
        </row>
        <row r="1004">
          <cell r="C1004"/>
        </row>
        <row r="1005">
          <cell r="C1005"/>
        </row>
        <row r="1006">
          <cell r="C1006"/>
        </row>
        <row r="1007">
          <cell r="C1007"/>
        </row>
        <row r="1008">
          <cell r="C1008"/>
        </row>
        <row r="1009">
          <cell r="C1009"/>
        </row>
        <row r="1010">
          <cell r="C1010"/>
        </row>
        <row r="1011">
          <cell r="C1011"/>
        </row>
        <row r="1012">
          <cell r="C1012"/>
        </row>
        <row r="1013">
          <cell r="C1013"/>
        </row>
        <row r="1014">
          <cell r="C1014"/>
        </row>
        <row r="1015">
          <cell r="C1015"/>
        </row>
        <row r="1016">
          <cell r="C1016"/>
        </row>
        <row r="1017">
          <cell r="C1017"/>
        </row>
        <row r="1018">
          <cell r="C1018"/>
        </row>
        <row r="1019">
          <cell r="C1019"/>
        </row>
        <row r="1020">
          <cell r="C1020"/>
        </row>
        <row r="1021">
          <cell r="C1021"/>
        </row>
        <row r="1022">
          <cell r="C1022"/>
        </row>
        <row r="1023">
          <cell r="C1023"/>
        </row>
        <row r="1024">
          <cell r="C1024"/>
        </row>
        <row r="1025">
          <cell r="C1025"/>
        </row>
        <row r="1026">
          <cell r="C1026"/>
        </row>
        <row r="1027">
          <cell r="C1027"/>
        </row>
        <row r="1028">
          <cell r="C1028"/>
        </row>
        <row r="1029">
          <cell r="C1029"/>
        </row>
        <row r="1030">
          <cell r="C1030"/>
        </row>
        <row r="1031">
          <cell r="C1031"/>
        </row>
        <row r="1032">
          <cell r="C1032"/>
        </row>
        <row r="1033">
          <cell r="C1033"/>
        </row>
        <row r="1034">
          <cell r="C1034"/>
        </row>
        <row r="1035">
          <cell r="C1035"/>
        </row>
        <row r="1036">
          <cell r="C1036"/>
        </row>
        <row r="1037">
          <cell r="C1037"/>
        </row>
        <row r="1038">
          <cell r="C1038"/>
        </row>
        <row r="1039">
          <cell r="C1039"/>
        </row>
        <row r="1040">
          <cell r="C1040"/>
        </row>
        <row r="1041">
          <cell r="C1041"/>
        </row>
        <row r="1042">
          <cell r="C1042"/>
        </row>
        <row r="1043">
          <cell r="C1043"/>
        </row>
        <row r="1044">
          <cell r="C1044"/>
        </row>
        <row r="1045">
          <cell r="C1045"/>
        </row>
        <row r="1046">
          <cell r="C1046"/>
        </row>
        <row r="1047">
          <cell r="C1047"/>
        </row>
        <row r="1048">
          <cell r="C1048"/>
        </row>
        <row r="1049">
          <cell r="C1049"/>
        </row>
        <row r="1050">
          <cell r="C1050"/>
        </row>
        <row r="1051">
          <cell r="C1051"/>
        </row>
        <row r="1052">
          <cell r="C1052"/>
        </row>
        <row r="1053">
          <cell r="C1053"/>
        </row>
        <row r="1054">
          <cell r="C1054"/>
        </row>
        <row r="1055">
          <cell r="C1055"/>
        </row>
        <row r="1056">
          <cell r="C1056"/>
        </row>
        <row r="1057">
          <cell r="C1057"/>
        </row>
        <row r="1058">
          <cell r="C1058"/>
        </row>
        <row r="1059">
          <cell r="C1059"/>
        </row>
        <row r="1060">
          <cell r="C1060"/>
        </row>
        <row r="1061">
          <cell r="C1061"/>
        </row>
        <row r="1062">
          <cell r="C1062"/>
        </row>
        <row r="1063">
          <cell r="C1063"/>
        </row>
        <row r="1064">
          <cell r="C1064"/>
        </row>
        <row r="1065">
          <cell r="C1065"/>
        </row>
        <row r="1066">
          <cell r="C1066"/>
        </row>
        <row r="1067">
          <cell r="C1067"/>
        </row>
        <row r="1068">
          <cell r="C1068"/>
        </row>
        <row r="1069">
          <cell r="C1069"/>
        </row>
        <row r="1070">
          <cell r="C1070"/>
        </row>
        <row r="1071">
          <cell r="C1071"/>
        </row>
        <row r="1072">
          <cell r="C1072"/>
        </row>
        <row r="1073">
          <cell r="C1073"/>
        </row>
        <row r="1074">
          <cell r="C1074"/>
        </row>
        <row r="1075">
          <cell r="C1075"/>
        </row>
        <row r="1076">
          <cell r="C1076"/>
        </row>
        <row r="1077">
          <cell r="C1077"/>
        </row>
        <row r="1078">
          <cell r="C1078"/>
        </row>
        <row r="1079">
          <cell r="C1079"/>
        </row>
        <row r="1080">
          <cell r="C1080"/>
        </row>
        <row r="1081">
          <cell r="C1081"/>
        </row>
        <row r="1082">
          <cell r="C1082"/>
        </row>
        <row r="1083">
          <cell r="C1083"/>
        </row>
        <row r="1084">
          <cell r="C1084"/>
        </row>
        <row r="1085">
          <cell r="C1085"/>
        </row>
        <row r="1086">
          <cell r="C1086"/>
        </row>
        <row r="1087">
          <cell r="C1087"/>
        </row>
        <row r="1088">
          <cell r="C1088"/>
        </row>
        <row r="1089">
          <cell r="C1089"/>
        </row>
        <row r="1090">
          <cell r="C1090"/>
        </row>
        <row r="1091">
          <cell r="C1091"/>
        </row>
        <row r="1092">
          <cell r="C1092"/>
        </row>
        <row r="1093">
          <cell r="C1093"/>
        </row>
        <row r="1094">
          <cell r="C1094"/>
        </row>
        <row r="1095">
          <cell r="C1095"/>
        </row>
        <row r="1096">
          <cell r="C1096"/>
        </row>
        <row r="1097">
          <cell r="C1097"/>
        </row>
        <row r="1098">
          <cell r="C1098"/>
        </row>
        <row r="1099">
          <cell r="C1099"/>
        </row>
        <row r="1100">
          <cell r="C1100"/>
        </row>
        <row r="1101">
          <cell r="C1101"/>
        </row>
        <row r="1102">
          <cell r="C1102"/>
        </row>
        <row r="1103">
          <cell r="C1103"/>
        </row>
        <row r="1104">
          <cell r="C1104"/>
        </row>
        <row r="1105">
          <cell r="C1105"/>
        </row>
        <row r="1106">
          <cell r="C1106"/>
        </row>
        <row r="1107">
          <cell r="C1107"/>
        </row>
        <row r="1108">
          <cell r="C1108"/>
        </row>
        <row r="1109">
          <cell r="C1109"/>
        </row>
        <row r="1110">
          <cell r="C1110"/>
        </row>
        <row r="1111">
          <cell r="C1111"/>
        </row>
        <row r="1112">
          <cell r="C1112"/>
        </row>
        <row r="1113">
          <cell r="C1113"/>
        </row>
        <row r="1114">
          <cell r="C1114"/>
        </row>
        <row r="1115">
          <cell r="C1115"/>
        </row>
        <row r="1116">
          <cell r="C1116"/>
        </row>
        <row r="1117">
          <cell r="C1117"/>
        </row>
        <row r="1118">
          <cell r="C1118"/>
        </row>
        <row r="1119">
          <cell r="C1119"/>
        </row>
        <row r="1120">
          <cell r="C1120"/>
        </row>
        <row r="1121">
          <cell r="C1121"/>
        </row>
        <row r="1122">
          <cell r="C1122"/>
        </row>
        <row r="1123">
          <cell r="C1123"/>
        </row>
        <row r="1124">
          <cell r="C1124"/>
        </row>
        <row r="1125">
          <cell r="C1125"/>
        </row>
        <row r="1126">
          <cell r="C1126"/>
        </row>
        <row r="1127">
          <cell r="C1127"/>
        </row>
        <row r="1128">
          <cell r="C1128"/>
        </row>
        <row r="1129">
          <cell r="C1129"/>
        </row>
        <row r="1130">
          <cell r="C1130"/>
        </row>
        <row r="1131">
          <cell r="C1131"/>
        </row>
        <row r="1132">
          <cell r="C1132"/>
        </row>
        <row r="1133">
          <cell r="C1133"/>
        </row>
        <row r="1134">
          <cell r="C1134"/>
        </row>
        <row r="1135">
          <cell r="C1135"/>
        </row>
        <row r="1136">
          <cell r="C1136"/>
        </row>
        <row r="1137">
          <cell r="C1137"/>
        </row>
        <row r="1138">
          <cell r="C1138"/>
        </row>
        <row r="1139">
          <cell r="C1139"/>
        </row>
        <row r="1140">
          <cell r="C1140"/>
        </row>
        <row r="1141">
          <cell r="C1141"/>
        </row>
        <row r="1142">
          <cell r="C1142"/>
        </row>
        <row r="1143">
          <cell r="C1143"/>
        </row>
        <row r="1144">
          <cell r="C1144"/>
        </row>
        <row r="1145">
          <cell r="C1145"/>
        </row>
        <row r="1146">
          <cell r="C1146"/>
        </row>
        <row r="1147">
          <cell r="C1147"/>
        </row>
        <row r="1148">
          <cell r="C1148"/>
        </row>
        <row r="1149">
          <cell r="C1149"/>
        </row>
        <row r="1150">
          <cell r="C1150"/>
        </row>
        <row r="1151">
          <cell r="C1151"/>
        </row>
        <row r="1152">
          <cell r="C1152"/>
        </row>
        <row r="1153">
          <cell r="C1153"/>
        </row>
        <row r="1154">
          <cell r="C1154"/>
        </row>
        <row r="1155">
          <cell r="C1155"/>
        </row>
        <row r="1156">
          <cell r="C1156"/>
        </row>
        <row r="1157">
          <cell r="C1157"/>
        </row>
        <row r="1158">
          <cell r="C1158"/>
        </row>
        <row r="1159">
          <cell r="C1159"/>
        </row>
        <row r="1160">
          <cell r="C1160"/>
        </row>
        <row r="1161">
          <cell r="C1161"/>
        </row>
        <row r="1162">
          <cell r="C1162"/>
        </row>
        <row r="1163">
          <cell r="C1163"/>
        </row>
        <row r="1164">
          <cell r="C1164"/>
        </row>
        <row r="1165">
          <cell r="C1165"/>
        </row>
        <row r="1166">
          <cell r="C1166"/>
        </row>
        <row r="1167">
          <cell r="C1167"/>
        </row>
        <row r="1168">
          <cell r="C1168"/>
        </row>
        <row r="1169">
          <cell r="C1169"/>
        </row>
        <row r="1170">
          <cell r="C1170"/>
        </row>
        <row r="1171">
          <cell r="C1171"/>
        </row>
        <row r="1172">
          <cell r="C1172"/>
        </row>
        <row r="1173">
          <cell r="C1173"/>
        </row>
        <row r="1174">
          <cell r="C1174"/>
        </row>
        <row r="1175">
          <cell r="C1175"/>
        </row>
        <row r="1176">
          <cell r="C1176"/>
        </row>
        <row r="1177">
          <cell r="C1177"/>
        </row>
        <row r="1178">
          <cell r="C1178"/>
        </row>
        <row r="1179">
          <cell r="C1179"/>
        </row>
        <row r="1180">
          <cell r="C1180"/>
        </row>
        <row r="1181">
          <cell r="C1181"/>
        </row>
        <row r="1182">
          <cell r="C1182"/>
        </row>
        <row r="1183">
          <cell r="C1183"/>
        </row>
        <row r="1184">
          <cell r="C1184"/>
        </row>
        <row r="1185">
          <cell r="C1185"/>
        </row>
        <row r="1186">
          <cell r="C1186"/>
        </row>
        <row r="1187">
          <cell r="C1187"/>
        </row>
        <row r="1188">
          <cell r="C1188"/>
        </row>
        <row r="1189">
          <cell r="C1189"/>
        </row>
        <row r="1190">
          <cell r="C1190"/>
        </row>
        <row r="1191">
          <cell r="C1191"/>
        </row>
        <row r="1192">
          <cell r="C1192"/>
        </row>
        <row r="1193">
          <cell r="C1193"/>
        </row>
        <row r="1194">
          <cell r="C1194"/>
        </row>
        <row r="1195">
          <cell r="C1195"/>
        </row>
        <row r="1196">
          <cell r="C1196"/>
        </row>
        <row r="1197">
          <cell r="C1197"/>
        </row>
        <row r="1198">
          <cell r="C1198"/>
        </row>
        <row r="1199">
          <cell r="C1199"/>
        </row>
        <row r="1200">
          <cell r="C1200"/>
        </row>
        <row r="1201">
          <cell r="C1201"/>
        </row>
        <row r="1202">
          <cell r="C1202"/>
        </row>
        <row r="1203">
          <cell r="C1203"/>
        </row>
        <row r="1204">
          <cell r="C1204"/>
        </row>
        <row r="1205">
          <cell r="C1205"/>
        </row>
        <row r="1206">
          <cell r="C1206"/>
        </row>
        <row r="1207">
          <cell r="C1207"/>
        </row>
        <row r="1208">
          <cell r="C1208"/>
        </row>
        <row r="1209">
          <cell r="C1209"/>
        </row>
        <row r="1210">
          <cell r="C1210"/>
        </row>
        <row r="1211">
          <cell r="C1211"/>
        </row>
        <row r="1212">
          <cell r="C1212"/>
        </row>
        <row r="1213">
          <cell r="C1213"/>
        </row>
        <row r="1214">
          <cell r="C1214"/>
        </row>
        <row r="1215">
          <cell r="C1215"/>
        </row>
        <row r="1216">
          <cell r="C1216"/>
        </row>
        <row r="1217">
          <cell r="C1217"/>
        </row>
        <row r="1218">
          <cell r="C1218"/>
        </row>
        <row r="1219">
          <cell r="C1219"/>
        </row>
        <row r="1220">
          <cell r="C1220"/>
        </row>
        <row r="1221">
          <cell r="C1221"/>
        </row>
        <row r="1222">
          <cell r="C1222"/>
        </row>
        <row r="1223">
          <cell r="C1223"/>
        </row>
        <row r="1224">
          <cell r="C1224"/>
        </row>
        <row r="1225">
          <cell r="C1225"/>
        </row>
        <row r="1226">
          <cell r="C1226"/>
        </row>
        <row r="1227">
          <cell r="C1227"/>
        </row>
        <row r="1228">
          <cell r="C1228"/>
        </row>
        <row r="1229">
          <cell r="C1229"/>
        </row>
        <row r="1230">
          <cell r="C1230"/>
        </row>
        <row r="1231">
          <cell r="C1231"/>
        </row>
        <row r="1232">
          <cell r="C1232"/>
        </row>
        <row r="1233">
          <cell r="C1233"/>
        </row>
        <row r="1234">
          <cell r="C1234"/>
        </row>
        <row r="1235">
          <cell r="C1235"/>
        </row>
        <row r="1236">
          <cell r="C1236"/>
        </row>
        <row r="1237">
          <cell r="C1237"/>
        </row>
        <row r="1238">
          <cell r="C1238"/>
        </row>
        <row r="1239">
          <cell r="C1239"/>
        </row>
        <row r="1240">
          <cell r="C1240"/>
        </row>
        <row r="1241">
          <cell r="C1241"/>
        </row>
        <row r="1242">
          <cell r="C1242"/>
        </row>
        <row r="1243">
          <cell r="C1243"/>
        </row>
        <row r="1244">
          <cell r="C1244"/>
        </row>
        <row r="1245">
          <cell r="C1245"/>
        </row>
        <row r="1246">
          <cell r="C1246"/>
        </row>
        <row r="1247">
          <cell r="C1247"/>
        </row>
        <row r="1248">
          <cell r="C1248"/>
        </row>
        <row r="1249">
          <cell r="C1249"/>
        </row>
        <row r="1250">
          <cell r="C1250"/>
        </row>
        <row r="1251">
          <cell r="C1251"/>
        </row>
        <row r="1252">
          <cell r="C1252"/>
        </row>
        <row r="1253">
          <cell r="C1253"/>
        </row>
        <row r="1254">
          <cell r="C1254"/>
        </row>
        <row r="1255">
          <cell r="C1255"/>
        </row>
        <row r="1256">
          <cell r="C1256"/>
        </row>
        <row r="1257">
          <cell r="C1257"/>
        </row>
        <row r="1258">
          <cell r="C1258"/>
        </row>
        <row r="1259">
          <cell r="C1259"/>
        </row>
        <row r="1260">
          <cell r="C1260"/>
        </row>
        <row r="1261">
          <cell r="C1261"/>
        </row>
        <row r="1262">
          <cell r="C1262"/>
        </row>
        <row r="1263">
          <cell r="C1263"/>
        </row>
        <row r="1264">
          <cell r="C1264"/>
        </row>
        <row r="1265">
          <cell r="C1265"/>
        </row>
        <row r="1266">
          <cell r="C1266"/>
        </row>
        <row r="1267">
          <cell r="C1267"/>
        </row>
        <row r="1268">
          <cell r="C1268"/>
        </row>
        <row r="1269">
          <cell r="C1269"/>
        </row>
        <row r="1270">
          <cell r="C1270"/>
        </row>
        <row r="1271">
          <cell r="C1271"/>
        </row>
        <row r="1272">
          <cell r="C1272"/>
        </row>
        <row r="1273">
          <cell r="C1273"/>
        </row>
        <row r="1274">
          <cell r="C1274"/>
        </row>
        <row r="1275">
          <cell r="C1275"/>
        </row>
        <row r="1276">
          <cell r="C1276"/>
        </row>
        <row r="1277">
          <cell r="C1277"/>
        </row>
        <row r="1278">
          <cell r="C1278"/>
        </row>
        <row r="1279">
          <cell r="C1279"/>
        </row>
        <row r="1280">
          <cell r="C1280"/>
        </row>
        <row r="1281">
          <cell r="C1281"/>
        </row>
        <row r="1282">
          <cell r="C1282"/>
        </row>
        <row r="1283">
          <cell r="C1283"/>
        </row>
        <row r="1284">
          <cell r="C1284"/>
        </row>
        <row r="1285">
          <cell r="C1285"/>
        </row>
        <row r="1286">
          <cell r="C1286"/>
        </row>
        <row r="1287">
          <cell r="C1287"/>
        </row>
        <row r="1288">
          <cell r="C1288"/>
        </row>
        <row r="1289">
          <cell r="C1289"/>
        </row>
        <row r="1290">
          <cell r="C1290"/>
        </row>
        <row r="1291">
          <cell r="C1291"/>
        </row>
        <row r="1292">
          <cell r="C1292"/>
        </row>
        <row r="1293">
          <cell r="C1293"/>
        </row>
        <row r="1294">
          <cell r="C1294"/>
        </row>
        <row r="1295">
          <cell r="C1295"/>
        </row>
        <row r="1296">
          <cell r="C1296"/>
        </row>
        <row r="1297">
          <cell r="C1297"/>
        </row>
        <row r="1298">
          <cell r="C1298"/>
        </row>
        <row r="1299">
          <cell r="C1299"/>
        </row>
        <row r="1300">
          <cell r="C1300"/>
        </row>
        <row r="1301">
          <cell r="C1301"/>
        </row>
        <row r="1302">
          <cell r="C1302"/>
        </row>
        <row r="1303">
          <cell r="C1303"/>
        </row>
        <row r="1304">
          <cell r="C1304"/>
        </row>
        <row r="1305">
          <cell r="C1305"/>
        </row>
        <row r="1306">
          <cell r="C1306"/>
        </row>
        <row r="1307">
          <cell r="C1307"/>
        </row>
        <row r="1308">
          <cell r="C1308"/>
        </row>
        <row r="1309">
          <cell r="C1309"/>
        </row>
        <row r="1310">
          <cell r="C1310"/>
        </row>
        <row r="1311">
          <cell r="C1311"/>
        </row>
        <row r="1312">
          <cell r="C1312"/>
        </row>
        <row r="1313">
          <cell r="C1313"/>
        </row>
        <row r="1314">
          <cell r="C1314"/>
        </row>
        <row r="1315">
          <cell r="C1315"/>
        </row>
        <row r="1316">
          <cell r="C1316"/>
        </row>
        <row r="1317">
          <cell r="C1317"/>
        </row>
        <row r="1318">
          <cell r="C1318"/>
        </row>
        <row r="1319">
          <cell r="C1319"/>
        </row>
        <row r="1320">
          <cell r="C1320"/>
        </row>
        <row r="1321">
          <cell r="C1321"/>
        </row>
        <row r="1322">
          <cell r="C1322"/>
        </row>
        <row r="1323">
          <cell r="C1323"/>
        </row>
        <row r="1324">
          <cell r="C1324"/>
        </row>
        <row r="1325">
          <cell r="C1325"/>
        </row>
        <row r="1326">
          <cell r="C1326"/>
        </row>
        <row r="1327">
          <cell r="C1327"/>
        </row>
        <row r="1328">
          <cell r="C1328"/>
        </row>
        <row r="1329">
          <cell r="C1329"/>
        </row>
        <row r="1330">
          <cell r="C1330"/>
        </row>
        <row r="1331">
          <cell r="C1331"/>
        </row>
        <row r="1332">
          <cell r="C1332"/>
        </row>
        <row r="1333">
          <cell r="C1333"/>
        </row>
        <row r="1334">
          <cell r="C1334"/>
        </row>
        <row r="1335">
          <cell r="C1335"/>
        </row>
        <row r="1336">
          <cell r="C1336"/>
        </row>
        <row r="1337">
          <cell r="C1337"/>
        </row>
        <row r="1338">
          <cell r="C1338"/>
        </row>
        <row r="1339">
          <cell r="C1339"/>
        </row>
        <row r="1340">
          <cell r="C1340"/>
        </row>
        <row r="1341">
          <cell r="C1341"/>
        </row>
        <row r="1342">
          <cell r="C1342"/>
        </row>
        <row r="1343">
          <cell r="C1343"/>
        </row>
        <row r="1344">
          <cell r="C1344"/>
        </row>
        <row r="1345">
          <cell r="C1345"/>
        </row>
        <row r="1346">
          <cell r="C1346"/>
        </row>
        <row r="1347">
          <cell r="C1347"/>
        </row>
        <row r="1348">
          <cell r="C1348"/>
        </row>
        <row r="1349">
          <cell r="C1349"/>
        </row>
        <row r="1350">
          <cell r="C1350"/>
        </row>
        <row r="1351">
          <cell r="C1351"/>
        </row>
        <row r="1352">
          <cell r="C1352"/>
        </row>
        <row r="1353">
          <cell r="C1353"/>
        </row>
        <row r="1354">
          <cell r="C1354"/>
        </row>
        <row r="1355">
          <cell r="C1355"/>
        </row>
        <row r="1356">
          <cell r="C1356"/>
        </row>
        <row r="1357">
          <cell r="C1357"/>
        </row>
        <row r="1358">
          <cell r="C1358"/>
        </row>
        <row r="1359">
          <cell r="C1359"/>
        </row>
        <row r="1360">
          <cell r="C1360"/>
        </row>
        <row r="1361">
          <cell r="C1361"/>
        </row>
        <row r="1362">
          <cell r="C1362"/>
        </row>
        <row r="1363">
          <cell r="C1363"/>
        </row>
        <row r="1364">
          <cell r="C1364"/>
        </row>
        <row r="1365">
          <cell r="C1365"/>
        </row>
        <row r="1366">
          <cell r="C1366"/>
        </row>
        <row r="1367">
          <cell r="C1367"/>
        </row>
        <row r="1368">
          <cell r="C1368"/>
        </row>
        <row r="1369">
          <cell r="C1369"/>
        </row>
        <row r="1370">
          <cell r="C1370"/>
        </row>
        <row r="1371">
          <cell r="C1371"/>
        </row>
        <row r="1372">
          <cell r="C1372"/>
        </row>
        <row r="1373">
          <cell r="C1373"/>
        </row>
        <row r="1374">
          <cell r="C1374"/>
        </row>
        <row r="1375">
          <cell r="C1375"/>
        </row>
        <row r="1376">
          <cell r="C1376"/>
        </row>
        <row r="1377">
          <cell r="C1377"/>
        </row>
        <row r="1378">
          <cell r="C1378"/>
        </row>
        <row r="1379">
          <cell r="C1379"/>
        </row>
        <row r="1380">
          <cell r="C1380"/>
        </row>
        <row r="1381">
          <cell r="C1381"/>
        </row>
        <row r="1382">
          <cell r="C1382"/>
        </row>
        <row r="1383">
          <cell r="C1383"/>
        </row>
        <row r="1384">
          <cell r="C1384"/>
        </row>
        <row r="1385">
          <cell r="C1385"/>
        </row>
        <row r="1386">
          <cell r="C1386"/>
        </row>
        <row r="1387">
          <cell r="C1387"/>
        </row>
        <row r="1388">
          <cell r="C1388"/>
        </row>
        <row r="1389">
          <cell r="C1389"/>
        </row>
        <row r="1390">
          <cell r="C1390"/>
        </row>
        <row r="1391">
          <cell r="C1391"/>
        </row>
        <row r="1392">
          <cell r="C1392"/>
        </row>
        <row r="1393">
          <cell r="C1393"/>
        </row>
        <row r="1394">
          <cell r="C1394"/>
        </row>
        <row r="1395">
          <cell r="C1395"/>
        </row>
        <row r="1396">
          <cell r="C1396"/>
        </row>
        <row r="1397">
          <cell r="C1397"/>
        </row>
        <row r="1398">
          <cell r="C1398"/>
        </row>
        <row r="1399">
          <cell r="C1399"/>
        </row>
        <row r="1400">
          <cell r="C1400"/>
        </row>
        <row r="1401">
          <cell r="C1401"/>
        </row>
        <row r="1402">
          <cell r="C1402"/>
        </row>
        <row r="1403">
          <cell r="C1403"/>
        </row>
        <row r="1404">
          <cell r="C1404"/>
        </row>
        <row r="1405">
          <cell r="C1405"/>
        </row>
        <row r="1406">
          <cell r="C1406"/>
        </row>
        <row r="1407">
          <cell r="C1407"/>
        </row>
        <row r="1408">
          <cell r="C1408"/>
        </row>
        <row r="1409">
          <cell r="C1409"/>
        </row>
        <row r="1410">
          <cell r="C1410"/>
        </row>
        <row r="1411">
          <cell r="C1411"/>
        </row>
        <row r="1412">
          <cell r="C1412"/>
        </row>
        <row r="1413">
          <cell r="C1413"/>
        </row>
        <row r="1414">
          <cell r="C1414"/>
        </row>
        <row r="1415">
          <cell r="C1415"/>
        </row>
        <row r="1416">
          <cell r="C1416"/>
        </row>
        <row r="1417">
          <cell r="C1417"/>
        </row>
        <row r="1418">
          <cell r="C1418"/>
        </row>
        <row r="1419">
          <cell r="C1419"/>
        </row>
        <row r="1420">
          <cell r="C1420"/>
        </row>
        <row r="1421">
          <cell r="C1421"/>
        </row>
        <row r="1422">
          <cell r="C1422"/>
        </row>
        <row r="1423">
          <cell r="C1423"/>
        </row>
        <row r="1424">
          <cell r="C1424"/>
        </row>
        <row r="1425">
          <cell r="C1425"/>
        </row>
        <row r="1426">
          <cell r="C1426"/>
        </row>
        <row r="1427">
          <cell r="C1427"/>
        </row>
        <row r="1428">
          <cell r="C1428"/>
        </row>
        <row r="1429">
          <cell r="C1429"/>
        </row>
        <row r="1430">
          <cell r="C1430"/>
        </row>
        <row r="1431">
          <cell r="C1431"/>
        </row>
        <row r="1432">
          <cell r="C1432"/>
        </row>
        <row r="1433">
          <cell r="C1433"/>
        </row>
        <row r="1434">
          <cell r="C1434"/>
        </row>
        <row r="1435">
          <cell r="C1435"/>
        </row>
        <row r="1436">
          <cell r="C1436"/>
        </row>
        <row r="1437">
          <cell r="C1437"/>
        </row>
        <row r="1438">
          <cell r="C1438"/>
        </row>
        <row r="1439">
          <cell r="C1439"/>
        </row>
        <row r="1440">
          <cell r="C1440"/>
        </row>
        <row r="1441">
          <cell r="C1441"/>
        </row>
        <row r="1442">
          <cell r="C1442"/>
        </row>
        <row r="1443">
          <cell r="C1443"/>
        </row>
        <row r="1444">
          <cell r="C1444"/>
        </row>
        <row r="1445">
          <cell r="C1445"/>
        </row>
        <row r="1446">
          <cell r="C1446"/>
        </row>
        <row r="1447">
          <cell r="C1447"/>
        </row>
        <row r="1448">
          <cell r="C1448"/>
        </row>
        <row r="1449">
          <cell r="C1449"/>
        </row>
        <row r="1450">
          <cell r="C1450"/>
        </row>
        <row r="1451">
          <cell r="C1451"/>
        </row>
        <row r="1452">
          <cell r="C1452"/>
        </row>
        <row r="1453">
          <cell r="C1453"/>
        </row>
        <row r="1454">
          <cell r="C1454"/>
        </row>
        <row r="1455">
          <cell r="C1455"/>
        </row>
        <row r="1456">
          <cell r="C1456"/>
        </row>
        <row r="1457">
          <cell r="C1457"/>
        </row>
        <row r="1458">
          <cell r="C1458"/>
        </row>
        <row r="1459">
          <cell r="C1459"/>
        </row>
        <row r="1460">
          <cell r="C1460"/>
        </row>
        <row r="1461">
          <cell r="C1461"/>
        </row>
        <row r="1462">
          <cell r="C1462"/>
        </row>
        <row r="1463">
          <cell r="C1463"/>
        </row>
        <row r="1464">
          <cell r="C1464"/>
        </row>
        <row r="1465">
          <cell r="C1465"/>
        </row>
        <row r="1466">
          <cell r="C1466"/>
        </row>
        <row r="1467">
          <cell r="C1467"/>
        </row>
        <row r="1468">
          <cell r="C1468"/>
        </row>
        <row r="1469">
          <cell r="C1469"/>
        </row>
        <row r="1470">
          <cell r="C1470"/>
        </row>
        <row r="1471">
          <cell r="C1471"/>
        </row>
        <row r="1472">
          <cell r="C1472"/>
        </row>
        <row r="1473">
          <cell r="C1473"/>
        </row>
        <row r="1474">
          <cell r="C1474"/>
        </row>
        <row r="1475">
          <cell r="C1475"/>
        </row>
        <row r="1476">
          <cell r="C1476"/>
        </row>
        <row r="1477">
          <cell r="C1477"/>
        </row>
        <row r="1478">
          <cell r="C1478"/>
        </row>
        <row r="1479">
          <cell r="C1479"/>
        </row>
        <row r="1480">
          <cell r="C1480"/>
        </row>
        <row r="1481">
          <cell r="C1481"/>
        </row>
        <row r="1482">
          <cell r="C1482"/>
        </row>
        <row r="1483">
          <cell r="C1483"/>
        </row>
        <row r="1484">
          <cell r="C1484"/>
        </row>
        <row r="1485">
          <cell r="C1485"/>
        </row>
        <row r="1486">
          <cell r="C1486"/>
        </row>
        <row r="1487">
          <cell r="C1487"/>
        </row>
        <row r="1488">
          <cell r="C1488"/>
        </row>
        <row r="1489">
          <cell r="C1489"/>
        </row>
        <row r="1490">
          <cell r="C1490"/>
        </row>
        <row r="1491">
          <cell r="C1491"/>
        </row>
        <row r="1492">
          <cell r="C1492"/>
        </row>
        <row r="1493">
          <cell r="C1493"/>
        </row>
        <row r="1494">
          <cell r="C1494"/>
        </row>
        <row r="1495">
          <cell r="C1495"/>
        </row>
        <row r="1496">
          <cell r="C1496"/>
        </row>
        <row r="1497">
          <cell r="C1497"/>
        </row>
        <row r="1498">
          <cell r="C1498"/>
        </row>
        <row r="1499">
          <cell r="C1499"/>
        </row>
        <row r="1500">
          <cell r="C1500"/>
        </row>
        <row r="1501">
          <cell r="C1501"/>
        </row>
        <row r="1502">
          <cell r="C1502"/>
        </row>
        <row r="1503">
          <cell r="C1503"/>
        </row>
        <row r="1504">
          <cell r="C1504"/>
        </row>
        <row r="1505">
          <cell r="C1505"/>
        </row>
        <row r="1506">
          <cell r="C1506"/>
        </row>
        <row r="1507">
          <cell r="C1507"/>
        </row>
        <row r="1508">
          <cell r="C1508"/>
        </row>
        <row r="1509">
          <cell r="C1509"/>
        </row>
        <row r="1510">
          <cell r="C1510"/>
        </row>
        <row r="1511">
          <cell r="C1511"/>
        </row>
        <row r="1512">
          <cell r="C1512"/>
        </row>
        <row r="1513">
          <cell r="C1513"/>
        </row>
        <row r="1514">
          <cell r="C1514"/>
        </row>
        <row r="1515">
          <cell r="C1515"/>
        </row>
        <row r="1516">
          <cell r="C1516"/>
        </row>
        <row r="1517">
          <cell r="C1517"/>
        </row>
        <row r="1518">
          <cell r="C1518"/>
        </row>
        <row r="1519">
          <cell r="C1519"/>
        </row>
        <row r="1520">
          <cell r="C1520"/>
        </row>
        <row r="1521">
          <cell r="C1521"/>
        </row>
        <row r="1522">
          <cell r="C1522"/>
        </row>
        <row r="1523">
          <cell r="C1523"/>
        </row>
        <row r="1524">
          <cell r="C1524"/>
        </row>
        <row r="1525">
          <cell r="C1525"/>
        </row>
        <row r="1526">
          <cell r="C1526"/>
        </row>
        <row r="1527">
          <cell r="C1527"/>
        </row>
        <row r="1528">
          <cell r="C1528"/>
        </row>
        <row r="1529">
          <cell r="C1529"/>
        </row>
        <row r="1530">
          <cell r="C1530"/>
        </row>
        <row r="1531">
          <cell r="C1531"/>
        </row>
        <row r="1532">
          <cell r="C1532"/>
        </row>
        <row r="1533">
          <cell r="C1533"/>
        </row>
        <row r="1534">
          <cell r="C1534"/>
        </row>
        <row r="1535">
          <cell r="C1535"/>
        </row>
        <row r="1536">
          <cell r="C1536"/>
        </row>
        <row r="1537">
          <cell r="C1537"/>
        </row>
        <row r="1538">
          <cell r="C1538"/>
        </row>
        <row r="1539">
          <cell r="C1539"/>
        </row>
        <row r="1540">
          <cell r="C1540"/>
        </row>
        <row r="1541">
          <cell r="C1541"/>
        </row>
        <row r="1542">
          <cell r="C1542"/>
        </row>
        <row r="1543">
          <cell r="C1543"/>
        </row>
        <row r="1544">
          <cell r="C1544"/>
        </row>
        <row r="1545">
          <cell r="C1545"/>
        </row>
        <row r="1546">
          <cell r="C1546"/>
        </row>
        <row r="1547">
          <cell r="C1547"/>
        </row>
        <row r="1548">
          <cell r="C1548"/>
        </row>
        <row r="1549">
          <cell r="C1549"/>
        </row>
        <row r="1550">
          <cell r="C1550"/>
        </row>
        <row r="1551">
          <cell r="C1551"/>
        </row>
        <row r="1552">
          <cell r="C1552"/>
        </row>
        <row r="1553">
          <cell r="C1553"/>
        </row>
        <row r="1554">
          <cell r="C1554"/>
        </row>
        <row r="1555">
          <cell r="C1555"/>
        </row>
        <row r="1556">
          <cell r="C1556"/>
        </row>
        <row r="1557">
          <cell r="C1557"/>
        </row>
        <row r="1558">
          <cell r="C1558"/>
        </row>
        <row r="1559">
          <cell r="C1559"/>
        </row>
        <row r="1560">
          <cell r="C1560"/>
        </row>
        <row r="1561">
          <cell r="C1561"/>
        </row>
        <row r="1562">
          <cell r="C1562"/>
        </row>
        <row r="1563">
          <cell r="C1563"/>
        </row>
        <row r="1564">
          <cell r="C1564"/>
        </row>
        <row r="1565">
          <cell r="C1565"/>
        </row>
        <row r="1566">
          <cell r="C1566"/>
        </row>
        <row r="1567">
          <cell r="C1567"/>
        </row>
        <row r="1568">
          <cell r="C1568"/>
        </row>
        <row r="1569">
          <cell r="C1569"/>
        </row>
        <row r="1570">
          <cell r="C1570"/>
        </row>
        <row r="1571">
          <cell r="C1571"/>
        </row>
        <row r="1572">
          <cell r="C1572"/>
        </row>
        <row r="1573">
          <cell r="C1573"/>
        </row>
        <row r="1574">
          <cell r="C1574"/>
        </row>
        <row r="1575">
          <cell r="C1575"/>
        </row>
        <row r="1576">
          <cell r="C1576"/>
        </row>
        <row r="1577">
          <cell r="C1577"/>
        </row>
        <row r="1578">
          <cell r="C1578"/>
        </row>
        <row r="1579">
          <cell r="C1579"/>
        </row>
        <row r="1580">
          <cell r="C1580"/>
        </row>
        <row r="1581">
          <cell r="C1581"/>
        </row>
        <row r="1582">
          <cell r="C1582"/>
        </row>
        <row r="1583">
          <cell r="C1583"/>
        </row>
        <row r="1584">
          <cell r="C1584"/>
        </row>
        <row r="1585">
          <cell r="C1585"/>
        </row>
        <row r="1586">
          <cell r="C1586"/>
        </row>
        <row r="1587">
          <cell r="C1587"/>
        </row>
        <row r="1588">
          <cell r="C1588"/>
        </row>
        <row r="1589">
          <cell r="C1589"/>
        </row>
        <row r="1590">
          <cell r="C1590"/>
        </row>
        <row r="1591">
          <cell r="C1591"/>
        </row>
        <row r="1592">
          <cell r="C1592"/>
        </row>
        <row r="1593">
          <cell r="C1593"/>
        </row>
        <row r="1594">
          <cell r="C1594"/>
        </row>
        <row r="1595">
          <cell r="C1595"/>
        </row>
        <row r="1596">
          <cell r="C1596"/>
        </row>
        <row r="1597">
          <cell r="C1597"/>
        </row>
        <row r="1598">
          <cell r="C1598"/>
        </row>
        <row r="1599">
          <cell r="C1599"/>
        </row>
        <row r="1600">
          <cell r="C1600"/>
        </row>
        <row r="1601">
          <cell r="C1601"/>
        </row>
        <row r="1602">
          <cell r="C1602"/>
        </row>
        <row r="1603">
          <cell r="C1603"/>
        </row>
        <row r="1604">
          <cell r="C1604"/>
        </row>
        <row r="1605">
          <cell r="C1605"/>
        </row>
        <row r="1606">
          <cell r="C1606"/>
        </row>
        <row r="1607">
          <cell r="C1607"/>
        </row>
        <row r="1608">
          <cell r="C1608"/>
        </row>
        <row r="1609">
          <cell r="C1609"/>
        </row>
        <row r="1610">
          <cell r="C1610"/>
        </row>
        <row r="1611">
          <cell r="C1611"/>
        </row>
        <row r="1612">
          <cell r="C1612"/>
        </row>
        <row r="1613">
          <cell r="C1613"/>
        </row>
        <row r="1614">
          <cell r="C1614"/>
        </row>
        <row r="1615">
          <cell r="C1615"/>
        </row>
        <row r="1616">
          <cell r="C1616"/>
        </row>
        <row r="1617">
          <cell r="C1617"/>
        </row>
        <row r="1618">
          <cell r="C1618"/>
        </row>
        <row r="1619">
          <cell r="C1619"/>
        </row>
        <row r="1620">
          <cell r="C1620"/>
        </row>
        <row r="1621">
          <cell r="C1621"/>
        </row>
        <row r="1622">
          <cell r="C1622"/>
        </row>
        <row r="1623">
          <cell r="C1623"/>
        </row>
        <row r="1624">
          <cell r="C1624"/>
        </row>
        <row r="1625">
          <cell r="C1625"/>
        </row>
        <row r="1626">
          <cell r="C1626"/>
        </row>
        <row r="1627">
          <cell r="C1627"/>
        </row>
        <row r="1628">
          <cell r="C1628"/>
        </row>
        <row r="1629">
          <cell r="C1629"/>
        </row>
        <row r="1630">
          <cell r="C1630"/>
        </row>
        <row r="1631">
          <cell r="C1631"/>
        </row>
        <row r="1632">
          <cell r="C1632"/>
        </row>
        <row r="1633">
          <cell r="C1633"/>
        </row>
        <row r="1634">
          <cell r="C1634"/>
        </row>
        <row r="1635">
          <cell r="C1635"/>
        </row>
        <row r="1636">
          <cell r="C1636"/>
        </row>
        <row r="1637">
          <cell r="C1637"/>
        </row>
        <row r="1638">
          <cell r="C1638"/>
        </row>
        <row r="1639">
          <cell r="C1639"/>
        </row>
        <row r="1640">
          <cell r="C1640"/>
        </row>
        <row r="1641">
          <cell r="C1641"/>
        </row>
        <row r="1642">
          <cell r="C1642"/>
        </row>
        <row r="1643">
          <cell r="C1643"/>
        </row>
        <row r="1644">
          <cell r="C1644"/>
        </row>
        <row r="1645">
          <cell r="C1645"/>
        </row>
        <row r="1646">
          <cell r="C1646"/>
        </row>
        <row r="1647">
          <cell r="C1647"/>
        </row>
        <row r="1648">
          <cell r="C1648"/>
        </row>
        <row r="1649">
          <cell r="C1649"/>
        </row>
        <row r="1650">
          <cell r="C1650"/>
        </row>
        <row r="1651">
          <cell r="C1651"/>
        </row>
        <row r="1652">
          <cell r="C1652"/>
        </row>
        <row r="1653">
          <cell r="C1653"/>
        </row>
        <row r="1654">
          <cell r="C1654"/>
        </row>
        <row r="1655">
          <cell r="C1655"/>
        </row>
        <row r="1656">
          <cell r="C1656"/>
        </row>
        <row r="1657">
          <cell r="C1657"/>
        </row>
        <row r="1658">
          <cell r="C1658"/>
        </row>
        <row r="1659">
          <cell r="C1659"/>
        </row>
        <row r="1660">
          <cell r="C1660"/>
        </row>
        <row r="1661">
          <cell r="C1661"/>
        </row>
        <row r="1662">
          <cell r="C1662"/>
        </row>
        <row r="1663">
          <cell r="C1663"/>
        </row>
        <row r="1664">
          <cell r="C1664"/>
        </row>
        <row r="1665">
          <cell r="C1665"/>
        </row>
        <row r="1666">
          <cell r="C1666"/>
        </row>
        <row r="1667">
          <cell r="C1667"/>
        </row>
        <row r="1668">
          <cell r="C1668"/>
        </row>
        <row r="1669">
          <cell r="C1669"/>
        </row>
        <row r="1670">
          <cell r="C1670"/>
        </row>
        <row r="1671">
          <cell r="C1671"/>
        </row>
        <row r="1672">
          <cell r="C1672"/>
        </row>
        <row r="1673">
          <cell r="C1673"/>
        </row>
        <row r="1674">
          <cell r="C1674"/>
        </row>
        <row r="1675">
          <cell r="C1675"/>
        </row>
        <row r="1676">
          <cell r="C1676"/>
        </row>
        <row r="1677">
          <cell r="C1677"/>
        </row>
        <row r="1678">
          <cell r="C1678"/>
        </row>
        <row r="1679">
          <cell r="C1679"/>
        </row>
        <row r="1680">
          <cell r="C1680"/>
        </row>
        <row r="1681">
          <cell r="C1681"/>
        </row>
        <row r="1682">
          <cell r="C1682"/>
        </row>
        <row r="1683">
          <cell r="C1683"/>
        </row>
        <row r="1684">
          <cell r="C1684"/>
        </row>
        <row r="1685">
          <cell r="C1685"/>
        </row>
        <row r="1686">
          <cell r="C1686"/>
        </row>
        <row r="1687">
          <cell r="C1687"/>
        </row>
        <row r="1688">
          <cell r="C1688"/>
        </row>
        <row r="1689">
          <cell r="C1689"/>
        </row>
        <row r="1690">
          <cell r="C1690"/>
        </row>
        <row r="1691">
          <cell r="C1691"/>
        </row>
        <row r="1692">
          <cell r="C1692"/>
        </row>
        <row r="1693">
          <cell r="C1693"/>
        </row>
        <row r="1694">
          <cell r="C1694"/>
        </row>
        <row r="1695">
          <cell r="C1695"/>
        </row>
        <row r="1696">
          <cell r="C1696"/>
        </row>
        <row r="1697">
          <cell r="C1697"/>
        </row>
        <row r="1698">
          <cell r="C1698"/>
        </row>
        <row r="1699">
          <cell r="C1699"/>
        </row>
        <row r="1700">
          <cell r="C1700"/>
        </row>
        <row r="1701">
          <cell r="C1701"/>
        </row>
        <row r="1702">
          <cell r="C1702"/>
        </row>
        <row r="1703">
          <cell r="C1703"/>
        </row>
        <row r="1704">
          <cell r="C1704"/>
        </row>
        <row r="1705">
          <cell r="C1705"/>
        </row>
        <row r="1706">
          <cell r="C1706"/>
        </row>
        <row r="1707">
          <cell r="C1707"/>
        </row>
        <row r="1708">
          <cell r="C1708"/>
        </row>
        <row r="1709">
          <cell r="C1709"/>
        </row>
        <row r="1710">
          <cell r="C1710"/>
        </row>
        <row r="1711">
          <cell r="C1711"/>
        </row>
        <row r="1712">
          <cell r="C1712"/>
        </row>
        <row r="1713">
          <cell r="C1713"/>
        </row>
        <row r="1714">
          <cell r="C1714"/>
        </row>
        <row r="1715">
          <cell r="C1715"/>
        </row>
        <row r="1716">
          <cell r="C1716"/>
        </row>
        <row r="1717">
          <cell r="C1717"/>
        </row>
        <row r="1718">
          <cell r="C1718"/>
        </row>
        <row r="1719">
          <cell r="C1719"/>
        </row>
        <row r="1720">
          <cell r="C1720"/>
        </row>
        <row r="1721">
          <cell r="C1721"/>
        </row>
        <row r="1722">
          <cell r="C1722"/>
        </row>
        <row r="1723">
          <cell r="C1723"/>
        </row>
        <row r="1724">
          <cell r="C1724"/>
        </row>
        <row r="1725">
          <cell r="C1725"/>
        </row>
        <row r="1726">
          <cell r="C1726"/>
        </row>
        <row r="1727">
          <cell r="C1727"/>
        </row>
        <row r="1728">
          <cell r="C1728"/>
        </row>
        <row r="1729">
          <cell r="C1729"/>
        </row>
        <row r="1730">
          <cell r="C1730"/>
        </row>
        <row r="1731">
          <cell r="C1731"/>
        </row>
        <row r="1732">
          <cell r="C1732"/>
        </row>
        <row r="1733">
          <cell r="C1733"/>
        </row>
        <row r="1734">
          <cell r="C1734"/>
        </row>
        <row r="1735">
          <cell r="C1735"/>
        </row>
        <row r="1736">
          <cell r="C1736"/>
        </row>
        <row r="1737">
          <cell r="C1737"/>
        </row>
        <row r="1738">
          <cell r="C1738"/>
        </row>
        <row r="1739">
          <cell r="C1739"/>
        </row>
        <row r="1740">
          <cell r="C1740"/>
        </row>
        <row r="1741">
          <cell r="C1741"/>
        </row>
        <row r="1742">
          <cell r="C1742"/>
        </row>
        <row r="1743">
          <cell r="C1743"/>
        </row>
        <row r="1744">
          <cell r="C1744"/>
        </row>
        <row r="1745">
          <cell r="C1745"/>
        </row>
        <row r="1746">
          <cell r="C1746"/>
        </row>
        <row r="1747">
          <cell r="C1747"/>
        </row>
        <row r="1748">
          <cell r="C1748"/>
        </row>
        <row r="1749">
          <cell r="C1749"/>
        </row>
        <row r="1750">
          <cell r="C1750"/>
        </row>
        <row r="1751">
          <cell r="C1751"/>
        </row>
        <row r="1752">
          <cell r="C1752"/>
        </row>
        <row r="1753">
          <cell r="C1753"/>
        </row>
        <row r="1754">
          <cell r="C1754"/>
        </row>
        <row r="1755">
          <cell r="C1755"/>
        </row>
        <row r="1756">
          <cell r="C1756"/>
        </row>
        <row r="1757">
          <cell r="C1757"/>
        </row>
        <row r="1758">
          <cell r="C1758"/>
        </row>
        <row r="1759">
          <cell r="C1759"/>
        </row>
        <row r="1760">
          <cell r="C1760"/>
        </row>
        <row r="1761">
          <cell r="C1761"/>
        </row>
        <row r="1762">
          <cell r="C1762"/>
        </row>
        <row r="1763">
          <cell r="C1763"/>
        </row>
        <row r="1764">
          <cell r="C1764"/>
        </row>
        <row r="1765">
          <cell r="C1765"/>
        </row>
        <row r="1766">
          <cell r="C1766"/>
        </row>
        <row r="1767">
          <cell r="C1767"/>
        </row>
        <row r="1768">
          <cell r="C1768"/>
        </row>
        <row r="1769">
          <cell r="C1769"/>
        </row>
        <row r="1770">
          <cell r="C1770"/>
        </row>
        <row r="1771">
          <cell r="C1771"/>
        </row>
        <row r="1772">
          <cell r="C1772"/>
        </row>
        <row r="1773">
          <cell r="C1773"/>
        </row>
        <row r="1774">
          <cell r="C1774"/>
        </row>
        <row r="1775">
          <cell r="C1775"/>
        </row>
        <row r="1776">
          <cell r="C1776"/>
        </row>
        <row r="1777">
          <cell r="C1777"/>
        </row>
        <row r="1778">
          <cell r="C1778"/>
        </row>
        <row r="1779">
          <cell r="C1779"/>
        </row>
        <row r="1780">
          <cell r="C1780"/>
        </row>
        <row r="1781">
          <cell r="C1781"/>
        </row>
        <row r="1782">
          <cell r="C1782"/>
        </row>
        <row r="1783">
          <cell r="C1783"/>
        </row>
        <row r="1784">
          <cell r="C1784"/>
        </row>
        <row r="1785">
          <cell r="C1785"/>
        </row>
        <row r="1786">
          <cell r="C1786"/>
        </row>
        <row r="1787">
          <cell r="C1787"/>
        </row>
        <row r="1788">
          <cell r="C1788"/>
        </row>
        <row r="1789">
          <cell r="C1789"/>
        </row>
        <row r="1790">
          <cell r="C1790"/>
        </row>
        <row r="1791">
          <cell r="C1791"/>
        </row>
        <row r="1792">
          <cell r="C1792"/>
        </row>
        <row r="1793">
          <cell r="C1793"/>
        </row>
        <row r="1794">
          <cell r="C1794"/>
        </row>
        <row r="1795">
          <cell r="C1795"/>
        </row>
        <row r="1796">
          <cell r="C1796"/>
        </row>
        <row r="1797">
          <cell r="C1797"/>
        </row>
        <row r="1798">
          <cell r="C1798"/>
        </row>
        <row r="1799">
          <cell r="C1799"/>
        </row>
        <row r="1800">
          <cell r="C1800"/>
        </row>
        <row r="1801">
          <cell r="C1801"/>
        </row>
        <row r="1802">
          <cell r="C1802"/>
        </row>
        <row r="1803">
          <cell r="C1803"/>
        </row>
        <row r="1804">
          <cell r="C1804"/>
        </row>
        <row r="1805">
          <cell r="C1805"/>
        </row>
        <row r="1806">
          <cell r="C1806"/>
        </row>
        <row r="1807">
          <cell r="C1807"/>
        </row>
        <row r="1808">
          <cell r="C1808"/>
        </row>
        <row r="1809">
          <cell r="C1809"/>
        </row>
        <row r="1810">
          <cell r="C1810"/>
        </row>
        <row r="1811">
          <cell r="C1811"/>
        </row>
        <row r="1812">
          <cell r="C1812"/>
        </row>
        <row r="1813">
          <cell r="C1813"/>
        </row>
        <row r="1814">
          <cell r="C1814"/>
        </row>
        <row r="1815">
          <cell r="C1815"/>
        </row>
        <row r="1816">
          <cell r="C1816"/>
        </row>
        <row r="1817">
          <cell r="C1817"/>
        </row>
        <row r="1818">
          <cell r="C1818"/>
        </row>
        <row r="1819">
          <cell r="C1819"/>
        </row>
        <row r="1820">
          <cell r="C1820"/>
        </row>
        <row r="1821">
          <cell r="C1821"/>
        </row>
        <row r="1822">
          <cell r="C1822"/>
        </row>
        <row r="1823">
          <cell r="C1823"/>
        </row>
        <row r="1824">
          <cell r="C1824"/>
        </row>
        <row r="1825">
          <cell r="C1825"/>
        </row>
        <row r="1826">
          <cell r="C1826"/>
        </row>
        <row r="1827">
          <cell r="C1827"/>
        </row>
        <row r="1828">
          <cell r="C1828"/>
        </row>
        <row r="1829">
          <cell r="C1829"/>
        </row>
        <row r="1830">
          <cell r="C1830"/>
        </row>
        <row r="1831">
          <cell r="C1831"/>
        </row>
        <row r="1832">
          <cell r="C1832"/>
        </row>
        <row r="1833">
          <cell r="C1833"/>
        </row>
        <row r="1834">
          <cell r="C1834"/>
        </row>
        <row r="1835">
          <cell r="C1835"/>
        </row>
        <row r="1836">
          <cell r="C1836"/>
        </row>
        <row r="1837">
          <cell r="C1837"/>
        </row>
        <row r="1838">
          <cell r="C1838"/>
        </row>
        <row r="1839">
          <cell r="C1839"/>
        </row>
        <row r="1840">
          <cell r="C1840"/>
        </row>
        <row r="1841">
          <cell r="C1841"/>
        </row>
        <row r="1842">
          <cell r="C1842"/>
        </row>
        <row r="1843">
          <cell r="C1843"/>
        </row>
        <row r="1844">
          <cell r="C1844"/>
        </row>
        <row r="1845">
          <cell r="C1845"/>
        </row>
        <row r="1846">
          <cell r="C1846"/>
        </row>
        <row r="1847">
          <cell r="C1847"/>
        </row>
        <row r="1848">
          <cell r="C1848"/>
        </row>
        <row r="1849">
          <cell r="C1849"/>
        </row>
        <row r="1850">
          <cell r="C1850"/>
        </row>
        <row r="1851">
          <cell r="C1851"/>
        </row>
        <row r="1852">
          <cell r="C1852"/>
        </row>
        <row r="1853">
          <cell r="C1853"/>
        </row>
        <row r="1854">
          <cell r="C1854"/>
        </row>
        <row r="1855">
          <cell r="C1855"/>
        </row>
        <row r="1856">
          <cell r="C1856"/>
        </row>
        <row r="1857">
          <cell r="C1857"/>
        </row>
        <row r="1858">
          <cell r="C1858"/>
        </row>
        <row r="1859">
          <cell r="C1859"/>
        </row>
        <row r="1860">
          <cell r="C1860"/>
        </row>
        <row r="1861">
          <cell r="C1861"/>
        </row>
        <row r="1862">
          <cell r="C1862"/>
        </row>
        <row r="1863">
          <cell r="C1863"/>
        </row>
        <row r="1864">
          <cell r="C1864"/>
        </row>
        <row r="1865">
          <cell r="C1865"/>
        </row>
        <row r="1866">
          <cell r="C1866"/>
        </row>
        <row r="1867">
          <cell r="C1867"/>
        </row>
        <row r="1868">
          <cell r="C1868"/>
        </row>
        <row r="1869">
          <cell r="C1869"/>
        </row>
        <row r="1870">
          <cell r="C1870"/>
        </row>
        <row r="1871">
          <cell r="C1871"/>
        </row>
        <row r="1872">
          <cell r="C1872"/>
        </row>
        <row r="1873">
          <cell r="C1873"/>
        </row>
        <row r="1874">
          <cell r="C1874"/>
        </row>
        <row r="1875">
          <cell r="C1875"/>
        </row>
        <row r="1876">
          <cell r="C1876"/>
        </row>
        <row r="1877">
          <cell r="C1877"/>
        </row>
        <row r="1878">
          <cell r="C1878"/>
        </row>
        <row r="1879">
          <cell r="C1879"/>
        </row>
        <row r="1880">
          <cell r="C1880"/>
        </row>
        <row r="1881">
          <cell r="C1881"/>
        </row>
        <row r="1882">
          <cell r="C1882"/>
        </row>
        <row r="1883">
          <cell r="C1883"/>
        </row>
        <row r="1884">
          <cell r="C1884"/>
        </row>
        <row r="1885">
          <cell r="C1885"/>
        </row>
        <row r="1886">
          <cell r="C1886"/>
        </row>
        <row r="1887">
          <cell r="C1887"/>
        </row>
        <row r="1888">
          <cell r="C1888"/>
        </row>
        <row r="1889">
          <cell r="C1889"/>
        </row>
        <row r="1890">
          <cell r="C1890"/>
        </row>
        <row r="1891">
          <cell r="C1891"/>
        </row>
        <row r="1892">
          <cell r="C1892"/>
        </row>
        <row r="1893">
          <cell r="C1893"/>
        </row>
        <row r="1894">
          <cell r="C1894"/>
        </row>
        <row r="1895">
          <cell r="C1895"/>
        </row>
        <row r="1896">
          <cell r="C1896"/>
        </row>
        <row r="1897">
          <cell r="C1897"/>
        </row>
        <row r="1898">
          <cell r="C1898"/>
        </row>
        <row r="1899">
          <cell r="C1899"/>
        </row>
        <row r="1900">
          <cell r="C1900"/>
        </row>
        <row r="1901">
          <cell r="C1901"/>
        </row>
        <row r="1902">
          <cell r="C1902"/>
        </row>
        <row r="1903">
          <cell r="C1903"/>
        </row>
        <row r="1904">
          <cell r="C1904"/>
        </row>
        <row r="1905">
          <cell r="C1905"/>
        </row>
        <row r="1906">
          <cell r="C1906"/>
        </row>
        <row r="1907">
          <cell r="C1907"/>
        </row>
        <row r="1908">
          <cell r="C1908"/>
        </row>
        <row r="1909">
          <cell r="C1909"/>
        </row>
        <row r="1910">
          <cell r="C1910"/>
        </row>
        <row r="1911">
          <cell r="C1911"/>
        </row>
        <row r="1912">
          <cell r="C1912"/>
        </row>
        <row r="1913">
          <cell r="C1913"/>
        </row>
        <row r="1914">
          <cell r="C1914"/>
        </row>
        <row r="1915">
          <cell r="C1915"/>
        </row>
        <row r="1916">
          <cell r="C1916"/>
        </row>
        <row r="1917">
          <cell r="C1917"/>
        </row>
        <row r="1918">
          <cell r="C1918"/>
        </row>
        <row r="1919">
          <cell r="C1919"/>
        </row>
        <row r="1920">
          <cell r="C1920"/>
        </row>
        <row r="1921">
          <cell r="C1921"/>
        </row>
        <row r="1922">
          <cell r="C1922"/>
        </row>
        <row r="1923">
          <cell r="C1923"/>
        </row>
        <row r="1924">
          <cell r="C1924"/>
        </row>
        <row r="1925">
          <cell r="C1925"/>
        </row>
        <row r="1926">
          <cell r="C1926"/>
        </row>
        <row r="1927">
          <cell r="C1927"/>
        </row>
        <row r="1928">
          <cell r="C1928"/>
        </row>
        <row r="1929">
          <cell r="C1929"/>
        </row>
        <row r="1930">
          <cell r="C1930"/>
        </row>
        <row r="1931">
          <cell r="C1931"/>
        </row>
        <row r="1932">
          <cell r="C1932"/>
        </row>
        <row r="1933">
          <cell r="C1933"/>
        </row>
        <row r="1934">
          <cell r="C1934"/>
        </row>
        <row r="1935">
          <cell r="C1935"/>
        </row>
        <row r="1936">
          <cell r="C1936"/>
        </row>
        <row r="1937">
          <cell r="C1937"/>
        </row>
        <row r="1938">
          <cell r="C1938"/>
        </row>
        <row r="1939">
          <cell r="C1939"/>
        </row>
        <row r="1940">
          <cell r="C1940"/>
        </row>
        <row r="1941">
          <cell r="C1941"/>
        </row>
        <row r="1942">
          <cell r="C1942"/>
        </row>
        <row r="1943">
          <cell r="C1943"/>
        </row>
        <row r="1944">
          <cell r="C1944"/>
        </row>
        <row r="1945">
          <cell r="C1945"/>
        </row>
        <row r="1946">
          <cell r="C1946"/>
        </row>
        <row r="1947">
          <cell r="C1947"/>
        </row>
        <row r="1948">
          <cell r="C1948"/>
        </row>
        <row r="1949">
          <cell r="C1949"/>
        </row>
        <row r="1950">
          <cell r="C1950"/>
        </row>
        <row r="1951">
          <cell r="C1951"/>
        </row>
        <row r="1952">
          <cell r="C1952"/>
        </row>
        <row r="1953">
          <cell r="C1953"/>
        </row>
        <row r="1954">
          <cell r="C1954"/>
        </row>
        <row r="1955">
          <cell r="C1955"/>
        </row>
        <row r="1956">
          <cell r="C1956"/>
        </row>
        <row r="1957">
          <cell r="C1957"/>
        </row>
        <row r="1958">
          <cell r="C1958"/>
        </row>
        <row r="1959">
          <cell r="C1959"/>
        </row>
        <row r="1960">
          <cell r="C1960"/>
        </row>
        <row r="1961">
          <cell r="C1961"/>
        </row>
        <row r="1962">
          <cell r="C1962"/>
        </row>
        <row r="1963">
          <cell r="C1963"/>
        </row>
        <row r="1964">
          <cell r="C1964"/>
        </row>
        <row r="1965">
          <cell r="C1965"/>
        </row>
        <row r="1966">
          <cell r="C1966"/>
        </row>
        <row r="1967">
          <cell r="C1967"/>
        </row>
        <row r="1968">
          <cell r="C1968"/>
        </row>
        <row r="1969">
          <cell r="C1969"/>
        </row>
        <row r="1970">
          <cell r="C1970"/>
        </row>
        <row r="1971">
          <cell r="C1971"/>
        </row>
        <row r="1972">
          <cell r="C1972"/>
        </row>
        <row r="1973">
          <cell r="C1973"/>
        </row>
        <row r="1974">
          <cell r="C1974"/>
        </row>
        <row r="1975">
          <cell r="C1975"/>
        </row>
        <row r="1976">
          <cell r="C1976"/>
        </row>
        <row r="1977">
          <cell r="C1977"/>
        </row>
        <row r="1978">
          <cell r="C1978"/>
        </row>
        <row r="1979">
          <cell r="C1979"/>
        </row>
        <row r="1980">
          <cell r="C1980"/>
        </row>
        <row r="1981">
          <cell r="C1981"/>
        </row>
        <row r="1982">
          <cell r="C1982"/>
        </row>
        <row r="1983">
          <cell r="C1983"/>
        </row>
        <row r="1984">
          <cell r="C1984"/>
        </row>
        <row r="1985">
          <cell r="C1985"/>
        </row>
        <row r="1986">
          <cell r="C1986"/>
        </row>
        <row r="1987">
          <cell r="C1987"/>
        </row>
        <row r="1988">
          <cell r="C1988"/>
        </row>
        <row r="1989">
          <cell r="C1989"/>
        </row>
        <row r="1990">
          <cell r="C1990"/>
        </row>
        <row r="1991">
          <cell r="C1991"/>
        </row>
        <row r="1992">
          <cell r="C1992"/>
        </row>
        <row r="1993">
          <cell r="C1993"/>
        </row>
        <row r="1994">
          <cell r="C1994"/>
        </row>
        <row r="1995">
          <cell r="C1995"/>
        </row>
        <row r="1996">
          <cell r="C1996"/>
        </row>
        <row r="1997">
          <cell r="C1997"/>
        </row>
        <row r="1998">
          <cell r="C1998"/>
        </row>
        <row r="1999">
          <cell r="C1999"/>
        </row>
        <row r="2000">
          <cell r="C2000"/>
        </row>
        <row r="2001">
          <cell r="C2001"/>
        </row>
        <row r="2002">
          <cell r="C2002"/>
        </row>
        <row r="2003">
          <cell r="C2003"/>
        </row>
        <row r="2004">
          <cell r="C2004"/>
        </row>
        <row r="2005">
          <cell r="C2005"/>
        </row>
        <row r="2006">
          <cell r="C2006"/>
        </row>
        <row r="2007">
          <cell r="C2007"/>
        </row>
        <row r="2008">
          <cell r="C2008"/>
        </row>
        <row r="2009">
          <cell r="C2009"/>
        </row>
        <row r="2010">
          <cell r="C2010"/>
        </row>
        <row r="2011">
          <cell r="C2011"/>
        </row>
        <row r="2012">
          <cell r="C2012"/>
        </row>
        <row r="2013">
          <cell r="C2013"/>
        </row>
        <row r="2014">
          <cell r="C2014"/>
        </row>
        <row r="2015">
          <cell r="C2015"/>
        </row>
        <row r="2016">
          <cell r="C2016"/>
        </row>
        <row r="2017">
          <cell r="C2017"/>
        </row>
        <row r="2018">
          <cell r="C2018"/>
        </row>
        <row r="2019">
          <cell r="C2019"/>
        </row>
        <row r="2020">
          <cell r="C2020"/>
        </row>
        <row r="2021">
          <cell r="C2021"/>
        </row>
        <row r="2022">
          <cell r="C2022"/>
        </row>
        <row r="2023">
          <cell r="C2023"/>
        </row>
        <row r="2024">
          <cell r="C2024"/>
        </row>
        <row r="2025">
          <cell r="C2025"/>
        </row>
        <row r="2026">
          <cell r="C2026"/>
        </row>
        <row r="2027">
          <cell r="C2027"/>
        </row>
        <row r="2028">
          <cell r="C2028"/>
        </row>
        <row r="2029">
          <cell r="C2029"/>
        </row>
        <row r="2030">
          <cell r="C2030"/>
        </row>
        <row r="2031">
          <cell r="C2031"/>
        </row>
        <row r="2032">
          <cell r="C2032"/>
        </row>
        <row r="2033">
          <cell r="C2033"/>
        </row>
        <row r="2034">
          <cell r="C2034"/>
        </row>
        <row r="2035">
          <cell r="C2035"/>
        </row>
        <row r="2036">
          <cell r="C2036"/>
        </row>
        <row r="2037">
          <cell r="C2037"/>
        </row>
        <row r="2038">
          <cell r="C2038"/>
        </row>
        <row r="2039">
          <cell r="C2039"/>
        </row>
        <row r="2040">
          <cell r="C2040"/>
        </row>
        <row r="2041">
          <cell r="C2041"/>
        </row>
        <row r="2042">
          <cell r="C2042"/>
        </row>
        <row r="2043">
          <cell r="C2043"/>
        </row>
        <row r="2044">
          <cell r="C2044"/>
        </row>
        <row r="2045">
          <cell r="C2045"/>
        </row>
        <row r="2046">
          <cell r="C2046"/>
        </row>
        <row r="2047">
          <cell r="C2047"/>
        </row>
        <row r="2048">
          <cell r="C2048"/>
        </row>
        <row r="2049">
          <cell r="C2049"/>
        </row>
        <row r="2050">
          <cell r="C2050"/>
        </row>
        <row r="2051">
          <cell r="C2051"/>
        </row>
        <row r="2052">
          <cell r="C2052"/>
        </row>
        <row r="2053">
          <cell r="C2053"/>
        </row>
        <row r="2054">
          <cell r="C2054"/>
        </row>
        <row r="2055">
          <cell r="C2055"/>
        </row>
        <row r="2056">
          <cell r="C2056"/>
        </row>
        <row r="2057">
          <cell r="C2057"/>
        </row>
        <row r="2058">
          <cell r="C2058"/>
        </row>
        <row r="2059">
          <cell r="C2059"/>
        </row>
        <row r="2060">
          <cell r="C2060"/>
        </row>
        <row r="2061">
          <cell r="C2061"/>
        </row>
        <row r="2062">
          <cell r="C2062"/>
        </row>
        <row r="2063">
          <cell r="C2063"/>
        </row>
        <row r="2064">
          <cell r="C2064"/>
        </row>
        <row r="2065">
          <cell r="C2065"/>
        </row>
        <row r="2066">
          <cell r="C2066"/>
        </row>
        <row r="2067">
          <cell r="C2067"/>
        </row>
        <row r="2068">
          <cell r="C2068"/>
        </row>
        <row r="2069">
          <cell r="C2069"/>
        </row>
        <row r="2070">
          <cell r="C2070"/>
        </row>
        <row r="2071">
          <cell r="C2071"/>
        </row>
        <row r="2072">
          <cell r="C2072"/>
        </row>
        <row r="2073">
          <cell r="C2073"/>
        </row>
        <row r="2074">
          <cell r="C2074"/>
        </row>
        <row r="2075">
          <cell r="C2075"/>
        </row>
        <row r="2076">
          <cell r="C2076"/>
        </row>
        <row r="2077">
          <cell r="C2077"/>
        </row>
        <row r="2078">
          <cell r="C2078"/>
        </row>
        <row r="2079">
          <cell r="C2079"/>
        </row>
        <row r="2080">
          <cell r="C2080"/>
        </row>
        <row r="2081">
          <cell r="C2081"/>
        </row>
        <row r="2082">
          <cell r="C2082"/>
        </row>
        <row r="2083">
          <cell r="C2083"/>
        </row>
        <row r="2084">
          <cell r="C2084"/>
        </row>
        <row r="2085">
          <cell r="C2085"/>
        </row>
        <row r="2086">
          <cell r="C2086"/>
        </row>
        <row r="2087">
          <cell r="C2087"/>
        </row>
        <row r="2088">
          <cell r="C2088"/>
        </row>
        <row r="2089">
          <cell r="C2089"/>
        </row>
        <row r="2090">
          <cell r="C2090"/>
        </row>
        <row r="2091">
          <cell r="C2091"/>
        </row>
        <row r="2092">
          <cell r="C2092"/>
        </row>
        <row r="2093">
          <cell r="C2093"/>
        </row>
        <row r="2094">
          <cell r="C2094"/>
        </row>
        <row r="2095">
          <cell r="C2095"/>
        </row>
        <row r="2096">
          <cell r="C2096"/>
        </row>
        <row r="2097">
          <cell r="C2097"/>
        </row>
        <row r="2098">
          <cell r="C2098"/>
        </row>
        <row r="2099">
          <cell r="C2099"/>
        </row>
        <row r="2100">
          <cell r="C2100"/>
        </row>
        <row r="2101">
          <cell r="C2101"/>
        </row>
        <row r="2102">
          <cell r="C2102"/>
        </row>
        <row r="2103">
          <cell r="C2103"/>
        </row>
        <row r="2104">
          <cell r="C2104"/>
        </row>
        <row r="2105">
          <cell r="C2105"/>
        </row>
        <row r="2106">
          <cell r="C2106"/>
        </row>
        <row r="2107">
          <cell r="C2107"/>
        </row>
        <row r="2108">
          <cell r="C2108"/>
        </row>
        <row r="2109">
          <cell r="C2109"/>
        </row>
        <row r="2110">
          <cell r="C2110"/>
        </row>
        <row r="2111">
          <cell r="C2111"/>
        </row>
        <row r="2112">
          <cell r="C2112"/>
        </row>
        <row r="2113">
          <cell r="C2113"/>
        </row>
        <row r="2114">
          <cell r="C2114"/>
        </row>
        <row r="2115">
          <cell r="C2115"/>
        </row>
        <row r="2116">
          <cell r="C2116"/>
        </row>
        <row r="2117">
          <cell r="C2117"/>
        </row>
        <row r="2118">
          <cell r="C2118"/>
        </row>
        <row r="2119">
          <cell r="C2119"/>
        </row>
        <row r="2120">
          <cell r="C2120"/>
        </row>
        <row r="2121">
          <cell r="C2121"/>
        </row>
        <row r="2122">
          <cell r="C2122"/>
        </row>
        <row r="2123">
          <cell r="C2123"/>
        </row>
        <row r="2124">
          <cell r="C2124"/>
        </row>
        <row r="2125">
          <cell r="C2125"/>
        </row>
        <row r="2126">
          <cell r="C2126"/>
        </row>
        <row r="2127">
          <cell r="C2127"/>
        </row>
        <row r="2128">
          <cell r="C2128"/>
        </row>
        <row r="2129">
          <cell r="C2129"/>
        </row>
        <row r="2130">
          <cell r="C2130"/>
        </row>
        <row r="2131">
          <cell r="C2131"/>
        </row>
        <row r="2132">
          <cell r="C2132"/>
        </row>
        <row r="2133">
          <cell r="C2133"/>
        </row>
        <row r="2134">
          <cell r="C2134"/>
        </row>
        <row r="2135">
          <cell r="C2135"/>
        </row>
        <row r="2136">
          <cell r="C2136"/>
        </row>
        <row r="2137">
          <cell r="C2137"/>
        </row>
        <row r="2138">
          <cell r="C2138"/>
        </row>
        <row r="2139">
          <cell r="C2139"/>
        </row>
        <row r="2140">
          <cell r="C2140"/>
        </row>
        <row r="2141">
          <cell r="C2141"/>
        </row>
        <row r="2142">
          <cell r="C2142"/>
        </row>
        <row r="2143">
          <cell r="C2143"/>
        </row>
        <row r="2144">
          <cell r="C2144"/>
        </row>
        <row r="2145">
          <cell r="C2145"/>
        </row>
        <row r="2146">
          <cell r="C2146"/>
        </row>
        <row r="2147">
          <cell r="C2147"/>
        </row>
        <row r="2148">
          <cell r="C2148"/>
        </row>
        <row r="2149">
          <cell r="C2149"/>
        </row>
        <row r="2150">
          <cell r="C2150"/>
        </row>
        <row r="2151">
          <cell r="C2151"/>
        </row>
        <row r="2152">
          <cell r="C2152"/>
        </row>
        <row r="2153">
          <cell r="C2153"/>
        </row>
        <row r="2154">
          <cell r="C2154"/>
        </row>
        <row r="2155">
          <cell r="C2155"/>
        </row>
        <row r="2156">
          <cell r="C2156"/>
        </row>
        <row r="2157">
          <cell r="C2157"/>
        </row>
        <row r="2158">
          <cell r="C2158"/>
        </row>
        <row r="2159">
          <cell r="C2159"/>
        </row>
        <row r="2160">
          <cell r="C2160"/>
        </row>
        <row r="2161">
          <cell r="C2161"/>
        </row>
        <row r="2162">
          <cell r="C2162"/>
        </row>
        <row r="2163">
          <cell r="C2163"/>
        </row>
        <row r="2164">
          <cell r="C2164"/>
        </row>
        <row r="2165">
          <cell r="C2165"/>
        </row>
        <row r="2166">
          <cell r="C2166"/>
        </row>
        <row r="2167">
          <cell r="C2167"/>
        </row>
        <row r="2168">
          <cell r="C2168"/>
        </row>
        <row r="2169">
          <cell r="C2169"/>
        </row>
        <row r="2170">
          <cell r="C2170"/>
        </row>
        <row r="2171">
          <cell r="C2171"/>
        </row>
        <row r="2172">
          <cell r="C2172"/>
        </row>
        <row r="2173">
          <cell r="C2173"/>
        </row>
        <row r="2174">
          <cell r="C2174"/>
        </row>
        <row r="2175">
          <cell r="C2175"/>
        </row>
        <row r="2176">
          <cell r="C2176"/>
        </row>
        <row r="2177">
          <cell r="C2177"/>
        </row>
        <row r="2178">
          <cell r="C2178"/>
        </row>
        <row r="2179">
          <cell r="C2179"/>
        </row>
        <row r="2180">
          <cell r="C2180"/>
        </row>
        <row r="2181">
          <cell r="C2181"/>
        </row>
        <row r="2182">
          <cell r="C2182"/>
        </row>
        <row r="2183">
          <cell r="C2183"/>
        </row>
        <row r="2184">
          <cell r="C2184"/>
        </row>
        <row r="2185">
          <cell r="C2185"/>
        </row>
        <row r="2186">
          <cell r="C2186"/>
        </row>
        <row r="2187">
          <cell r="C2187"/>
        </row>
        <row r="2188">
          <cell r="C2188"/>
        </row>
        <row r="2189">
          <cell r="C2189"/>
        </row>
        <row r="2190">
          <cell r="C2190"/>
        </row>
        <row r="2191">
          <cell r="C2191"/>
        </row>
        <row r="2192">
          <cell r="C2192"/>
        </row>
        <row r="2193">
          <cell r="C2193"/>
        </row>
        <row r="2194">
          <cell r="C2194"/>
        </row>
        <row r="2195">
          <cell r="C2195"/>
        </row>
        <row r="2196">
          <cell r="C2196"/>
        </row>
        <row r="2197">
          <cell r="C2197"/>
        </row>
        <row r="2198">
          <cell r="C2198"/>
        </row>
        <row r="2199">
          <cell r="C2199"/>
        </row>
        <row r="2200">
          <cell r="C2200"/>
        </row>
        <row r="2201">
          <cell r="C2201"/>
        </row>
        <row r="2202">
          <cell r="C2202"/>
        </row>
        <row r="2203">
          <cell r="C2203"/>
        </row>
        <row r="2204">
          <cell r="C2204"/>
        </row>
        <row r="2205">
          <cell r="C2205"/>
        </row>
        <row r="2206">
          <cell r="C2206"/>
        </row>
        <row r="2207">
          <cell r="C2207"/>
        </row>
        <row r="2208">
          <cell r="C2208"/>
        </row>
        <row r="2209">
          <cell r="C2209"/>
        </row>
        <row r="2210">
          <cell r="C2210"/>
        </row>
        <row r="2211">
          <cell r="C2211"/>
        </row>
        <row r="2212">
          <cell r="C2212"/>
        </row>
        <row r="2213">
          <cell r="C2213"/>
        </row>
        <row r="2214">
          <cell r="C2214"/>
        </row>
        <row r="2215">
          <cell r="C2215"/>
        </row>
        <row r="2216">
          <cell r="C2216"/>
        </row>
        <row r="2217">
          <cell r="C2217"/>
        </row>
        <row r="2218">
          <cell r="C2218"/>
        </row>
        <row r="2219">
          <cell r="C2219"/>
        </row>
        <row r="2220">
          <cell r="C2220"/>
        </row>
        <row r="2221">
          <cell r="C2221"/>
        </row>
        <row r="2222">
          <cell r="C2222"/>
        </row>
        <row r="2223">
          <cell r="C2223"/>
        </row>
        <row r="2224">
          <cell r="C2224"/>
        </row>
        <row r="2225">
          <cell r="C2225"/>
        </row>
        <row r="2226">
          <cell r="C2226"/>
        </row>
        <row r="2227">
          <cell r="C2227"/>
        </row>
        <row r="2228">
          <cell r="C2228"/>
        </row>
        <row r="2229">
          <cell r="C2229"/>
        </row>
        <row r="2230">
          <cell r="C2230"/>
        </row>
        <row r="2231">
          <cell r="C2231"/>
        </row>
        <row r="2232">
          <cell r="C2232"/>
        </row>
        <row r="2233">
          <cell r="C2233"/>
        </row>
        <row r="2234">
          <cell r="C2234"/>
        </row>
        <row r="2235">
          <cell r="C2235"/>
        </row>
        <row r="2236">
          <cell r="C2236"/>
        </row>
        <row r="2237">
          <cell r="C2237"/>
        </row>
        <row r="2238">
          <cell r="C2238"/>
        </row>
        <row r="2239">
          <cell r="C2239"/>
        </row>
        <row r="2240">
          <cell r="C2240"/>
        </row>
        <row r="2241">
          <cell r="C2241"/>
        </row>
        <row r="2242">
          <cell r="C2242"/>
        </row>
        <row r="2243">
          <cell r="C2243"/>
        </row>
        <row r="2244">
          <cell r="C2244"/>
        </row>
        <row r="2245">
          <cell r="C2245"/>
        </row>
        <row r="2246">
          <cell r="C2246"/>
        </row>
        <row r="2247">
          <cell r="C2247"/>
        </row>
        <row r="2248">
          <cell r="C2248"/>
        </row>
        <row r="2249">
          <cell r="C2249"/>
        </row>
        <row r="2250">
          <cell r="C2250"/>
        </row>
        <row r="2251">
          <cell r="C2251"/>
        </row>
        <row r="2252">
          <cell r="C2252"/>
        </row>
        <row r="2253">
          <cell r="C2253"/>
        </row>
        <row r="2254">
          <cell r="C2254"/>
        </row>
        <row r="2255">
          <cell r="C2255"/>
        </row>
        <row r="2256">
          <cell r="C2256"/>
        </row>
        <row r="2257">
          <cell r="C2257"/>
        </row>
        <row r="2258">
          <cell r="C2258"/>
        </row>
        <row r="2259">
          <cell r="C2259"/>
        </row>
        <row r="2260">
          <cell r="C2260"/>
        </row>
        <row r="2261">
          <cell r="C2261"/>
        </row>
        <row r="2262">
          <cell r="C2262"/>
        </row>
        <row r="2263">
          <cell r="C2263"/>
        </row>
        <row r="2264">
          <cell r="C2264"/>
        </row>
        <row r="2265">
          <cell r="C2265"/>
        </row>
        <row r="2266">
          <cell r="C2266"/>
        </row>
        <row r="2267">
          <cell r="C2267"/>
        </row>
        <row r="2268">
          <cell r="C2268"/>
        </row>
        <row r="2269">
          <cell r="C2269"/>
        </row>
        <row r="2270">
          <cell r="C2270"/>
        </row>
        <row r="2271">
          <cell r="C2271"/>
        </row>
        <row r="2272">
          <cell r="C2272"/>
        </row>
        <row r="2273">
          <cell r="C2273"/>
        </row>
        <row r="2274">
          <cell r="C2274"/>
        </row>
        <row r="2275">
          <cell r="C2275"/>
        </row>
        <row r="2276">
          <cell r="C2276"/>
        </row>
        <row r="2277">
          <cell r="C2277"/>
        </row>
        <row r="2278">
          <cell r="C2278"/>
        </row>
        <row r="2279">
          <cell r="C2279"/>
        </row>
        <row r="2280">
          <cell r="C2280"/>
        </row>
        <row r="2281">
          <cell r="C2281"/>
        </row>
        <row r="2282">
          <cell r="C2282"/>
        </row>
        <row r="2283">
          <cell r="C2283"/>
        </row>
        <row r="2284">
          <cell r="C2284"/>
        </row>
        <row r="2285">
          <cell r="C2285"/>
        </row>
        <row r="2286">
          <cell r="C2286"/>
        </row>
        <row r="2287">
          <cell r="C2287"/>
        </row>
        <row r="2288">
          <cell r="C2288"/>
        </row>
        <row r="2289">
          <cell r="C2289"/>
        </row>
        <row r="2290">
          <cell r="C2290"/>
        </row>
        <row r="2291">
          <cell r="C2291"/>
        </row>
        <row r="2292">
          <cell r="C2292"/>
        </row>
        <row r="2293">
          <cell r="C2293"/>
        </row>
        <row r="2294">
          <cell r="C2294"/>
        </row>
        <row r="2295">
          <cell r="C2295"/>
        </row>
        <row r="2296">
          <cell r="C2296"/>
        </row>
        <row r="2297">
          <cell r="C2297"/>
        </row>
        <row r="2298">
          <cell r="C2298"/>
        </row>
        <row r="2299">
          <cell r="C2299"/>
        </row>
        <row r="2300">
          <cell r="C2300"/>
        </row>
        <row r="2301">
          <cell r="C2301"/>
        </row>
        <row r="2302">
          <cell r="C2302"/>
        </row>
        <row r="2303">
          <cell r="C2303"/>
        </row>
        <row r="2304">
          <cell r="C2304"/>
        </row>
        <row r="2305">
          <cell r="C2305"/>
        </row>
        <row r="2306">
          <cell r="C2306"/>
        </row>
        <row r="2307">
          <cell r="C2307"/>
        </row>
        <row r="2308">
          <cell r="C2308"/>
        </row>
        <row r="2309">
          <cell r="C2309"/>
        </row>
        <row r="2310">
          <cell r="C2310"/>
        </row>
        <row r="2311">
          <cell r="C2311"/>
        </row>
        <row r="2312">
          <cell r="C2312"/>
        </row>
        <row r="2313">
          <cell r="C2313"/>
        </row>
        <row r="2314">
          <cell r="C2314"/>
        </row>
        <row r="2315">
          <cell r="C2315"/>
        </row>
        <row r="2316">
          <cell r="C2316"/>
        </row>
        <row r="2317">
          <cell r="C2317"/>
        </row>
        <row r="2318">
          <cell r="C2318"/>
        </row>
        <row r="2319">
          <cell r="C2319"/>
        </row>
        <row r="2320">
          <cell r="C2320"/>
        </row>
        <row r="2321">
          <cell r="C2321"/>
        </row>
        <row r="2322">
          <cell r="C2322"/>
        </row>
        <row r="2323">
          <cell r="C2323"/>
        </row>
        <row r="2324">
          <cell r="C2324"/>
        </row>
        <row r="2325">
          <cell r="C2325"/>
        </row>
        <row r="2326">
          <cell r="C2326"/>
        </row>
        <row r="2327">
          <cell r="C2327"/>
        </row>
        <row r="2328">
          <cell r="C2328"/>
        </row>
        <row r="2329">
          <cell r="C2329"/>
        </row>
        <row r="2330">
          <cell r="C2330"/>
        </row>
        <row r="2331">
          <cell r="C2331"/>
        </row>
        <row r="2332">
          <cell r="C2332"/>
        </row>
        <row r="2333">
          <cell r="C2333"/>
        </row>
        <row r="2334">
          <cell r="C2334"/>
        </row>
        <row r="2335">
          <cell r="C2335"/>
        </row>
        <row r="2336">
          <cell r="C2336"/>
        </row>
        <row r="2337">
          <cell r="C2337"/>
        </row>
        <row r="2338">
          <cell r="C2338"/>
        </row>
        <row r="2339">
          <cell r="C2339"/>
        </row>
        <row r="2340">
          <cell r="C2340"/>
        </row>
        <row r="2341">
          <cell r="C2341"/>
        </row>
        <row r="2342">
          <cell r="C2342"/>
        </row>
        <row r="2343">
          <cell r="C2343"/>
        </row>
        <row r="2344">
          <cell r="C2344"/>
        </row>
        <row r="2345">
          <cell r="C2345"/>
        </row>
        <row r="2346">
          <cell r="C2346"/>
        </row>
        <row r="2347">
          <cell r="C2347"/>
        </row>
        <row r="2348">
          <cell r="C2348"/>
        </row>
        <row r="2349">
          <cell r="C2349"/>
        </row>
        <row r="2350">
          <cell r="C2350"/>
        </row>
        <row r="2351">
          <cell r="C2351"/>
        </row>
        <row r="2352">
          <cell r="C2352"/>
        </row>
        <row r="2353">
          <cell r="C2353"/>
        </row>
        <row r="2354">
          <cell r="C2354"/>
        </row>
        <row r="2355">
          <cell r="C2355"/>
        </row>
        <row r="2356">
          <cell r="C2356"/>
        </row>
        <row r="2357">
          <cell r="C2357"/>
        </row>
        <row r="2358">
          <cell r="C2358"/>
        </row>
        <row r="2359">
          <cell r="C2359"/>
        </row>
        <row r="2360">
          <cell r="C2360"/>
        </row>
        <row r="2361">
          <cell r="C2361"/>
        </row>
        <row r="2362">
          <cell r="C2362"/>
        </row>
        <row r="2363">
          <cell r="C2363"/>
        </row>
        <row r="2364">
          <cell r="C2364"/>
        </row>
        <row r="2365">
          <cell r="C2365"/>
        </row>
        <row r="2366">
          <cell r="C2366"/>
        </row>
        <row r="2367">
          <cell r="C2367"/>
        </row>
        <row r="2368">
          <cell r="C2368"/>
        </row>
        <row r="2369">
          <cell r="C2369"/>
        </row>
        <row r="2370">
          <cell r="C2370"/>
        </row>
        <row r="2371">
          <cell r="C2371"/>
        </row>
        <row r="2372">
          <cell r="C2372"/>
        </row>
        <row r="2373">
          <cell r="C2373"/>
        </row>
        <row r="2374">
          <cell r="C2374"/>
        </row>
        <row r="2375">
          <cell r="C2375"/>
        </row>
        <row r="2376">
          <cell r="C2376"/>
        </row>
        <row r="2377">
          <cell r="C2377"/>
        </row>
        <row r="2378">
          <cell r="C2378"/>
        </row>
        <row r="2379">
          <cell r="C2379"/>
        </row>
        <row r="2380">
          <cell r="C2380"/>
        </row>
        <row r="2381">
          <cell r="C2381"/>
        </row>
        <row r="2382">
          <cell r="C2382"/>
        </row>
        <row r="2383">
          <cell r="C2383"/>
        </row>
        <row r="2384">
          <cell r="C2384"/>
        </row>
        <row r="2385">
          <cell r="C2385"/>
        </row>
        <row r="2386">
          <cell r="C2386"/>
        </row>
        <row r="2387">
          <cell r="C2387"/>
        </row>
        <row r="2388">
          <cell r="C2388"/>
        </row>
        <row r="2389">
          <cell r="C2389"/>
        </row>
        <row r="2390">
          <cell r="C2390"/>
        </row>
        <row r="2391">
          <cell r="C2391"/>
        </row>
        <row r="2392">
          <cell r="C2392"/>
        </row>
        <row r="2393">
          <cell r="C2393"/>
        </row>
        <row r="2394">
          <cell r="C2394"/>
        </row>
        <row r="2395">
          <cell r="C2395"/>
        </row>
        <row r="2396">
          <cell r="C2396"/>
        </row>
        <row r="2397">
          <cell r="C2397"/>
        </row>
        <row r="2398">
          <cell r="C2398"/>
        </row>
        <row r="2399">
          <cell r="C2399"/>
        </row>
        <row r="2400">
          <cell r="C2400"/>
        </row>
        <row r="2401">
          <cell r="C2401"/>
        </row>
        <row r="2402">
          <cell r="C2402"/>
        </row>
        <row r="2403">
          <cell r="C2403"/>
        </row>
        <row r="2404">
          <cell r="C2404"/>
        </row>
        <row r="2405">
          <cell r="C2405"/>
        </row>
        <row r="2406">
          <cell r="C2406"/>
        </row>
        <row r="2407">
          <cell r="C2407"/>
        </row>
        <row r="2408">
          <cell r="C2408"/>
        </row>
        <row r="2409">
          <cell r="C2409"/>
        </row>
        <row r="2410">
          <cell r="C2410"/>
        </row>
        <row r="2411">
          <cell r="C2411"/>
        </row>
        <row r="2412">
          <cell r="C2412"/>
        </row>
        <row r="2413">
          <cell r="C2413"/>
        </row>
        <row r="2414">
          <cell r="C2414"/>
        </row>
        <row r="2415">
          <cell r="C2415"/>
        </row>
        <row r="2416">
          <cell r="C2416"/>
        </row>
        <row r="2417">
          <cell r="C2417"/>
        </row>
        <row r="2418">
          <cell r="C2418"/>
        </row>
        <row r="2419">
          <cell r="C2419"/>
        </row>
        <row r="2420">
          <cell r="C2420"/>
        </row>
        <row r="2421">
          <cell r="C2421"/>
        </row>
        <row r="2422">
          <cell r="C2422"/>
        </row>
        <row r="2423">
          <cell r="C2423"/>
        </row>
        <row r="2424">
          <cell r="C2424"/>
        </row>
        <row r="2425">
          <cell r="C2425"/>
        </row>
        <row r="2426">
          <cell r="C2426"/>
        </row>
        <row r="2427">
          <cell r="C2427"/>
        </row>
        <row r="2428">
          <cell r="C2428"/>
        </row>
        <row r="2429">
          <cell r="C2429"/>
        </row>
        <row r="2430">
          <cell r="C2430"/>
        </row>
        <row r="2431">
          <cell r="C2431"/>
        </row>
        <row r="2432">
          <cell r="C2432"/>
        </row>
        <row r="2433">
          <cell r="C2433"/>
        </row>
        <row r="2434">
          <cell r="C2434"/>
        </row>
        <row r="2435">
          <cell r="C2435"/>
        </row>
        <row r="2436">
          <cell r="C2436"/>
        </row>
        <row r="2437">
          <cell r="C2437"/>
        </row>
        <row r="2438">
          <cell r="C2438"/>
        </row>
        <row r="2439">
          <cell r="C2439"/>
        </row>
        <row r="2440">
          <cell r="C2440"/>
        </row>
        <row r="2441">
          <cell r="C2441"/>
        </row>
        <row r="2442">
          <cell r="C2442"/>
        </row>
        <row r="2443">
          <cell r="C2443"/>
        </row>
        <row r="2444">
          <cell r="C2444"/>
        </row>
        <row r="2445">
          <cell r="C2445"/>
        </row>
        <row r="2446">
          <cell r="C2446"/>
        </row>
        <row r="2447">
          <cell r="C2447"/>
        </row>
        <row r="2448">
          <cell r="C2448"/>
        </row>
        <row r="2449">
          <cell r="C2449"/>
        </row>
        <row r="2450">
          <cell r="C2450"/>
        </row>
        <row r="2451">
          <cell r="C2451"/>
        </row>
        <row r="2452">
          <cell r="C2452"/>
        </row>
        <row r="2453">
          <cell r="C2453"/>
        </row>
        <row r="2454">
          <cell r="C2454"/>
        </row>
        <row r="2455">
          <cell r="C2455"/>
        </row>
        <row r="2456">
          <cell r="C2456"/>
        </row>
        <row r="2457">
          <cell r="C2457"/>
        </row>
        <row r="2458">
          <cell r="C2458"/>
        </row>
        <row r="2459">
          <cell r="C2459"/>
        </row>
        <row r="2460">
          <cell r="C2460"/>
        </row>
        <row r="2461">
          <cell r="C2461"/>
        </row>
        <row r="2462">
          <cell r="C2462"/>
        </row>
        <row r="2463">
          <cell r="C2463"/>
        </row>
        <row r="2464">
          <cell r="C2464"/>
        </row>
        <row r="2465">
          <cell r="C2465"/>
        </row>
        <row r="2466">
          <cell r="C2466"/>
        </row>
        <row r="2467">
          <cell r="C2467"/>
        </row>
        <row r="2468">
          <cell r="C2468"/>
        </row>
        <row r="2469">
          <cell r="C2469"/>
        </row>
        <row r="2470">
          <cell r="C2470"/>
        </row>
        <row r="2471">
          <cell r="C2471"/>
        </row>
        <row r="2472">
          <cell r="C2472"/>
        </row>
        <row r="2473">
          <cell r="C2473"/>
        </row>
        <row r="2474">
          <cell r="C2474"/>
        </row>
        <row r="2475">
          <cell r="C2475"/>
        </row>
        <row r="2476">
          <cell r="C2476"/>
        </row>
        <row r="2477">
          <cell r="C2477"/>
        </row>
        <row r="2478">
          <cell r="C2478"/>
        </row>
        <row r="2479">
          <cell r="C2479"/>
        </row>
        <row r="2480">
          <cell r="C2480"/>
        </row>
        <row r="2481">
          <cell r="C2481"/>
        </row>
        <row r="2482">
          <cell r="C2482"/>
        </row>
        <row r="2483">
          <cell r="C2483"/>
        </row>
        <row r="2484">
          <cell r="C2484"/>
        </row>
        <row r="2485">
          <cell r="C2485"/>
        </row>
        <row r="2486">
          <cell r="C2486"/>
        </row>
        <row r="2487">
          <cell r="C2487"/>
        </row>
        <row r="2488">
          <cell r="C2488"/>
        </row>
        <row r="2489">
          <cell r="C2489"/>
        </row>
        <row r="2490">
          <cell r="C2490"/>
        </row>
        <row r="2491">
          <cell r="C2491"/>
        </row>
        <row r="2492">
          <cell r="C2492"/>
        </row>
        <row r="2493">
          <cell r="C2493"/>
        </row>
        <row r="2494">
          <cell r="C2494"/>
        </row>
        <row r="2495">
          <cell r="C2495"/>
        </row>
        <row r="2496">
          <cell r="C2496"/>
        </row>
        <row r="2497">
          <cell r="C2497"/>
        </row>
        <row r="2498">
          <cell r="C2498"/>
        </row>
        <row r="2499">
          <cell r="C2499"/>
        </row>
        <row r="2500">
          <cell r="C2500"/>
        </row>
        <row r="2501">
          <cell r="C2501"/>
        </row>
        <row r="2502">
          <cell r="C2502"/>
        </row>
        <row r="2503">
          <cell r="C2503"/>
        </row>
        <row r="2504">
          <cell r="C2504"/>
        </row>
        <row r="2505">
          <cell r="C2505"/>
        </row>
        <row r="2506">
          <cell r="C2506"/>
        </row>
        <row r="2507">
          <cell r="C2507"/>
        </row>
        <row r="2508">
          <cell r="C2508"/>
        </row>
        <row r="2509">
          <cell r="C2509"/>
        </row>
        <row r="2510">
          <cell r="C2510"/>
        </row>
        <row r="2511">
          <cell r="C2511"/>
        </row>
        <row r="2512">
          <cell r="C2512"/>
        </row>
        <row r="2513">
          <cell r="C2513"/>
        </row>
        <row r="2514">
          <cell r="C2514"/>
        </row>
        <row r="2515">
          <cell r="C2515"/>
        </row>
        <row r="2516">
          <cell r="C2516"/>
        </row>
        <row r="2517">
          <cell r="C2517"/>
        </row>
        <row r="2518">
          <cell r="C2518"/>
        </row>
        <row r="2519">
          <cell r="C2519"/>
        </row>
        <row r="2520">
          <cell r="C2520"/>
        </row>
        <row r="2521">
          <cell r="C2521"/>
        </row>
        <row r="2522">
          <cell r="C2522"/>
        </row>
        <row r="2523">
          <cell r="C2523"/>
        </row>
        <row r="2524">
          <cell r="C2524"/>
        </row>
        <row r="2525">
          <cell r="C2525"/>
        </row>
        <row r="2526">
          <cell r="C2526"/>
        </row>
        <row r="2527">
          <cell r="C2527"/>
        </row>
        <row r="2528">
          <cell r="C2528"/>
        </row>
        <row r="2529">
          <cell r="C2529"/>
        </row>
      </sheetData>
      <sheetData sheetId="9"/>
      <sheetData sheetId="10" refreshError="1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p Weight"/>
      <sheetName val="Weight"/>
    </sheetNames>
    <sheetDataSet>
      <sheetData sheetId="0"/>
      <sheetData sheetId="1">
        <row r="5">
          <cell r="A5" t="str">
            <v>20170516</v>
          </cell>
          <cell r="B5" t="str">
            <v>Weight</v>
          </cell>
          <cell r="C5" t="str">
            <v>Weight(%)</v>
          </cell>
          <cell r="D5" t="str">
            <v>GICS_SECTOR_NAME</v>
          </cell>
          <cell r="E5" t="str">
            <v>20170516Return</v>
          </cell>
          <cell r="F5" t="str">
            <v>20170517</v>
          </cell>
          <cell r="G5" t="str">
            <v>Weight</v>
          </cell>
          <cell r="H5" t="str">
            <v>Weight(%)</v>
          </cell>
          <cell r="I5" t="str">
            <v>20170517Sector</v>
          </cell>
          <cell r="J5" t="str">
            <v>20170517Return</v>
          </cell>
          <cell r="K5" t="str">
            <v>20170518</v>
          </cell>
          <cell r="L5" t="str">
            <v>Weight</v>
          </cell>
          <cell r="M5" t="str">
            <v>Weight(%)</v>
          </cell>
          <cell r="N5" t="str">
            <v>20170518Sector</v>
          </cell>
          <cell r="O5" t="str">
            <v>20170518Return</v>
          </cell>
          <cell r="P5" t="str">
            <v>20170519</v>
          </cell>
          <cell r="Q5" t="str">
            <v>Weight</v>
          </cell>
          <cell r="R5" t="str">
            <v>Weight(%)</v>
          </cell>
          <cell r="S5" t="str">
            <v>20170519Sector</v>
          </cell>
          <cell r="T5" t="str">
            <v>20170519Return</v>
          </cell>
          <cell r="U5" t="str">
            <v>20170522</v>
          </cell>
          <cell r="V5" t="str">
            <v>Weight</v>
          </cell>
          <cell r="W5" t="str">
            <v>Weight(%)</v>
          </cell>
          <cell r="X5" t="str">
            <v>20170522Sector</v>
          </cell>
          <cell r="Y5" t="str">
            <v>20170522Return</v>
          </cell>
          <cell r="Z5" t="str">
            <v>20170523</v>
          </cell>
          <cell r="AA5" t="str">
            <v>Weight</v>
          </cell>
          <cell r="AB5" t="str">
            <v>Weight(%)</v>
          </cell>
          <cell r="AC5" t="str">
            <v>20170523Sector</v>
          </cell>
          <cell r="AD5" t="str">
            <v>20170523Return</v>
          </cell>
          <cell r="AE5" t="str">
            <v>20170524</v>
          </cell>
          <cell r="AF5" t="str">
            <v>Weight</v>
          </cell>
          <cell r="AG5" t="str">
            <v>Weight(%)</v>
          </cell>
          <cell r="AH5" t="str">
            <v>20170524Sector</v>
          </cell>
          <cell r="AI5" t="str">
            <v>20170524Return</v>
          </cell>
          <cell r="AJ5" t="str">
            <v>20170525</v>
          </cell>
          <cell r="AK5" t="str">
            <v>Weight</v>
          </cell>
          <cell r="AL5" t="str">
            <v>Weight(%)</v>
          </cell>
          <cell r="AM5" t="str">
            <v>20170525Sector</v>
          </cell>
          <cell r="AN5" t="str">
            <v>20170525Return</v>
          </cell>
          <cell r="AO5" t="str">
            <v>20170526</v>
          </cell>
          <cell r="AP5" t="str">
            <v>Weight</v>
          </cell>
          <cell r="AQ5" t="str">
            <v>Weight(%)</v>
          </cell>
          <cell r="AR5" t="str">
            <v>20170526Sector</v>
          </cell>
          <cell r="AS5" t="str">
            <v>20170526Return</v>
          </cell>
          <cell r="AT5" t="str">
            <v>20170529</v>
          </cell>
          <cell r="AU5" t="str">
            <v>Weight</v>
          </cell>
          <cell r="AV5" t="str">
            <v>Weight(%)</v>
          </cell>
          <cell r="AW5" t="str">
            <v>20170529Sector</v>
          </cell>
          <cell r="AX5" t="str">
            <v>20170529Return</v>
          </cell>
          <cell r="AY5" t="str">
            <v>20170530</v>
          </cell>
          <cell r="AZ5" t="str">
            <v>Weight</v>
          </cell>
          <cell r="BA5" t="str">
            <v>Weight(%)</v>
          </cell>
          <cell r="BB5" t="str">
            <v>20170530Sector</v>
          </cell>
          <cell r="BC5" t="str">
            <v>20170530Return</v>
          </cell>
          <cell r="BD5" t="str">
            <v>20170531</v>
          </cell>
          <cell r="BE5" t="str">
            <v>Weight</v>
          </cell>
          <cell r="BF5" t="str">
            <v>Weight(%)</v>
          </cell>
          <cell r="BG5" t="str">
            <v>20170531Sector</v>
          </cell>
          <cell r="BH5" t="str">
            <v>20170531Return</v>
          </cell>
          <cell r="BI5" t="str">
            <v>20170601</v>
          </cell>
          <cell r="BJ5" t="str">
            <v>Weight</v>
          </cell>
          <cell r="BK5" t="str">
            <v>Weight(%)</v>
          </cell>
          <cell r="BL5" t="str">
            <v>20170601Sector</v>
          </cell>
          <cell r="BM5" t="str">
            <v>20170601Return</v>
          </cell>
          <cell r="BN5" t="str">
            <v>20170602</v>
          </cell>
          <cell r="BO5" t="str">
            <v>Weight</v>
          </cell>
          <cell r="BP5" t="str">
            <v>Weight(%)</v>
          </cell>
          <cell r="BQ5" t="str">
            <v>20170602Sector</v>
          </cell>
          <cell r="BR5" t="str">
            <v>20170602Return</v>
          </cell>
          <cell r="BS5" t="str">
            <v>20170605</v>
          </cell>
          <cell r="BT5" t="str">
            <v>Weight</v>
          </cell>
          <cell r="BU5" t="str">
            <v>Weight(%)</v>
          </cell>
          <cell r="BV5" t="str">
            <v>20170605Sector</v>
          </cell>
          <cell r="BW5" t="str">
            <v>20170605Return</v>
          </cell>
          <cell r="BX5" t="str">
            <v>20170606</v>
          </cell>
          <cell r="BY5" t="str">
            <v>Weight</v>
          </cell>
          <cell r="BZ5" t="str">
            <v>Weight(%)</v>
          </cell>
          <cell r="CA5" t="str">
            <v>20170606Sector</v>
          </cell>
          <cell r="CB5" t="str">
            <v>20170606Return</v>
          </cell>
          <cell r="CC5" t="str">
            <v>20170607</v>
          </cell>
          <cell r="CD5" t="str">
            <v>Weight</v>
          </cell>
          <cell r="CE5" t="str">
            <v>Weight(%)</v>
          </cell>
          <cell r="CF5" t="str">
            <v>20170607Sector</v>
          </cell>
          <cell r="CG5" t="str">
            <v>20170607Return</v>
          </cell>
          <cell r="CH5" t="str">
            <v>20170608</v>
          </cell>
          <cell r="CI5" t="str">
            <v>Weight</v>
          </cell>
          <cell r="CJ5" t="str">
            <v>Weight(%)</v>
          </cell>
          <cell r="CK5" t="str">
            <v>20170608Sector</v>
          </cell>
          <cell r="CL5" t="str">
            <v>20170608Return</v>
          </cell>
          <cell r="CM5" t="str">
            <v>20170609</v>
          </cell>
          <cell r="CN5" t="str">
            <v>Weight</v>
          </cell>
          <cell r="CO5" t="str">
            <v>Weight(%)</v>
          </cell>
          <cell r="CP5" t="str">
            <v>20170609Sector</v>
          </cell>
          <cell r="CQ5" t="str">
            <v>20170609Return</v>
          </cell>
          <cell r="CR5" t="str">
            <v>20170612</v>
          </cell>
          <cell r="CS5" t="str">
            <v>Weight</v>
          </cell>
          <cell r="CT5" t="str">
            <v>Weight(%)</v>
          </cell>
          <cell r="CU5" t="str">
            <v>20170612Sector</v>
          </cell>
          <cell r="CV5" t="str">
            <v>20170612Return</v>
          </cell>
          <cell r="CW5" t="str">
            <v>20170613</v>
          </cell>
          <cell r="CX5" t="str">
            <v>Weight</v>
          </cell>
          <cell r="CY5" t="str">
            <v>Weight(%)</v>
          </cell>
          <cell r="CZ5" t="str">
            <v>20170613Sector</v>
          </cell>
          <cell r="DA5" t="str">
            <v>20170613Return</v>
          </cell>
          <cell r="DB5" t="str">
            <v>20170614</v>
          </cell>
          <cell r="DC5" t="str">
            <v>Weight</v>
          </cell>
          <cell r="DD5" t="str">
            <v>Weight(%)</v>
          </cell>
          <cell r="DE5" t="str">
            <v>20170614Sector</v>
          </cell>
          <cell r="DF5" t="str">
            <v>20170614Return</v>
          </cell>
          <cell r="DG5" t="str">
            <v>20170616</v>
          </cell>
          <cell r="DH5" t="str">
            <v>Weight</v>
          </cell>
          <cell r="DI5" t="str">
            <v>Weight(%)</v>
          </cell>
          <cell r="DJ5" t="str">
            <v>20170616Sector</v>
          </cell>
          <cell r="DK5" t="str">
            <v>20170616Return</v>
          </cell>
          <cell r="DL5" t="str">
            <v>20170619</v>
          </cell>
          <cell r="DM5" t="str">
            <v>Weight</v>
          </cell>
          <cell r="DN5" t="str">
            <v>Weight(%)</v>
          </cell>
          <cell r="DO5" t="str">
            <v>20170619Sector</v>
          </cell>
          <cell r="DP5" t="str">
            <v>20170619Return</v>
          </cell>
          <cell r="DQ5" t="str">
            <v>20170620</v>
          </cell>
          <cell r="DR5" t="str">
            <v>Weight</v>
          </cell>
          <cell r="DS5" t="str">
            <v>Weight(%)</v>
          </cell>
          <cell r="DT5" t="str">
            <v>20170620Sector</v>
          </cell>
          <cell r="DU5" t="str">
            <v>20170620Return</v>
          </cell>
          <cell r="DV5" t="str">
            <v>20170621</v>
          </cell>
          <cell r="DW5" t="str">
            <v>Weight</v>
          </cell>
          <cell r="DX5" t="str">
            <v>Weight(%)</v>
          </cell>
          <cell r="DY5" t="str">
            <v>20170621Sector</v>
          </cell>
          <cell r="DZ5" t="str">
            <v>20170621Return</v>
          </cell>
          <cell r="EA5" t="str">
            <v>20170622</v>
          </cell>
          <cell r="EB5" t="str">
            <v>Weight</v>
          </cell>
          <cell r="EC5" t="str">
            <v>Weight(%)</v>
          </cell>
          <cell r="ED5" t="str">
            <v>20170622Sector</v>
          </cell>
          <cell r="EE5" t="str">
            <v>20170622Return</v>
          </cell>
          <cell r="EF5" t="str">
            <v>20170623</v>
          </cell>
          <cell r="EG5" t="str">
            <v>Weight</v>
          </cell>
          <cell r="EH5" t="str">
            <v>Weight(%)</v>
          </cell>
          <cell r="EI5" t="str">
            <v>20170623Sector</v>
          </cell>
          <cell r="EJ5" t="str">
            <v>20170623Return</v>
          </cell>
          <cell r="EK5" t="str">
            <v>20170626</v>
          </cell>
          <cell r="EL5" t="str">
            <v>Weight</v>
          </cell>
          <cell r="EM5" t="str">
            <v>Weight(%)</v>
          </cell>
          <cell r="EN5" t="str">
            <v>20170626Sector</v>
          </cell>
          <cell r="EO5" t="str">
            <v>20170626Return</v>
          </cell>
          <cell r="EP5" t="str">
            <v>20170627</v>
          </cell>
          <cell r="EQ5" t="str">
            <v>Weight</v>
          </cell>
          <cell r="ER5" t="str">
            <v>Weight(%)</v>
          </cell>
          <cell r="ES5" t="str">
            <v>20170627Sector</v>
          </cell>
          <cell r="ET5" t="str">
            <v>20170627Return</v>
          </cell>
          <cell r="EU5" t="str">
            <v>20170628</v>
          </cell>
          <cell r="EV5" t="str">
            <v>Weight</v>
          </cell>
          <cell r="EW5" t="str">
            <v>Weight(%)</v>
          </cell>
          <cell r="EX5" t="str">
            <v>20170628Sector</v>
          </cell>
          <cell r="EY5" t="str">
            <v>20170628Return</v>
          </cell>
          <cell r="EZ5" t="str">
            <v>20170629</v>
          </cell>
          <cell r="FA5" t="str">
            <v>Weight</v>
          </cell>
          <cell r="FB5" t="str">
            <v>Weight(%)</v>
          </cell>
          <cell r="FC5" t="str">
            <v>20170629Sector</v>
          </cell>
          <cell r="FD5" t="str">
            <v>20170629Return</v>
          </cell>
          <cell r="FE5" t="str">
            <v>20170630</v>
          </cell>
          <cell r="FF5" t="str">
            <v>Weight</v>
          </cell>
          <cell r="FG5" t="str">
            <v>Weight(%)</v>
          </cell>
          <cell r="FH5" t="str">
            <v>20170630Sector</v>
          </cell>
          <cell r="FI5" t="str">
            <v>20170630Return</v>
          </cell>
          <cell r="FJ5" t="str">
            <v>20170703</v>
          </cell>
          <cell r="FK5" t="str">
            <v>Weight</v>
          </cell>
          <cell r="FL5" t="str">
            <v>Weight(%)</v>
          </cell>
          <cell r="FM5" t="str">
            <v>20170703Sector</v>
          </cell>
          <cell r="FN5" t="str">
            <v>20170703Return</v>
          </cell>
          <cell r="FO5" t="str">
            <v>20170704</v>
          </cell>
          <cell r="FP5" t="str">
            <v>Weight</v>
          </cell>
          <cell r="FQ5" t="str">
            <v>Weight(%)</v>
          </cell>
          <cell r="FR5" t="str">
            <v>20170704Sector</v>
          </cell>
          <cell r="FS5" t="str">
            <v>20170704Return</v>
          </cell>
          <cell r="FT5" t="str">
            <v>20170705</v>
          </cell>
          <cell r="FU5" t="str">
            <v>Weight</v>
          </cell>
          <cell r="FV5" t="str">
            <v>Weight(%)</v>
          </cell>
          <cell r="FW5" t="str">
            <v>20170705Sector</v>
          </cell>
          <cell r="FX5" t="str">
            <v>20170705Return</v>
          </cell>
          <cell r="FY5" t="str">
            <v>20170706</v>
          </cell>
          <cell r="FZ5" t="str">
            <v>Weight</v>
          </cell>
          <cell r="GA5" t="str">
            <v>Weight(%)</v>
          </cell>
          <cell r="GB5" t="str">
            <v>20170706Sector</v>
          </cell>
          <cell r="GC5" t="str">
            <v>20170706Return</v>
          </cell>
          <cell r="GD5" t="str">
            <v>20170707</v>
          </cell>
          <cell r="GE5" t="str">
            <v>Weight</v>
          </cell>
          <cell r="GF5" t="str">
            <v>Weight(%)</v>
          </cell>
          <cell r="GG5" t="str">
            <v>20170707Sector</v>
          </cell>
          <cell r="GH5" t="str">
            <v>20170707Return</v>
          </cell>
          <cell r="GI5" t="str">
            <v>20170710</v>
          </cell>
          <cell r="GJ5" t="str">
            <v>Weight</v>
          </cell>
          <cell r="GK5" t="str">
            <v>Weight(%)</v>
          </cell>
          <cell r="GL5" t="str">
            <v>20170710Sector</v>
          </cell>
          <cell r="GM5" t="str">
            <v>20170710Return</v>
          </cell>
          <cell r="GN5" t="str">
            <v>20170711</v>
          </cell>
          <cell r="GO5" t="str">
            <v>Weight</v>
          </cell>
          <cell r="GP5" t="str">
            <v>Weight(%)</v>
          </cell>
          <cell r="GQ5" t="str">
            <v>20170711Sector</v>
          </cell>
          <cell r="GR5" t="str">
            <v>20170711Return</v>
          </cell>
          <cell r="GS5" t="str">
            <v>20170712</v>
          </cell>
          <cell r="GT5" t="str">
            <v>Weight</v>
          </cell>
          <cell r="GU5" t="str">
            <v>Weight(%)</v>
          </cell>
          <cell r="GV5" t="str">
            <v>20170712Sector</v>
          </cell>
          <cell r="GW5" t="str">
            <v>20170712Return</v>
          </cell>
          <cell r="GX5" t="str">
            <v>20170713</v>
          </cell>
          <cell r="GY5" t="str">
            <v>Weight</v>
          </cell>
          <cell r="GZ5" t="str">
            <v>Weight(%)</v>
          </cell>
          <cell r="HA5" t="str">
            <v>20170713Sector</v>
          </cell>
          <cell r="HB5" t="str">
            <v>20170713Return</v>
          </cell>
          <cell r="HC5" t="str">
            <v>20170714</v>
          </cell>
          <cell r="HD5" t="str">
            <v>Weight</v>
          </cell>
          <cell r="HE5" t="str">
            <v>Weight(%)</v>
          </cell>
          <cell r="HF5" t="str">
            <v>20170714Sector</v>
          </cell>
          <cell r="HG5" t="str">
            <v>20170714Return</v>
          </cell>
          <cell r="HH5" t="str">
            <v>20170717</v>
          </cell>
          <cell r="HI5" t="str">
            <v>Weight</v>
          </cell>
          <cell r="HJ5" t="str">
            <v>Weight(%)</v>
          </cell>
          <cell r="HK5" t="str">
            <v>20170717Sector</v>
          </cell>
          <cell r="HL5" t="str">
            <v>20170717Return</v>
          </cell>
          <cell r="HM5" t="str">
            <v>20170718</v>
          </cell>
          <cell r="HN5" t="str">
            <v>Weight</v>
          </cell>
          <cell r="HO5" t="str">
            <v>Weight(%)</v>
          </cell>
          <cell r="HP5" t="str">
            <v>20170718Sector</v>
          </cell>
          <cell r="HQ5" t="str">
            <v>20170718Return</v>
          </cell>
          <cell r="HR5" t="str">
            <v>20170719</v>
          </cell>
          <cell r="HS5" t="str">
            <v>Weight</v>
          </cell>
          <cell r="HT5" t="str">
            <v>Weight(%)</v>
          </cell>
          <cell r="HU5" t="str">
            <v>20170719Sector</v>
          </cell>
          <cell r="HV5" t="str">
            <v>20170719Return</v>
          </cell>
          <cell r="HW5" t="str">
            <v>20170720</v>
          </cell>
          <cell r="HX5" t="str">
            <v>Weight</v>
          </cell>
          <cell r="HY5" t="str">
            <v>Weight(%)</v>
          </cell>
          <cell r="HZ5" t="str">
            <v>20170720Sector</v>
          </cell>
          <cell r="IA5" t="str">
            <v>20170720Return</v>
          </cell>
          <cell r="IB5" t="str">
            <v>20170721</v>
          </cell>
          <cell r="IC5" t="str">
            <v>Weight</v>
          </cell>
          <cell r="ID5" t="str">
            <v>Weight(%)</v>
          </cell>
          <cell r="IE5" t="str">
            <v>20170721Sector</v>
          </cell>
          <cell r="IF5" t="str">
            <v>20170721Return</v>
          </cell>
          <cell r="IG5" t="str">
            <v>20170724</v>
          </cell>
          <cell r="IH5" t="str">
            <v>Weight</v>
          </cell>
          <cell r="II5" t="str">
            <v>Weight(%)</v>
          </cell>
          <cell r="IJ5" t="str">
            <v>20170724Sector</v>
          </cell>
          <cell r="IK5" t="str">
            <v>20170724Return</v>
          </cell>
          <cell r="IL5" t="str">
            <v>20170725</v>
          </cell>
          <cell r="IM5" t="str">
            <v>Weight</v>
          </cell>
          <cell r="IN5" t="str">
            <v>Weight(%)</v>
          </cell>
          <cell r="IO5" t="str">
            <v>20170725Sector</v>
          </cell>
          <cell r="IP5" t="str">
            <v>20170725Return</v>
          </cell>
          <cell r="IQ5" t="str">
            <v>20170726</v>
          </cell>
          <cell r="IR5" t="str">
            <v>Weight</v>
          </cell>
          <cell r="IS5" t="str">
            <v>Weight(%)</v>
          </cell>
          <cell r="IT5" t="str">
            <v>20170726Sector</v>
          </cell>
          <cell r="IU5" t="str">
            <v>20170726Return</v>
          </cell>
          <cell r="IV5" t="str">
            <v>20170727</v>
          </cell>
          <cell r="IW5" t="str">
            <v>Weight</v>
          </cell>
          <cell r="IX5" t="str">
            <v>Weight(%)</v>
          </cell>
          <cell r="IY5" t="str">
            <v>20170727Sector</v>
          </cell>
          <cell r="IZ5" t="str">
            <v>20170727Return</v>
          </cell>
          <cell r="JA5" t="str">
            <v>20170728</v>
          </cell>
          <cell r="JB5" t="str">
            <v>Weight</v>
          </cell>
          <cell r="JC5" t="str">
            <v>Weight(%)</v>
          </cell>
          <cell r="JD5" t="str">
            <v>20170728Sector</v>
          </cell>
          <cell r="JE5" t="str">
            <v>20170728Return</v>
          </cell>
          <cell r="JF5" t="str">
            <v>20170731</v>
          </cell>
          <cell r="JG5" t="str">
            <v>Weight</v>
          </cell>
          <cell r="JH5" t="str">
            <v>Weight(%)</v>
          </cell>
          <cell r="JI5" t="str">
            <v>20170731Sector</v>
          </cell>
          <cell r="JJ5" t="str">
            <v>20170731Return</v>
          </cell>
          <cell r="JK5" t="str">
            <v>20170801</v>
          </cell>
          <cell r="JL5" t="str">
            <v>Weight</v>
          </cell>
          <cell r="JM5" t="str">
            <v>Weight(%)</v>
          </cell>
          <cell r="JN5" t="str">
            <v>20170801Sector</v>
          </cell>
          <cell r="JO5" t="str">
            <v>20170801Return</v>
          </cell>
          <cell r="JP5" t="str">
            <v>20170802</v>
          </cell>
          <cell r="JQ5" t="str">
            <v>Weight</v>
          </cell>
          <cell r="JR5" t="str">
            <v>Weight(%)</v>
          </cell>
          <cell r="JS5" t="str">
            <v>20170802Sector</v>
          </cell>
          <cell r="JT5" t="str">
            <v>20170802Return</v>
          </cell>
          <cell r="JU5" t="str">
            <v>20170803</v>
          </cell>
          <cell r="JV5" t="str">
            <v>Weight</v>
          </cell>
          <cell r="JW5" t="str">
            <v>Weight(%)</v>
          </cell>
          <cell r="JX5" t="str">
            <v>20170803Sector</v>
          </cell>
          <cell r="JY5" t="str">
            <v>20170803Return</v>
          </cell>
          <cell r="JZ5" t="str">
            <v>20170804</v>
          </cell>
          <cell r="KA5" t="str">
            <v>Weight</v>
          </cell>
          <cell r="KB5" t="str">
            <v>Weight(%)</v>
          </cell>
          <cell r="KC5" t="str">
            <v>20170804Sector</v>
          </cell>
          <cell r="KD5" t="str">
            <v>20170804Return</v>
          </cell>
          <cell r="KE5" t="str">
            <v>20170807</v>
          </cell>
          <cell r="KF5" t="str">
            <v>Weight</v>
          </cell>
          <cell r="KG5" t="str">
            <v>Weight(%)</v>
          </cell>
          <cell r="KH5" t="str">
            <v>20170807Sector</v>
          </cell>
          <cell r="KI5" t="str">
            <v>20170807Return</v>
          </cell>
          <cell r="KJ5" t="str">
            <v>20170808</v>
          </cell>
          <cell r="KK5" t="str">
            <v>Weight</v>
          </cell>
          <cell r="KL5" t="str">
            <v>Weight(%)</v>
          </cell>
          <cell r="KM5" t="str">
            <v>20170808Sector</v>
          </cell>
          <cell r="KN5" t="str">
            <v>20170808Return</v>
          </cell>
          <cell r="KO5" t="str">
            <v>20170809</v>
          </cell>
          <cell r="KP5" t="str">
            <v>Weight</v>
          </cell>
          <cell r="KQ5" t="str">
            <v>Weight(%)</v>
          </cell>
          <cell r="KR5" t="str">
            <v>20170809Sector</v>
          </cell>
          <cell r="KS5" t="str">
            <v>20170809Return</v>
          </cell>
          <cell r="KT5" t="str">
            <v>20170810</v>
          </cell>
          <cell r="KU5" t="str">
            <v>Weight</v>
          </cell>
          <cell r="KV5" t="str">
            <v>Weight(%)</v>
          </cell>
          <cell r="KW5" t="str">
            <v>20170810Sector</v>
          </cell>
          <cell r="KX5" t="str">
            <v>20170810Return</v>
          </cell>
          <cell r="KY5" t="str">
            <v>20170811</v>
          </cell>
          <cell r="KZ5" t="str">
            <v>Weight</v>
          </cell>
          <cell r="LA5" t="str">
            <v>Weight(%)</v>
          </cell>
          <cell r="LB5" t="str">
            <v>20170811Sector</v>
          </cell>
          <cell r="LC5" t="str">
            <v>20170811Return</v>
          </cell>
          <cell r="LD5" t="str">
            <v>20170814</v>
          </cell>
          <cell r="LE5" t="str">
            <v>Weight</v>
          </cell>
          <cell r="LF5" t="str">
            <v>Weight(%)</v>
          </cell>
          <cell r="LG5" t="str">
            <v>20170814Sector</v>
          </cell>
          <cell r="LH5" t="str">
            <v>20170814Return</v>
          </cell>
          <cell r="LI5" t="str">
            <v>20170815</v>
          </cell>
          <cell r="LJ5" t="str">
            <v>Weight</v>
          </cell>
          <cell r="LK5" t="str">
            <v>Weight(%)</v>
          </cell>
          <cell r="LL5" t="str">
            <v>20170815Sector</v>
          </cell>
          <cell r="LM5" t="str">
            <v>20170815Return</v>
          </cell>
          <cell r="LN5" t="str">
            <v>20170816</v>
          </cell>
          <cell r="LO5" t="str">
            <v>Weight</v>
          </cell>
          <cell r="LP5" t="str">
            <v>Weight(%)</v>
          </cell>
          <cell r="LQ5" t="str">
            <v>20170816Sector</v>
          </cell>
          <cell r="LR5" t="str">
            <v>20170816Return</v>
          </cell>
          <cell r="LS5" t="str">
            <v>20170817</v>
          </cell>
          <cell r="LT5" t="str">
            <v>Weight</v>
          </cell>
          <cell r="LU5" t="str">
            <v>Weight(%)</v>
          </cell>
          <cell r="LV5" t="str">
            <v>20170817Sector</v>
          </cell>
          <cell r="LW5" t="str">
            <v>20170817Return</v>
          </cell>
          <cell r="LX5" t="str">
            <v>20170818</v>
          </cell>
          <cell r="LY5" t="str">
            <v>Weight</v>
          </cell>
          <cell r="LZ5" t="str">
            <v>Weight(%)</v>
          </cell>
          <cell r="MA5" t="str">
            <v>20170818Sector</v>
          </cell>
          <cell r="MB5" t="str">
            <v>20170818Return</v>
          </cell>
          <cell r="MC5" t="str">
            <v>20170821</v>
          </cell>
          <cell r="MD5" t="str">
            <v>Weight</v>
          </cell>
          <cell r="ME5" t="str">
            <v>Weight(%)</v>
          </cell>
          <cell r="MF5" t="str">
            <v>20170821Sector</v>
          </cell>
          <cell r="MG5" t="str">
            <v>20170821Return</v>
          </cell>
          <cell r="MH5" t="str">
            <v>20170822</v>
          </cell>
          <cell r="MI5" t="str">
            <v>Weight</v>
          </cell>
          <cell r="MJ5" t="str">
            <v>Weight(%)</v>
          </cell>
          <cell r="MK5" t="str">
            <v>20170822Sector</v>
          </cell>
          <cell r="ML5" t="str">
            <v>20170822Return</v>
          </cell>
          <cell r="MM5" t="str">
            <v>20170823</v>
          </cell>
          <cell r="MN5" t="str">
            <v>Weight</v>
          </cell>
          <cell r="MO5" t="str">
            <v>Weight(%)</v>
          </cell>
          <cell r="MP5" t="str">
            <v>20170823Sector</v>
          </cell>
          <cell r="MQ5" t="str">
            <v>20170823Return</v>
          </cell>
          <cell r="MR5" t="str">
            <v>20170824</v>
          </cell>
          <cell r="MS5" t="str">
            <v>Weight</v>
          </cell>
          <cell r="MT5" t="str">
            <v>Weight(%)</v>
          </cell>
          <cell r="MU5" t="str">
            <v>20170824Sector</v>
          </cell>
          <cell r="MV5" t="str">
            <v>20170824Return</v>
          </cell>
          <cell r="MW5" t="str">
            <v>20170825</v>
          </cell>
          <cell r="MX5" t="str">
            <v>Weight</v>
          </cell>
          <cell r="MY5" t="str">
            <v>Weight(%)</v>
          </cell>
          <cell r="MZ5" t="str">
            <v>20170825Sector</v>
          </cell>
          <cell r="NA5" t="str">
            <v>20170825Return</v>
          </cell>
          <cell r="NB5" t="str">
            <v>20170828</v>
          </cell>
          <cell r="NC5" t="str">
            <v>Weight</v>
          </cell>
          <cell r="ND5" t="str">
            <v>Weight(%)</v>
          </cell>
          <cell r="NE5" t="str">
            <v>20170828Sector</v>
          </cell>
          <cell r="NF5" t="str">
            <v>20170828Return</v>
          </cell>
          <cell r="NG5" t="str">
            <v>20170829</v>
          </cell>
          <cell r="NH5" t="str">
            <v>Weight</v>
          </cell>
          <cell r="NI5" t="str">
            <v>Weight(%)</v>
          </cell>
          <cell r="NJ5" t="str">
            <v>20170829Sector</v>
          </cell>
          <cell r="NK5" t="str">
            <v>20170829Return</v>
          </cell>
          <cell r="NL5" t="str">
            <v>20170830</v>
          </cell>
          <cell r="NM5" t="str">
            <v>Weight</v>
          </cell>
          <cell r="NN5" t="str">
            <v>Weight(%)</v>
          </cell>
          <cell r="NO5" t="str">
            <v>20170830Sector</v>
          </cell>
          <cell r="NP5" t="str">
            <v>20170830Return</v>
          </cell>
          <cell r="NQ5" t="str">
            <v>20170831</v>
          </cell>
          <cell r="NR5" t="str">
            <v>Weight</v>
          </cell>
          <cell r="NS5" t="str">
            <v>Weight(%)</v>
          </cell>
          <cell r="NT5" t="str">
            <v>20170831Sector</v>
          </cell>
          <cell r="NU5" t="str">
            <v>20170831Return</v>
          </cell>
          <cell r="NV5" t="str">
            <v>20170901</v>
          </cell>
          <cell r="NW5" t="str">
            <v>Weight</v>
          </cell>
          <cell r="NX5" t="str">
            <v>Weight(%)</v>
          </cell>
          <cell r="NY5" t="str">
            <v>20170901Sector</v>
          </cell>
          <cell r="NZ5" t="str">
            <v>20170901Return</v>
          </cell>
          <cell r="OA5" t="str">
            <v>20170904</v>
          </cell>
          <cell r="OB5" t="str">
            <v>Weight</v>
          </cell>
          <cell r="OC5" t="str">
            <v>Weight(%)</v>
          </cell>
          <cell r="OD5" t="str">
            <v>20170904Sector</v>
          </cell>
          <cell r="OE5" t="str">
            <v>20170904Return</v>
          </cell>
          <cell r="OF5" t="str">
            <v>20170905</v>
          </cell>
          <cell r="OG5" t="str">
            <v>Weight</v>
          </cell>
          <cell r="OH5" t="str">
            <v>Weight(%)</v>
          </cell>
          <cell r="OI5" t="str">
            <v>20170905Sector</v>
          </cell>
          <cell r="OJ5" t="str">
            <v>20170905Return</v>
          </cell>
          <cell r="OK5" t="str">
            <v>20170906</v>
          </cell>
          <cell r="OL5" t="str">
            <v>Weight</v>
          </cell>
          <cell r="OM5" t="str">
            <v>Weight(%)</v>
          </cell>
          <cell r="ON5" t="str">
            <v>20170906Sector</v>
          </cell>
          <cell r="OO5" t="str">
            <v>20170906Return</v>
          </cell>
          <cell r="OP5" t="str">
            <v>20170908</v>
          </cell>
          <cell r="OQ5" t="str">
            <v>Weight</v>
          </cell>
          <cell r="OR5" t="str">
            <v>Weight(%)</v>
          </cell>
          <cell r="OS5" t="str">
            <v>20170908Sector</v>
          </cell>
          <cell r="OT5" t="str">
            <v>20170908Return</v>
          </cell>
          <cell r="OU5" t="str">
            <v>20170911</v>
          </cell>
          <cell r="OV5" t="str">
            <v>Weight</v>
          </cell>
          <cell r="OW5" t="str">
            <v>Weight(%)</v>
          </cell>
          <cell r="OX5" t="str">
            <v>20170911Sector</v>
          </cell>
          <cell r="OY5" t="str">
            <v>20170911Return</v>
          </cell>
          <cell r="OZ5" t="str">
            <v>20170912</v>
          </cell>
          <cell r="PA5" t="str">
            <v>Weight</v>
          </cell>
          <cell r="PB5" t="str">
            <v>Weight(%)</v>
          </cell>
          <cell r="PC5" t="str">
            <v>20170912Sector</v>
          </cell>
          <cell r="PD5" t="str">
            <v>20170912Return</v>
          </cell>
          <cell r="PE5" t="str">
            <v>20170913</v>
          </cell>
          <cell r="PF5" t="str">
            <v>Weight</v>
          </cell>
          <cell r="PG5" t="str">
            <v>Weight(%)</v>
          </cell>
          <cell r="PH5" t="str">
            <v>20170913Sector</v>
          </cell>
          <cell r="PI5" t="str">
            <v>20170913Return</v>
          </cell>
          <cell r="PJ5" t="str">
            <v>20170914</v>
          </cell>
          <cell r="PK5" t="str">
            <v>Weight</v>
          </cell>
          <cell r="PL5" t="str">
            <v>Weight(%)</v>
          </cell>
          <cell r="PM5" t="str">
            <v>20170914Sector</v>
          </cell>
          <cell r="PN5" t="str">
            <v>20170914Return</v>
          </cell>
          <cell r="PO5" t="str">
            <v>20170915</v>
          </cell>
          <cell r="PP5" t="str">
            <v>Weight</v>
          </cell>
          <cell r="PQ5" t="str">
            <v>Weight(%)</v>
          </cell>
          <cell r="PR5" t="str">
            <v>20170915Sector</v>
          </cell>
          <cell r="PS5" t="str">
            <v>20170915Return</v>
          </cell>
          <cell r="PT5" t="str">
            <v>20170918</v>
          </cell>
          <cell r="PU5" t="str">
            <v>Weight</v>
          </cell>
          <cell r="PV5" t="str">
            <v>Weight(%)</v>
          </cell>
          <cell r="PW5" t="str">
            <v>20170918Sector</v>
          </cell>
          <cell r="PX5" t="str">
            <v>20170918Return</v>
          </cell>
          <cell r="PY5" t="str">
            <v>20170919</v>
          </cell>
          <cell r="PZ5" t="str">
            <v>Weight</v>
          </cell>
          <cell r="QA5" t="str">
            <v>Weight(%)</v>
          </cell>
          <cell r="QB5" t="str">
            <v>20170919Sector</v>
          </cell>
          <cell r="QC5" t="str">
            <v>20170919Return</v>
          </cell>
          <cell r="QD5" t="str">
            <v>20170920</v>
          </cell>
          <cell r="QE5" t="str">
            <v>Weight</v>
          </cell>
          <cell r="QF5" t="str">
            <v>Weight(%)</v>
          </cell>
          <cell r="QG5" t="str">
            <v>20170920Sector</v>
          </cell>
          <cell r="QH5" t="str">
            <v>20170920Return</v>
          </cell>
          <cell r="QI5" t="str">
            <v>20170921</v>
          </cell>
          <cell r="QJ5" t="str">
            <v>Weight</v>
          </cell>
          <cell r="QK5" t="str">
            <v>Weight(%)</v>
          </cell>
          <cell r="QL5" t="str">
            <v>20170921Sector</v>
          </cell>
          <cell r="QM5" t="str">
            <v>20170921Return</v>
          </cell>
          <cell r="QN5" t="str">
            <v>20170922</v>
          </cell>
          <cell r="QO5" t="str">
            <v>Weight</v>
          </cell>
          <cell r="QP5" t="str">
            <v>Weight(%)</v>
          </cell>
          <cell r="QQ5" t="str">
            <v>20170922Sector</v>
          </cell>
          <cell r="QR5" t="str">
            <v>20170922Return</v>
          </cell>
          <cell r="QS5" t="str">
            <v>20170925</v>
          </cell>
          <cell r="QT5" t="str">
            <v>Weight</v>
          </cell>
          <cell r="QU5" t="str">
            <v>Weight(%)</v>
          </cell>
          <cell r="QV5" t="str">
            <v>20170925Sector</v>
          </cell>
          <cell r="QW5" t="str">
            <v>20170925Return</v>
          </cell>
          <cell r="QX5" t="str">
            <v>20170926</v>
          </cell>
          <cell r="QY5" t="str">
            <v>Weight</v>
          </cell>
          <cell r="QZ5" t="str">
            <v>Weight(%)</v>
          </cell>
          <cell r="RA5" t="str">
            <v>20170926Sector</v>
          </cell>
          <cell r="RB5" t="str">
            <v>20170926Return</v>
          </cell>
          <cell r="RC5" t="str">
            <v>20170927</v>
          </cell>
          <cell r="RD5" t="str">
            <v>Weight</v>
          </cell>
          <cell r="RE5" t="str">
            <v>Weight(%)</v>
          </cell>
          <cell r="RF5" t="str">
            <v>20170927Sector</v>
          </cell>
          <cell r="RG5" t="str">
            <v>20170927Return</v>
          </cell>
          <cell r="RH5" t="str">
            <v>20170928</v>
          </cell>
          <cell r="RI5" t="str">
            <v>Weight</v>
          </cell>
          <cell r="RJ5" t="str">
            <v>Weight(%)</v>
          </cell>
          <cell r="RK5" t="str">
            <v>20170928Sector</v>
          </cell>
          <cell r="RL5" t="str">
            <v>20170928Return</v>
          </cell>
          <cell r="RM5" t="str">
            <v>20170929</v>
          </cell>
          <cell r="RN5" t="str">
            <v>Weight</v>
          </cell>
          <cell r="RO5" t="str">
            <v>Weight(%)</v>
          </cell>
          <cell r="RP5" t="str">
            <v>20170929Sector</v>
          </cell>
          <cell r="RQ5" t="str">
            <v>20170929Return</v>
          </cell>
          <cell r="RR5" t="str">
            <v>20171002</v>
          </cell>
          <cell r="RS5" t="str">
            <v>Weight</v>
          </cell>
          <cell r="RT5" t="str">
            <v>Weight(%)</v>
          </cell>
          <cell r="RU5" t="str">
            <v>20171002Sector</v>
          </cell>
          <cell r="RV5" t="str">
            <v>20171002Return</v>
          </cell>
          <cell r="RW5" t="str">
            <v>20171003</v>
          </cell>
          <cell r="RX5" t="str">
            <v>Weight</v>
          </cell>
          <cell r="RY5" t="str">
            <v>Weight(%)</v>
          </cell>
          <cell r="RZ5" t="str">
            <v>20171003Sector</v>
          </cell>
          <cell r="SA5" t="str">
            <v>20171003Return</v>
          </cell>
          <cell r="SB5" t="str">
            <v>20171004</v>
          </cell>
          <cell r="SC5" t="str">
            <v>Weight</v>
          </cell>
          <cell r="SD5" t="str">
            <v>Weight(%)</v>
          </cell>
          <cell r="SE5" t="str">
            <v>20171004Sector</v>
          </cell>
          <cell r="SF5" t="str">
            <v>20171004Return</v>
          </cell>
          <cell r="SG5" t="str">
            <v>20171005</v>
          </cell>
          <cell r="SH5" t="str">
            <v>Weight</v>
          </cell>
          <cell r="SI5" t="str">
            <v>Weight(%)</v>
          </cell>
          <cell r="SJ5" t="str">
            <v>20171005Sector</v>
          </cell>
          <cell r="SK5" t="str">
            <v>20171005Return</v>
          </cell>
          <cell r="SL5" t="str">
            <v>20171006</v>
          </cell>
          <cell r="SM5" t="str">
            <v>Weight</v>
          </cell>
          <cell r="SN5" t="str">
            <v>Weight(%)</v>
          </cell>
          <cell r="SO5" t="str">
            <v>20171006Sector</v>
          </cell>
          <cell r="SP5" t="str">
            <v>20171006Return</v>
          </cell>
          <cell r="SQ5" t="str">
            <v>20171009</v>
          </cell>
          <cell r="SR5" t="str">
            <v>Weight</v>
          </cell>
          <cell r="SS5" t="str">
            <v>Weight(%)</v>
          </cell>
          <cell r="ST5" t="str">
            <v>20171009Sector</v>
          </cell>
          <cell r="SU5" t="str">
            <v>20171009Return</v>
          </cell>
          <cell r="SV5" t="str">
            <v>20171010</v>
          </cell>
          <cell r="SW5" t="str">
            <v>Weight</v>
          </cell>
          <cell r="SX5" t="str">
            <v>Weight(%)</v>
          </cell>
          <cell r="SY5" t="str">
            <v>20171010Sector</v>
          </cell>
          <cell r="SZ5" t="str">
            <v>20171010Return</v>
          </cell>
          <cell r="TA5" t="str">
            <v>20171011</v>
          </cell>
          <cell r="TB5" t="str">
            <v>Weight</v>
          </cell>
          <cell r="TC5" t="str">
            <v>Weight(%)</v>
          </cell>
          <cell r="TD5" t="str">
            <v>20171011Sector</v>
          </cell>
          <cell r="TE5" t="str">
            <v>20171011Return</v>
          </cell>
          <cell r="TF5" t="str">
            <v>20171013</v>
          </cell>
          <cell r="TG5" t="str">
            <v>Weight</v>
          </cell>
          <cell r="TH5" t="str">
            <v>Weight(%)</v>
          </cell>
          <cell r="TI5" t="str">
            <v>20171013Sector</v>
          </cell>
          <cell r="TJ5" t="str">
            <v>20171013Return</v>
          </cell>
          <cell r="TK5" t="str">
            <v>20171016</v>
          </cell>
          <cell r="TL5" t="str">
            <v>Weight</v>
          </cell>
          <cell r="TM5" t="str">
            <v>Weight(%)</v>
          </cell>
          <cell r="TN5" t="str">
            <v>20171016Sector</v>
          </cell>
          <cell r="TO5" t="str">
            <v>20171016Return</v>
          </cell>
          <cell r="TP5" t="str">
            <v>20171017</v>
          </cell>
          <cell r="TQ5" t="str">
            <v>Weight</v>
          </cell>
          <cell r="TR5" t="str">
            <v>Weight(%)</v>
          </cell>
          <cell r="TS5" t="str">
            <v>20171017Sector</v>
          </cell>
          <cell r="TT5" t="str">
            <v>20171017Return</v>
          </cell>
          <cell r="TU5" t="str">
            <v>20171018</v>
          </cell>
          <cell r="TV5" t="str">
            <v>Weight</v>
          </cell>
          <cell r="TW5" t="str">
            <v>Weight(%)</v>
          </cell>
          <cell r="TX5" t="str">
            <v>20171018Sector</v>
          </cell>
          <cell r="TY5" t="str">
            <v>20171018Return</v>
          </cell>
          <cell r="TZ5" t="str">
            <v>20171019</v>
          </cell>
          <cell r="UA5" t="str">
            <v>Weight</v>
          </cell>
          <cell r="UB5" t="str">
            <v>Weight(%)</v>
          </cell>
          <cell r="UC5" t="str">
            <v>20171019Sector</v>
          </cell>
          <cell r="UD5" t="str">
            <v>20171019Return</v>
          </cell>
          <cell r="UE5" t="str">
            <v>20171020</v>
          </cell>
          <cell r="UF5" t="str">
            <v>Weight</v>
          </cell>
          <cell r="UG5" t="str">
            <v>Weight(%)</v>
          </cell>
          <cell r="UH5" t="str">
            <v>20171020Sector</v>
          </cell>
          <cell r="UI5" t="str">
            <v>20171020Return</v>
          </cell>
          <cell r="UJ5" t="str">
            <v>20171023</v>
          </cell>
          <cell r="UK5" t="str">
            <v>Weight</v>
          </cell>
          <cell r="UL5" t="str">
            <v>Weight(%)</v>
          </cell>
          <cell r="UM5" t="str">
            <v>20171023Sector</v>
          </cell>
          <cell r="UN5" t="str">
            <v>20171023Return</v>
          </cell>
          <cell r="UO5" t="str">
            <v>20171024</v>
          </cell>
          <cell r="UP5" t="str">
            <v>Weight</v>
          </cell>
          <cell r="UQ5" t="str">
            <v>Weight(%)</v>
          </cell>
          <cell r="UR5" t="str">
            <v>20171024Sector</v>
          </cell>
          <cell r="US5" t="str">
            <v>20171024Return</v>
          </cell>
          <cell r="UT5" t="str">
            <v>20171025</v>
          </cell>
          <cell r="UU5" t="str">
            <v>Weight</v>
          </cell>
          <cell r="UV5" t="str">
            <v>Weight(%)</v>
          </cell>
          <cell r="UW5" t="str">
            <v>20171025Sector</v>
          </cell>
          <cell r="UX5" t="str">
            <v>20171025Return</v>
          </cell>
          <cell r="UY5" t="str">
            <v>20171026</v>
          </cell>
          <cell r="UZ5" t="str">
            <v>Weight</v>
          </cell>
          <cell r="VA5" t="str">
            <v>Weight(%)</v>
          </cell>
          <cell r="VB5" t="str">
            <v>20171026Sector</v>
          </cell>
          <cell r="VC5" t="str">
            <v>20171026Return</v>
          </cell>
          <cell r="VD5" t="str">
            <v>20171027</v>
          </cell>
          <cell r="VE5" t="str">
            <v>Weight</v>
          </cell>
          <cell r="VF5" t="str">
            <v>Weight(%)</v>
          </cell>
          <cell r="VG5" t="str">
            <v>20171027Sector</v>
          </cell>
          <cell r="VH5" t="str">
            <v>20171027Return</v>
          </cell>
          <cell r="VI5" t="str">
            <v>20171030</v>
          </cell>
          <cell r="VJ5" t="str">
            <v>Weight</v>
          </cell>
          <cell r="VK5" t="str">
            <v>Weight(%)</v>
          </cell>
          <cell r="VL5" t="str">
            <v>20171030Sector</v>
          </cell>
          <cell r="VM5" t="str">
            <v>20171030Return</v>
          </cell>
          <cell r="VN5" t="str">
            <v>20171031</v>
          </cell>
          <cell r="VO5" t="str">
            <v>Weight</v>
          </cell>
          <cell r="VP5" t="str">
            <v>Weight(%)</v>
          </cell>
          <cell r="VQ5" t="str">
            <v>20171031Sector</v>
          </cell>
          <cell r="VR5" t="str">
            <v>20171031Return</v>
          </cell>
          <cell r="VS5" t="str">
            <v>20171101</v>
          </cell>
          <cell r="VT5" t="str">
            <v>Weight</v>
          </cell>
          <cell r="VU5" t="str">
            <v>Weight(%)</v>
          </cell>
          <cell r="VV5" t="str">
            <v>20171101Sector</v>
          </cell>
          <cell r="VW5" t="str">
            <v>20171101Return</v>
          </cell>
          <cell r="VX5" t="str">
            <v>20171103</v>
          </cell>
          <cell r="VY5" t="str">
            <v>Weight</v>
          </cell>
          <cell r="VZ5" t="str">
            <v>Weight(%)</v>
          </cell>
          <cell r="WA5" t="str">
            <v>20171103Sector</v>
          </cell>
          <cell r="WB5" t="str">
            <v>20171103Return</v>
          </cell>
          <cell r="WC5" t="str">
            <v>20171106</v>
          </cell>
          <cell r="WD5" t="str">
            <v>Weight</v>
          </cell>
          <cell r="WE5" t="str">
            <v>Weight(%)</v>
          </cell>
          <cell r="WF5" t="str">
            <v>20171106Sector</v>
          </cell>
          <cell r="WG5" t="str">
            <v>20171106Return</v>
          </cell>
          <cell r="WH5" t="str">
            <v>20171107</v>
          </cell>
          <cell r="WI5" t="str">
            <v>Weight</v>
          </cell>
          <cell r="WJ5" t="str">
            <v>Weight(%)</v>
          </cell>
          <cell r="WK5" t="str">
            <v>20171107Sector</v>
          </cell>
          <cell r="WL5" t="str">
            <v>20171107Return</v>
          </cell>
          <cell r="WM5" t="str">
            <v>20171108</v>
          </cell>
          <cell r="WN5" t="str">
            <v>Weight</v>
          </cell>
          <cell r="WO5" t="str">
            <v>Weight(%)</v>
          </cell>
          <cell r="WP5" t="str">
            <v>20171108Sector</v>
          </cell>
          <cell r="WQ5" t="str">
            <v>20171108Return</v>
          </cell>
          <cell r="WR5" t="str">
            <v>20171109</v>
          </cell>
          <cell r="WS5" t="str">
            <v>Weight</v>
          </cell>
          <cell r="WT5" t="str">
            <v>Weight(%)</v>
          </cell>
          <cell r="WU5" t="str">
            <v>20171109Sector</v>
          </cell>
          <cell r="WV5" t="str">
            <v>20171109Return</v>
          </cell>
          <cell r="WW5" t="str">
            <v>20171110</v>
          </cell>
          <cell r="WX5" t="str">
            <v>Weight</v>
          </cell>
          <cell r="WY5" t="str">
            <v>Weight(%)</v>
          </cell>
          <cell r="WZ5" t="str">
            <v>20171110Sector</v>
          </cell>
          <cell r="XA5" t="str">
            <v>20171110Return</v>
          </cell>
          <cell r="XB5" t="str">
            <v>20171113</v>
          </cell>
          <cell r="XC5" t="str">
            <v>Weight</v>
          </cell>
          <cell r="XD5" t="str">
            <v>Weight(%)</v>
          </cell>
          <cell r="XE5" t="str">
            <v>20171113Sector</v>
          </cell>
          <cell r="XF5" t="str">
            <v>20171113Return</v>
          </cell>
          <cell r="XG5" t="str">
            <v>20171114</v>
          </cell>
          <cell r="XH5" t="str">
            <v>Weight</v>
          </cell>
          <cell r="XI5" t="str">
            <v>Weight(%)</v>
          </cell>
          <cell r="XJ5" t="str">
            <v>20171114Sector</v>
          </cell>
          <cell r="XK5" t="str">
            <v>20171114Return</v>
          </cell>
          <cell r="XL5" t="str">
            <v>20171116</v>
          </cell>
          <cell r="XM5" t="str">
            <v>Weight</v>
          </cell>
          <cell r="XN5" t="str">
            <v>Weight(%)</v>
          </cell>
          <cell r="XO5" t="str">
            <v>20171116Sector</v>
          </cell>
          <cell r="XP5" t="str">
            <v>20171116Return</v>
          </cell>
          <cell r="XQ5" t="str">
            <v>20171117</v>
          </cell>
          <cell r="XR5" t="str">
            <v>Weight</v>
          </cell>
          <cell r="XS5" t="str">
            <v>Weight(%)</v>
          </cell>
          <cell r="XT5" t="str">
            <v>20171117Sector</v>
          </cell>
          <cell r="XU5" t="str">
            <v>20171117Return</v>
          </cell>
          <cell r="XV5" t="str">
            <v>20171120</v>
          </cell>
          <cell r="XW5" t="str">
            <v>Weight</v>
          </cell>
          <cell r="XX5" t="str">
            <v>Weight(%)</v>
          </cell>
          <cell r="XY5" t="str">
            <v>20171120Sector</v>
          </cell>
          <cell r="XZ5" t="str">
            <v>20171120Return</v>
          </cell>
          <cell r="YA5" t="str">
            <v>20171121</v>
          </cell>
          <cell r="YB5" t="str">
            <v>Weight</v>
          </cell>
          <cell r="YC5" t="str">
            <v>Weight(%)</v>
          </cell>
          <cell r="YD5" t="str">
            <v>20171121Sector</v>
          </cell>
          <cell r="YE5" t="str">
            <v>20171121Return</v>
          </cell>
          <cell r="YF5" t="str">
            <v>20171122</v>
          </cell>
          <cell r="YG5" t="str">
            <v>Weight</v>
          </cell>
          <cell r="YH5" t="str">
            <v>Weight(%)</v>
          </cell>
          <cell r="YI5" t="str">
            <v>20171122Sector</v>
          </cell>
          <cell r="YJ5" t="str">
            <v>20171122Return</v>
          </cell>
          <cell r="YK5" t="str">
            <v>20171123</v>
          </cell>
          <cell r="YL5" t="str">
            <v>Weight</v>
          </cell>
          <cell r="YM5" t="str">
            <v>Weight(%)</v>
          </cell>
          <cell r="YN5" t="str">
            <v>20171123Sector</v>
          </cell>
          <cell r="YO5" t="str">
            <v>20171123Return</v>
          </cell>
          <cell r="YP5" t="str">
            <v>20171124</v>
          </cell>
          <cell r="YQ5" t="str">
            <v>Weight</v>
          </cell>
          <cell r="YR5" t="str">
            <v>Weight(%)</v>
          </cell>
          <cell r="YS5" t="str">
            <v>20171124Sector</v>
          </cell>
          <cell r="YT5" t="str">
            <v>20171124Return</v>
          </cell>
          <cell r="YU5" t="str">
            <v>20171127</v>
          </cell>
          <cell r="YV5" t="str">
            <v>Weight</v>
          </cell>
          <cell r="YW5" t="str">
            <v>Weight(%)</v>
          </cell>
          <cell r="YX5" t="str">
            <v>20171127Sector</v>
          </cell>
          <cell r="YY5" t="str">
            <v>20171127Return</v>
          </cell>
          <cell r="YZ5" t="str">
            <v>20171128</v>
          </cell>
          <cell r="ZA5" t="str">
            <v>Weight</v>
          </cell>
          <cell r="ZB5" t="str">
            <v>Weight(%)</v>
          </cell>
          <cell r="ZC5" t="str">
            <v>20171128Sector</v>
          </cell>
          <cell r="ZD5" t="str">
            <v>20171128Return</v>
          </cell>
          <cell r="ZE5" t="str">
            <v>20171129</v>
          </cell>
          <cell r="ZF5" t="str">
            <v>Weight</v>
          </cell>
          <cell r="ZG5" t="str">
            <v>Weight(%)</v>
          </cell>
          <cell r="ZH5" t="str">
            <v>20171129Sector</v>
          </cell>
          <cell r="ZI5" t="str">
            <v>20171129Return</v>
          </cell>
          <cell r="ZJ5" t="str">
            <v>20171130</v>
          </cell>
          <cell r="ZK5" t="str">
            <v>Weight</v>
          </cell>
          <cell r="ZL5" t="str">
            <v>Weight(%)</v>
          </cell>
          <cell r="ZM5" t="str">
            <v>20171130Sector</v>
          </cell>
          <cell r="ZN5" t="str">
            <v>20171130Return</v>
          </cell>
          <cell r="ZO5" t="str">
            <v>20171201</v>
          </cell>
          <cell r="ZP5" t="str">
            <v>Weight</v>
          </cell>
          <cell r="ZQ5" t="str">
            <v>Weight(%)</v>
          </cell>
          <cell r="ZR5" t="str">
            <v>20171201Sector</v>
          </cell>
          <cell r="ZS5" t="str">
            <v>20171201Return</v>
          </cell>
          <cell r="ZT5" t="str">
            <v>20171204</v>
          </cell>
          <cell r="ZU5" t="str">
            <v>Weight</v>
          </cell>
          <cell r="ZV5" t="str">
            <v>Weight(%)</v>
          </cell>
          <cell r="ZW5" t="str">
            <v>20171204Sector</v>
          </cell>
          <cell r="ZX5" t="str">
            <v>20171204Return</v>
          </cell>
          <cell r="ZY5" t="str">
            <v>20171205</v>
          </cell>
          <cell r="ZZ5" t="str">
            <v>Weight</v>
          </cell>
          <cell r="AAA5" t="str">
            <v>Weight(%)</v>
          </cell>
          <cell r="AAB5" t="str">
            <v>20171205Sector</v>
          </cell>
          <cell r="AAC5" t="str">
            <v>20171205Return</v>
          </cell>
          <cell r="AAD5" t="str">
            <v>20171206</v>
          </cell>
          <cell r="AAE5" t="str">
            <v>Weight</v>
          </cell>
          <cell r="AAF5" t="str">
            <v>Weight(%)</v>
          </cell>
          <cell r="AAG5" t="str">
            <v>20171206Sector</v>
          </cell>
          <cell r="AAH5" t="str">
            <v>20171206Return</v>
          </cell>
          <cell r="AAI5" t="str">
            <v>20171207</v>
          </cell>
          <cell r="AAJ5" t="str">
            <v>Weight</v>
          </cell>
          <cell r="AAK5" t="str">
            <v>Weight(%)</v>
          </cell>
          <cell r="AAL5" t="str">
            <v>20171207Sector</v>
          </cell>
          <cell r="AAM5" t="str">
            <v>20171207Return</v>
          </cell>
          <cell r="AAN5" t="str">
            <v>20171208</v>
          </cell>
          <cell r="AAO5" t="str">
            <v>Weight</v>
          </cell>
          <cell r="AAP5" t="str">
            <v>Weight(%)</v>
          </cell>
          <cell r="AAQ5" t="str">
            <v>20171208Sector</v>
          </cell>
          <cell r="AAR5" t="str">
            <v>20171208Return</v>
          </cell>
          <cell r="AAS5" t="str">
            <v>20171211</v>
          </cell>
          <cell r="AAT5" t="str">
            <v>Weight</v>
          </cell>
          <cell r="AAU5" t="str">
            <v>Weight(%)</v>
          </cell>
          <cell r="AAV5" t="str">
            <v>20171211Sector</v>
          </cell>
          <cell r="AAW5" t="str">
            <v>20171211Return</v>
          </cell>
          <cell r="AAX5" t="str">
            <v>20171212</v>
          </cell>
          <cell r="AAY5" t="str">
            <v>Weight</v>
          </cell>
          <cell r="AAZ5" t="str">
            <v>Weight(%)</v>
          </cell>
          <cell r="ABA5" t="str">
            <v>20171212Sector</v>
          </cell>
          <cell r="ABB5" t="str">
            <v>20171212Return</v>
          </cell>
          <cell r="ABC5" t="str">
            <v>20171213</v>
          </cell>
          <cell r="ABD5" t="str">
            <v>Weight</v>
          </cell>
          <cell r="ABE5" t="str">
            <v>Weight(%)</v>
          </cell>
          <cell r="ABF5" t="str">
            <v>20171213Sector</v>
          </cell>
          <cell r="ABG5" t="str">
            <v>20171213Return</v>
          </cell>
          <cell r="ABH5" t="str">
            <v>20171214</v>
          </cell>
          <cell r="ABI5" t="str">
            <v>Weight</v>
          </cell>
          <cell r="ABJ5" t="str">
            <v>Weight(%)</v>
          </cell>
          <cell r="ABK5" t="str">
            <v>20171214Sector</v>
          </cell>
          <cell r="ABL5" t="str">
            <v>20171214Return</v>
          </cell>
          <cell r="ABM5" t="str">
            <v>20171215</v>
          </cell>
          <cell r="ABN5" t="str">
            <v>Weight</v>
          </cell>
          <cell r="ABO5" t="str">
            <v>Weight(%)</v>
          </cell>
          <cell r="ABP5" t="str">
            <v>20171215Sector</v>
          </cell>
          <cell r="ABQ5" t="str">
            <v>20171215Return</v>
          </cell>
          <cell r="ABR5" t="str">
            <v>20171218</v>
          </cell>
          <cell r="ABS5" t="str">
            <v>Weight</v>
          </cell>
          <cell r="ABT5" t="str">
            <v>Weight(%)</v>
          </cell>
          <cell r="ABU5" t="str">
            <v>20171218Sector</v>
          </cell>
          <cell r="ABV5" t="str">
            <v>20171218Return</v>
          </cell>
          <cell r="ABW5" t="str">
            <v>20171219</v>
          </cell>
          <cell r="ABX5" t="str">
            <v>Weight</v>
          </cell>
          <cell r="ABY5" t="str">
            <v>Weight(%)</v>
          </cell>
          <cell r="ABZ5" t="str">
            <v>20171219Sector</v>
          </cell>
          <cell r="ACA5" t="str">
            <v>20171219Return</v>
          </cell>
          <cell r="ACB5" t="str">
            <v>20171220</v>
          </cell>
          <cell r="ACC5" t="str">
            <v>Weight</v>
          </cell>
          <cell r="ACD5" t="str">
            <v>Weight(%)</v>
          </cell>
          <cell r="ACE5" t="str">
            <v>20171220Sector</v>
          </cell>
          <cell r="ACF5" t="str">
            <v>20171220Return</v>
          </cell>
          <cell r="ACG5" t="str">
            <v>20171221</v>
          </cell>
          <cell r="ACH5" t="str">
            <v>Weight</v>
          </cell>
          <cell r="ACI5" t="str">
            <v>Weight(%)</v>
          </cell>
          <cell r="ACJ5" t="str">
            <v>20171221Sector</v>
          </cell>
          <cell r="ACK5" t="str">
            <v>20171221Return</v>
          </cell>
          <cell r="ACL5" t="str">
            <v>20171222</v>
          </cell>
          <cell r="ACM5" t="str">
            <v>Weight</v>
          </cell>
          <cell r="ACN5" t="str">
            <v>Weight(%)</v>
          </cell>
          <cell r="ACO5" t="str">
            <v>20171222Sector</v>
          </cell>
          <cell r="ACP5" t="str">
            <v>20171222Return</v>
          </cell>
          <cell r="ACQ5" t="str">
            <v>20171226</v>
          </cell>
          <cell r="ACR5" t="str">
            <v>Weight</v>
          </cell>
          <cell r="ACS5" t="str">
            <v>Weight(%)</v>
          </cell>
          <cell r="ACT5" t="str">
            <v>20171226Sector</v>
          </cell>
          <cell r="ACU5" t="str">
            <v>20171226Return</v>
          </cell>
          <cell r="ACV5" t="str">
            <v>20171227</v>
          </cell>
          <cell r="ACW5" t="str">
            <v>Weight</v>
          </cell>
          <cell r="ACX5" t="str">
            <v>Weight(%)</v>
          </cell>
          <cell r="ACY5" t="str">
            <v>20171227Sector</v>
          </cell>
          <cell r="ACZ5" t="str">
            <v>20171227Return</v>
          </cell>
          <cell r="ADA5" t="str">
            <v>20171228</v>
          </cell>
          <cell r="ADB5" t="str">
            <v>Weight</v>
          </cell>
          <cell r="ADC5" t="str">
            <v>Weight(%)</v>
          </cell>
          <cell r="ADD5" t="str">
            <v>20171228Sector</v>
          </cell>
          <cell r="ADE5" t="str">
            <v>20171228Return</v>
          </cell>
          <cell r="ADF5" t="str">
            <v>20171229</v>
          </cell>
          <cell r="ADG5" t="str">
            <v>Weight</v>
          </cell>
          <cell r="ADH5" t="str">
            <v>Weight(%)</v>
          </cell>
          <cell r="ADI5" t="str">
            <v>20171229Sector</v>
          </cell>
          <cell r="ADJ5" t="str">
            <v>20171229Return</v>
          </cell>
          <cell r="ADK5" t="str">
            <v>20180102</v>
          </cell>
          <cell r="ADL5" t="str">
            <v>Weight</v>
          </cell>
          <cell r="ADM5" t="str">
            <v>Weight(%)</v>
          </cell>
          <cell r="ADN5" t="str">
            <v>20180102Sector</v>
          </cell>
          <cell r="ADO5" t="str">
            <v>20180102Return</v>
          </cell>
          <cell r="ADP5" t="str">
            <v>20180103</v>
          </cell>
          <cell r="ADQ5" t="str">
            <v>Weight</v>
          </cell>
          <cell r="ADR5" t="str">
            <v>Weight(%)</v>
          </cell>
          <cell r="ADS5" t="str">
            <v>20180103Sector</v>
          </cell>
          <cell r="ADT5" t="str">
            <v>20180103Return</v>
          </cell>
          <cell r="ADU5" t="str">
            <v>20180104</v>
          </cell>
          <cell r="ADV5" t="str">
            <v>Weight</v>
          </cell>
          <cell r="ADW5" t="str">
            <v>Weight(%)</v>
          </cell>
          <cell r="ADX5" t="str">
            <v>20180104Sector</v>
          </cell>
          <cell r="ADY5" t="str">
            <v>20180104Return</v>
          </cell>
          <cell r="ADZ5" t="str">
            <v>20180105</v>
          </cell>
          <cell r="AEA5" t="str">
            <v>Weight</v>
          </cell>
          <cell r="AEB5" t="str">
            <v>Weight(%)</v>
          </cell>
          <cell r="AEC5" t="str">
            <v>20180105Sector</v>
          </cell>
          <cell r="AED5" t="str">
            <v>20180105Return</v>
          </cell>
          <cell r="AEE5" t="str">
            <v>20180108</v>
          </cell>
          <cell r="AEF5" t="str">
            <v>Weight</v>
          </cell>
          <cell r="AEG5" t="str">
            <v>Weight(%)</v>
          </cell>
          <cell r="AEH5" t="str">
            <v>20180108Sector</v>
          </cell>
          <cell r="AEI5" t="str">
            <v>20180108Return</v>
          </cell>
          <cell r="AEJ5" t="str">
            <v>20180109</v>
          </cell>
          <cell r="AEK5" t="str">
            <v>Weight</v>
          </cell>
          <cell r="AEL5" t="str">
            <v>Weight(%)</v>
          </cell>
          <cell r="AEM5" t="str">
            <v>20180109Sector</v>
          </cell>
          <cell r="AEN5" t="str">
            <v>20180109Return</v>
          </cell>
          <cell r="AEO5" t="str">
            <v>20180110</v>
          </cell>
          <cell r="AEP5" t="str">
            <v>Weight</v>
          </cell>
          <cell r="AEQ5" t="str">
            <v>Weight(%)</v>
          </cell>
          <cell r="AER5" t="str">
            <v>20180110Sector</v>
          </cell>
          <cell r="AES5" t="str">
            <v>20180110Return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ttons"/>
      <sheetName val="Textos"/>
      <sheetName val="Imagem Dinamyze"/>
      <sheetName val="Carteira"/>
      <sheetName val="Destaques Ibovespa"/>
      <sheetName val="Bar Chart"/>
      <sheetName val="Curva de Juros"/>
      <sheetName val="BRLUSD Hist"/>
      <sheetName val="Outras Imagens"/>
      <sheetName val="Check Indice"/>
      <sheetName val="Imagens"/>
      <sheetName val="Membros"/>
      <sheetName val="Feriados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">
          <cell r="A1" t="str">
            <v>USDBRL Curncy</v>
          </cell>
        </row>
        <row r="2">
          <cell r="A2">
            <v>42929</v>
          </cell>
        </row>
        <row r="3">
          <cell r="A3">
            <v>42930</v>
          </cell>
        </row>
        <row r="4">
          <cell r="A4">
            <v>42933</v>
          </cell>
        </row>
        <row r="5">
          <cell r="A5">
            <v>42934</v>
          </cell>
        </row>
        <row r="6">
          <cell r="A6">
            <v>42935</v>
          </cell>
        </row>
        <row r="7">
          <cell r="A7">
            <v>42936</v>
          </cell>
        </row>
        <row r="8">
          <cell r="A8">
            <v>42937</v>
          </cell>
        </row>
        <row r="9">
          <cell r="A9">
            <v>42940</v>
          </cell>
        </row>
        <row r="10">
          <cell r="A10">
            <v>42941</v>
          </cell>
        </row>
        <row r="11">
          <cell r="A11">
            <v>42942</v>
          </cell>
        </row>
        <row r="12">
          <cell r="A12">
            <v>42943</v>
          </cell>
        </row>
        <row r="13">
          <cell r="A13">
            <v>42944</v>
          </cell>
        </row>
        <row r="14">
          <cell r="A14">
            <v>42947</v>
          </cell>
        </row>
        <row r="15">
          <cell r="A15">
            <v>42948</v>
          </cell>
        </row>
        <row r="16">
          <cell r="A16">
            <v>42949</v>
          </cell>
        </row>
        <row r="17">
          <cell r="A17">
            <v>42950</v>
          </cell>
        </row>
        <row r="18">
          <cell r="A18">
            <v>42951</v>
          </cell>
        </row>
        <row r="19">
          <cell r="A19">
            <v>42954</v>
          </cell>
        </row>
        <row r="20">
          <cell r="A20">
            <v>42955</v>
          </cell>
        </row>
        <row r="21">
          <cell r="A21">
            <v>42956</v>
          </cell>
        </row>
        <row r="22">
          <cell r="A22">
            <v>42957</v>
          </cell>
        </row>
        <row r="23">
          <cell r="A23">
            <v>42958</v>
          </cell>
        </row>
        <row r="24">
          <cell r="A24">
            <v>42961</v>
          </cell>
        </row>
        <row r="25">
          <cell r="A25">
            <v>42962</v>
          </cell>
        </row>
        <row r="26">
          <cell r="A26">
            <v>42963</v>
          </cell>
        </row>
        <row r="27">
          <cell r="A27">
            <v>42964</v>
          </cell>
        </row>
        <row r="28">
          <cell r="A28">
            <v>42965</v>
          </cell>
        </row>
        <row r="29">
          <cell r="A29">
            <v>42968</v>
          </cell>
        </row>
        <row r="30">
          <cell r="A30">
            <v>42969</v>
          </cell>
        </row>
        <row r="31">
          <cell r="A31">
            <v>42970</v>
          </cell>
        </row>
        <row r="32">
          <cell r="A32">
            <v>42971</v>
          </cell>
        </row>
        <row r="33">
          <cell r="A33">
            <v>42972</v>
          </cell>
        </row>
        <row r="34">
          <cell r="A34">
            <v>42975</v>
          </cell>
        </row>
        <row r="35">
          <cell r="A35">
            <v>42976</v>
          </cell>
        </row>
        <row r="36">
          <cell r="A36">
            <v>42977</v>
          </cell>
        </row>
        <row r="37">
          <cell r="A37">
            <v>42978</v>
          </cell>
        </row>
        <row r="38">
          <cell r="A38">
            <v>42979</v>
          </cell>
        </row>
        <row r="39">
          <cell r="A39">
            <v>42982</v>
          </cell>
        </row>
        <row r="40">
          <cell r="A40">
            <v>42983</v>
          </cell>
        </row>
        <row r="41">
          <cell r="A41">
            <v>42984</v>
          </cell>
        </row>
        <row r="42">
          <cell r="A42">
            <v>42986</v>
          </cell>
        </row>
        <row r="43">
          <cell r="A43">
            <v>42989</v>
          </cell>
        </row>
        <row r="44">
          <cell r="A44">
            <v>42990</v>
          </cell>
        </row>
        <row r="45">
          <cell r="A45">
            <v>42991</v>
          </cell>
        </row>
        <row r="46">
          <cell r="A46">
            <v>42992</v>
          </cell>
        </row>
        <row r="47">
          <cell r="A47">
            <v>42993</v>
          </cell>
        </row>
        <row r="48">
          <cell r="A48">
            <v>42996</v>
          </cell>
        </row>
        <row r="49">
          <cell r="A49">
            <v>42997</v>
          </cell>
        </row>
        <row r="50">
          <cell r="A50">
            <v>42998</v>
          </cell>
        </row>
        <row r="51">
          <cell r="A51">
            <v>42999</v>
          </cell>
        </row>
        <row r="52">
          <cell r="A52">
            <v>43000</v>
          </cell>
        </row>
        <row r="53">
          <cell r="A53">
            <v>43003</v>
          </cell>
        </row>
        <row r="54">
          <cell r="A54">
            <v>43004</v>
          </cell>
        </row>
        <row r="55">
          <cell r="A55">
            <v>43005</v>
          </cell>
        </row>
        <row r="56">
          <cell r="A56">
            <v>43006</v>
          </cell>
        </row>
        <row r="57">
          <cell r="A57">
            <v>43007</v>
          </cell>
        </row>
        <row r="58">
          <cell r="A58">
            <v>43010</v>
          </cell>
        </row>
        <row r="59">
          <cell r="A59">
            <v>43011</v>
          </cell>
        </row>
        <row r="60">
          <cell r="A60">
            <v>43012</v>
          </cell>
        </row>
        <row r="61">
          <cell r="A61">
            <v>43013</v>
          </cell>
        </row>
        <row r="62">
          <cell r="A62">
            <v>43014</v>
          </cell>
        </row>
        <row r="63">
          <cell r="A63">
            <v>43017</v>
          </cell>
        </row>
        <row r="64">
          <cell r="A64">
            <v>43018</v>
          </cell>
        </row>
        <row r="65">
          <cell r="A65">
            <v>43019</v>
          </cell>
        </row>
        <row r="66">
          <cell r="A66">
            <v>43021</v>
          </cell>
        </row>
        <row r="67">
          <cell r="A67">
            <v>43024</v>
          </cell>
        </row>
        <row r="68">
          <cell r="A68">
            <v>43025</v>
          </cell>
        </row>
        <row r="69">
          <cell r="A69">
            <v>43026</v>
          </cell>
        </row>
        <row r="70">
          <cell r="A70">
            <v>43027</v>
          </cell>
        </row>
        <row r="71">
          <cell r="A71">
            <v>43028</v>
          </cell>
        </row>
        <row r="72">
          <cell r="A72">
            <v>43031</v>
          </cell>
        </row>
        <row r="73">
          <cell r="A73">
            <v>43032</v>
          </cell>
        </row>
        <row r="74">
          <cell r="A74">
            <v>43033</v>
          </cell>
        </row>
        <row r="75">
          <cell r="A75">
            <v>43034</v>
          </cell>
        </row>
        <row r="76">
          <cell r="A76">
            <v>43035</v>
          </cell>
        </row>
        <row r="77">
          <cell r="A77">
            <v>43038</v>
          </cell>
        </row>
        <row r="78">
          <cell r="A78">
            <v>43039</v>
          </cell>
        </row>
        <row r="79">
          <cell r="A79">
            <v>43040</v>
          </cell>
        </row>
        <row r="80">
          <cell r="A80">
            <v>43042</v>
          </cell>
        </row>
        <row r="81">
          <cell r="A81">
            <v>43045</v>
          </cell>
        </row>
        <row r="82">
          <cell r="A82">
            <v>43046</v>
          </cell>
        </row>
        <row r="83">
          <cell r="A83">
            <v>43047</v>
          </cell>
        </row>
        <row r="84">
          <cell r="A84">
            <v>43048</v>
          </cell>
        </row>
        <row r="85">
          <cell r="A85">
            <v>43049</v>
          </cell>
        </row>
        <row r="86">
          <cell r="A86">
            <v>43052</v>
          </cell>
        </row>
        <row r="87">
          <cell r="A87">
            <v>43053</v>
          </cell>
        </row>
        <row r="88">
          <cell r="A88">
            <v>43055</v>
          </cell>
        </row>
        <row r="89">
          <cell r="A89">
            <v>43056</v>
          </cell>
        </row>
        <row r="90">
          <cell r="A90">
            <v>43059</v>
          </cell>
        </row>
        <row r="91">
          <cell r="A91">
            <v>43060</v>
          </cell>
        </row>
        <row r="92">
          <cell r="A92">
            <v>43061</v>
          </cell>
        </row>
        <row r="93">
          <cell r="A93">
            <v>43062</v>
          </cell>
        </row>
        <row r="94">
          <cell r="A94">
            <v>43063</v>
          </cell>
        </row>
        <row r="95">
          <cell r="A95">
            <v>43066</v>
          </cell>
        </row>
        <row r="96">
          <cell r="A96">
            <v>43067</v>
          </cell>
        </row>
        <row r="97">
          <cell r="A97">
            <v>43068</v>
          </cell>
        </row>
        <row r="98">
          <cell r="A98">
            <v>43069</v>
          </cell>
        </row>
        <row r="99">
          <cell r="A99">
            <v>43070</v>
          </cell>
        </row>
        <row r="100">
          <cell r="A100">
            <v>43073</v>
          </cell>
        </row>
        <row r="101">
          <cell r="A101">
            <v>43074</v>
          </cell>
        </row>
        <row r="102">
          <cell r="A102">
            <v>43075</v>
          </cell>
        </row>
        <row r="103">
          <cell r="A103">
            <v>43076</v>
          </cell>
        </row>
        <row r="104">
          <cell r="A104">
            <v>43077</v>
          </cell>
        </row>
        <row r="105">
          <cell r="A105">
            <v>43080</v>
          </cell>
        </row>
        <row r="106">
          <cell r="A106">
            <v>43081</v>
          </cell>
        </row>
        <row r="107">
          <cell r="A107">
            <v>43082</v>
          </cell>
        </row>
        <row r="108">
          <cell r="A108">
            <v>43083</v>
          </cell>
        </row>
        <row r="109">
          <cell r="A109">
            <v>43084</v>
          </cell>
        </row>
        <row r="110">
          <cell r="A110">
            <v>43087</v>
          </cell>
        </row>
        <row r="111">
          <cell r="A111">
            <v>43088</v>
          </cell>
        </row>
        <row r="112">
          <cell r="A112">
            <v>43089</v>
          </cell>
        </row>
        <row r="113">
          <cell r="A113">
            <v>43090</v>
          </cell>
        </row>
        <row r="114">
          <cell r="A114">
            <v>43091</v>
          </cell>
        </row>
        <row r="115">
          <cell r="A115">
            <v>43095</v>
          </cell>
        </row>
        <row r="116">
          <cell r="A116">
            <v>43096</v>
          </cell>
        </row>
        <row r="117">
          <cell r="A117">
            <v>43097</v>
          </cell>
        </row>
        <row r="118">
          <cell r="A118">
            <v>43098</v>
          </cell>
        </row>
        <row r="119">
          <cell r="A119">
            <v>43102</v>
          </cell>
        </row>
        <row r="120">
          <cell r="A120">
            <v>43103</v>
          </cell>
        </row>
        <row r="121">
          <cell r="A121">
            <v>43104</v>
          </cell>
        </row>
        <row r="122">
          <cell r="A122">
            <v>43105</v>
          </cell>
        </row>
        <row r="123">
          <cell r="A123">
            <v>43108</v>
          </cell>
        </row>
        <row r="124">
          <cell r="A124">
            <v>43109</v>
          </cell>
        </row>
        <row r="125">
          <cell r="A125">
            <v>43110</v>
          </cell>
        </row>
        <row r="126">
          <cell r="A126">
            <v>43111</v>
          </cell>
        </row>
        <row r="127">
          <cell r="A127">
            <v>43112</v>
          </cell>
        </row>
        <row r="128">
          <cell r="A128">
            <v>43115</v>
          </cell>
        </row>
        <row r="129">
          <cell r="A129">
            <v>43116</v>
          </cell>
        </row>
        <row r="130">
          <cell r="A130">
            <v>43117</v>
          </cell>
        </row>
        <row r="131">
          <cell r="A131">
            <v>43118</v>
          </cell>
        </row>
        <row r="132">
          <cell r="A132">
            <v>43119</v>
          </cell>
        </row>
        <row r="133">
          <cell r="A133">
            <v>43122</v>
          </cell>
        </row>
        <row r="134">
          <cell r="A134">
            <v>43123</v>
          </cell>
        </row>
        <row r="135">
          <cell r="A135">
            <v>43124</v>
          </cell>
        </row>
        <row r="136">
          <cell r="A136">
            <v>43125</v>
          </cell>
        </row>
        <row r="137">
          <cell r="A137">
            <v>43126</v>
          </cell>
        </row>
        <row r="138">
          <cell r="A138">
            <v>43129</v>
          </cell>
        </row>
        <row r="139">
          <cell r="A139">
            <v>43130</v>
          </cell>
        </row>
        <row r="140">
          <cell r="A140">
            <v>43131</v>
          </cell>
        </row>
        <row r="141">
          <cell r="A141">
            <v>43132</v>
          </cell>
        </row>
        <row r="142">
          <cell r="A142">
            <v>43133</v>
          </cell>
        </row>
        <row r="143">
          <cell r="A143">
            <v>43136</v>
          </cell>
        </row>
        <row r="144">
          <cell r="A144">
            <v>43137</v>
          </cell>
        </row>
        <row r="145">
          <cell r="A145">
            <v>43138</v>
          </cell>
        </row>
        <row r="146">
          <cell r="A146">
            <v>43139</v>
          </cell>
        </row>
        <row r="147">
          <cell r="A147">
            <v>43140</v>
          </cell>
        </row>
        <row r="148">
          <cell r="A148">
            <v>43145</v>
          </cell>
        </row>
        <row r="149">
          <cell r="A149">
            <v>43146</v>
          </cell>
        </row>
        <row r="150">
          <cell r="A150">
            <v>43147</v>
          </cell>
        </row>
        <row r="151">
          <cell r="A151">
            <v>43150</v>
          </cell>
        </row>
        <row r="152">
          <cell r="A152">
            <v>43151</v>
          </cell>
        </row>
        <row r="153">
          <cell r="A153">
            <v>43152</v>
          </cell>
        </row>
        <row r="154">
          <cell r="A154">
            <v>43153</v>
          </cell>
        </row>
        <row r="155">
          <cell r="A155">
            <v>43154</v>
          </cell>
        </row>
        <row r="156">
          <cell r="A156">
            <v>43157</v>
          </cell>
        </row>
        <row r="157">
          <cell r="A157">
            <v>43158</v>
          </cell>
        </row>
        <row r="158">
          <cell r="A158">
            <v>43159</v>
          </cell>
        </row>
        <row r="159">
          <cell r="A159">
            <v>43160</v>
          </cell>
        </row>
        <row r="160">
          <cell r="A160">
            <v>43161</v>
          </cell>
        </row>
        <row r="161">
          <cell r="A161">
            <v>43164</v>
          </cell>
        </row>
        <row r="162">
          <cell r="A162">
            <v>43165</v>
          </cell>
        </row>
        <row r="163">
          <cell r="A163">
            <v>43166</v>
          </cell>
        </row>
        <row r="164">
          <cell r="A164">
            <v>43167</v>
          </cell>
        </row>
        <row r="165">
          <cell r="A165">
            <v>43168</v>
          </cell>
        </row>
        <row r="166">
          <cell r="A166">
            <v>43171</v>
          </cell>
        </row>
        <row r="167">
          <cell r="A167">
            <v>43172</v>
          </cell>
        </row>
        <row r="168">
          <cell r="A168">
            <v>43173</v>
          </cell>
        </row>
        <row r="169">
          <cell r="A169">
            <v>43174</v>
          </cell>
        </row>
        <row r="170">
          <cell r="A170">
            <v>43175</v>
          </cell>
        </row>
        <row r="171">
          <cell r="A171">
            <v>43178</v>
          </cell>
        </row>
        <row r="172">
          <cell r="A172">
            <v>43179</v>
          </cell>
        </row>
        <row r="173">
          <cell r="A173">
            <v>43180</v>
          </cell>
        </row>
        <row r="174">
          <cell r="A174">
            <v>43181</v>
          </cell>
        </row>
        <row r="175">
          <cell r="A175">
            <v>43182</v>
          </cell>
        </row>
        <row r="176">
          <cell r="A176">
            <v>43185</v>
          </cell>
        </row>
        <row r="177">
          <cell r="A177">
            <v>43186</v>
          </cell>
        </row>
        <row r="178">
          <cell r="A178">
            <v>43187</v>
          </cell>
        </row>
        <row r="179">
          <cell r="A179">
            <v>43188</v>
          </cell>
        </row>
        <row r="180">
          <cell r="A180">
            <v>43192</v>
          </cell>
        </row>
        <row r="181">
          <cell r="A181">
            <v>43193</v>
          </cell>
        </row>
        <row r="182">
          <cell r="A182">
            <v>43194</v>
          </cell>
        </row>
        <row r="183">
          <cell r="A183">
            <v>43195</v>
          </cell>
        </row>
        <row r="184">
          <cell r="A184">
            <v>43196</v>
          </cell>
        </row>
        <row r="185">
          <cell r="A185">
            <v>43199</v>
          </cell>
        </row>
        <row r="186">
          <cell r="A186">
            <v>43200</v>
          </cell>
        </row>
        <row r="187">
          <cell r="A187">
            <v>43201</v>
          </cell>
        </row>
        <row r="188">
          <cell r="A188">
            <v>43202</v>
          </cell>
        </row>
        <row r="189">
          <cell r="A189">
            <v>43203</v>
          </cell>
        </row>
        <row r="190">
          <cell r="A190">
            <v>43206</v>
          </cell>
        </row>
        <row r="191">
          <cell r="A191">
            <v>43207</v>
          </cell>
        </row>
        <row r="192">
          <cell r="A192">
            <v>43208</v>
          </cell>
        </row>
        <row r="193">
          <cell r="A193">
            <v>43209</v>
          </cell>
        </row>
        <row r="194">
          <cell r="A194">
            <v>43210</v>
          </cell>
        </row>
        <row r="195">
          <cell r="A195">
            <v>43213</v>
          </cell>
        </row>
        <row r="196">
          <cell r="A196">
            <v>43214</v>
          </cell>
        </row>
        <row r="197">
          <cell r="A197">
            <v>43215</v>
          </cell>
        </row>
        <row r="198">
          <cell r="A198">
            <v>43216</v>
          </cell>
        </row>
        <row r="199">
          <cell r="A199">
            <v>43217</v>
          </cell>
        </row>
        <row r="200">
          <cell r="A200">
            <v>43220</v>
          </cell>
        </row>
        <row r="201">
          <cell r="A201">
            <v>43222</v>
          </cell>
        </row>
        <row r="202">
          <cell r="A202">
            <v>43223</v>
          </cell>
        </row>
        <row r="203">
          <cell r="A203">
            <v>43224</v>
          </cell>
        </row>
        <row r="204">
          <cell r="A204">
            <v>43227</v>
          </cell>
        </row>
        <row r="205">
          <cell r="A205">
            <v>43228</v>
          </cell>
        </row>
        <row r="206">
          <cell r="A206">
            <v>43229</v>
          </cell>
        </row>
        <row r="207">
          <cell r="A207">
            <v>43230</v>
          </cell>
        </row>
        <row r="208">
          <cell r="A208">
            <v>43231</v>
          </cell>
        </row>
        <row r="209">
          <cell r="A209">
            <v>43234</v>
          </cell>
        </row>
        <row r="210">
          <cell r="A210">
            <v>43235</v>
          </cell>
        </row>
        <row r="211">
          <cell r="A211">
            <v>43236</v>
          </cell>
        </row>
        <row r="212">
          <cell r="A212">
            <v>43237</v>
          </cell>
        </row>
        <row r="213">
          <cell r="A213">
            <v>43238</v>
          </cell>
        </row>
        <row r="214">
          <cell r="A214">
            <v>43241</v>
          </cell>
        </row>
        <row r="215">
          <cell r="A215">
            <v>43242</v>
          </cell>
        </row>
        <row r="216">
          <cell r="A216">
            <v>43243</v>
          </cell>
        </row>
        <row r="217">
          <cell r="A217">
            <v>43244</v>
          </cell>
        </row>
        <row r="218">
          <cell r="A218">
            <v>43245</v>
          </cell>
        </row>
        <row r="219">
          <cell r="A219">
            <v>43248</v>
          </cell>
        </row>
        <row r="220">
          <cell r="A220">
            <v>43249</v>
          </cell>
        </row>
        <row r="221">
          <cell r="A221">
            <v>43250</v>
          </cell>
        </row>
        <row r="222">
          <cell r="A222">
            <v>43252</v>
          </cell>
        </row>
        <row r="223">
          <cell r="A223">
            <v>43255</v>
          </cell>
        </row>
        <row r="224">
          <cell r="A224">
            <v>43256</v>
          </cell>
        </row>
        <row r="225">
          <cell r="A225">
            <v>43257</v>
          </cell>
        </row>
        <row r="226">
          <cell r="A226">
            <v>43258</v>
          </cell>
        </row>
        <row r="227">
          <cell r="A227">
            <v>43259</v>
          </cell>
        </row>
        <row r="228">
          <cell r="A228">
            <v>43262</v>
          </cell>
        </row>
        <row r="229">
          <cell r="A229">
            <v>43263</v>
          </cell>
        </row>
        <row r="230">
          <cell r="A230">
            <v>43264</v>
          </cell>
        </row>
        <row r="231">
          <cell r="A231">
            <v>43265</v>
          </cell>
        </row>
        <row r="232">
          <cell r="A232">
            <v>43266</v>
          </cell>
        </row>
        <row r="233">
          <cell r="A233">
            <v>43269</v>
          </cell>
        </row>
        <row r="234">
          <cell r="A234">
            <v>43270</v>
          </cell>
        </row>
        <row r="235">
          <cell r="A235">
            <v>43271</v>
          </cell>
        </row>
        <row r="236">
          <cell r="A236">
            <v>43272</v>
          </cell>
        </row>
        <row r="237">
          <cell r="A237">
            <v>43273</v>
          </cell>
        </row>
        <row r="238">
          <cell r="A238">
            <v>43276</v>
          </cell>
        </row>
        <row r="239">
          <cell r="A239">
            <v>43277</v>
          </cell>
        </row>
        <row r="240">
          <cell r="A240">
            <v>43278</v>
          </cell>
        </row>
        <row r="241">
          <cell r="A241">
            <v>43279</v>
          </cell>
        </row>
        <row r="242">
          <cell r="A242">
            <v>43280</v>
          </cell>
        </row>
        <row r="243">
          <cell r="A243">
            <v>43283</v>
          </cell>
        </row>
        <row r="244">
          <cell r="A244">
            <v>43284</v>
          </cell>
        </row>
        <row r="245">
          <cell r="A245">
            <v>43285</v>
          </cell>
        </row>
        <row r="246">
          <cell r="A246">
            <v>43286</v>
          </cell>
        </row>
        <row r="247">
          <cell r="A247">
            <v>43287</v>
          </cell>
        </row>
        <row r="248">
          <cell r="A248">
            <v>43290</v>
          </cell>
        </row>
        <row r="249">
          <cell r="A249">
            <v>43291</v>
          </cell>
        </row>
        <row r="250">
          <cell r="A250">
            <v>43292</v>
          </cell>
        </row>
        <row r="251">
          <cell r="A251">
            <v>43293</v>
          </cell>
        </row>
        <row r="252">
          <cell r="A252">
            <v>43294</v>
          </cell>
        </row>
        <row r="253">
          <cell r="A253">
            <v>43297</v>
          </cell>
        </row>
        <row r="254">
          <cell r="A254">
            <v>43298</v>
          </cell>
        </row>
        <row r="255">
          <cell r="A255">
            <v>43299</v>
          </cell>
        </row>
        <row r="256">
          <cell r="A256">
            <v>43300</v>
          </cell>
        </row>
        <row r="257">
          <cell r="A257">
            <v>43301</v>
          </cell>
        </row>
        <row r="258">
          <cell r="A258">
            <v>43304</v>
          </cell>
        </row>
        <row r="259">
          <cell r="A259">
            <v>43305</v>
          </cell>
        </row>
        <row r="260">
          <cell r="A260">
            <v>43306</v>
          </cell>
        </row>
        <row r="261">
          <cell r="A261">
            <v>43307</v>
          </cell>
        </row>
        <row r="262">
          <cell r="A262">
            <v>43308</v>
          </cell>
        </row>
        <row r="263">
          <cell r="A263">
            <v>43311</v>
          </cell>
        </row>
        <row r="264">
          <cell r="A264">
            <v>43312</v>
          </cell>
        </row>
        <row r="265">
          <cell r="A265">
            <v>43313</v>
          </cell>
        </row>
        <row r="266">
          <cell r="A266">
            <v>43314</v>
          </cell>
        </row>
        <row r="267">
          <cell r="A267">
            <v>43315</v>
          </cell>
        </row>
        <row r="268">
          <cell r="A268">
            <v>43318</v>
          </cell>
        </row>
        <row r="269">
          <cell r="A269">
            <v>43319</v>
          </cell>
        </row>
        <row r="270">
          <cell r="A270">
            <v>43320</v>
          </cell>
        </row>
        <row r="271">
          <cell r="A271">
            <v>43321</v>
          </cell>
        </row>
        <row r="272">
          <cell r="A272">
            <v>43322</v>
          </cell>
        </row>
        <row r="273">
          <cell r="A273">
            <v>43325</v>
          </cell>
        </row>
        <row r="274">
          <cell r="A274">
            <v>43326</v>
          </cell>
        </row>
        <row r="275">
          <cell r="A275">
            <v>43327</v>
          </cell>
        </row>
        <row r="276">
          <cell r="A276">
            <v>43328</v>
          </cell>
        </row>
        <row r="277">
          <cell r="A277">
            <v>43329</v>
          </cell>
        </row>
        <row r="278">
          <cell r="A278">
            <v>43332</v>
          </cell>
        </row>
        <row r="279">
          <cell r="A279">
            <v>43333</v>
          </cell>
        </row>
        <row r="280">
          <cell r="A280">
            <v>43334</v>
          </cell>
        </row>
        <row r="281">
          <cell r="A281">
            <v>43335</v>
          </cell>
        </row>
        <row r="282">
          <cell r="A282">
            <v>43336</v>
          </cell>
        </row>
        <row r="283">
          <cell r="A283">
            <v>43339</v>
          </cell>
        </row>
        <row r="284">
          <cell r="A284">
            <v>43340</v>
          </cell>
        </row>
        <row r="285">
          <cell r="A285">
            <v>43341</v>
          </cell>
        </row>
        <row r="286">
          <cell r="A286">
            <v>43342</v>
          </cell>
        </row>
        <row r="287">
          <cell r="A287">
            <v>43343</v>
          </cell>
        </row>
        <row r="288">
          <cell r="A288">
            <v>43346</v>
          </cell>
        </row>
        <row r="289">
          <cell r="A289">
            <v>43347</v>
          </cell>
        </row>
        <row r="290">
          <cell r="A290">
            <v>43348</v>
          </cell>
        </row>
        <row r="291">
          <cell r="A291">
            <v>43349</v>
          </cell>
        </row>
        <row r="292">
          <cell r="A292">
            <v>43353</v>
          </cell>
        </row>
        <row r="293">
          <cell r="A293">
            <v>43354</v>
          </cell>
        </row>
        <row r="294">
          <cell r="A294">
            <v>43355</v>
          </cell>
        </row>
        <row r="295">
          <cell r="A295">
            <v>43356</v>
          </cell>
        </row>
        <row r="296">
          <cell r="A296">
            <v>43357</v>
          </cell>
        </row>
        <row r="297">
          <cell r="A297">
            <v>43360</v>
          </cell>
        </row>
        <row r="298">
          <cell r="A298">
            <v>43361</v>
          </cell>
        </row>
        <row r="299">
          <cell r="A299">
            <v>43362</v>
          </cell>
        </row>
        <row r="300">
          <cell r="A300">
            <v>43363</v>
          </cell>
        </row>
        <row r="301">
          <cell r="A301">
            <v>43364</v>
          </cell>
        </row>
        <row r="302">
          <cell r="A302">
            <v>43367</v>
          </cell>
        </row>
        <row r="303">
          <cell r="A303">
            <v>43368</v>
          </cell>
        </row>
        <row r="304">
          <cell r="A304">
            <v>43369</v>
          </cell>
        </row>
        <row r="305">
          <cell r="A305">
            <v>43370</v>
          </cell>
        </row>
        <row r="306">
          <cell r="A306">
            <v>43371</v>
          </cell>
        </row>
        <row r="307">
          <cell r="A307">
            <v>43374</v>
          </cell>
        </row>
        <row r="308">
          <cell r="A308">
            <v>43375</v>
          </cell>
        </row>
        <row r="309">
          <cell r="A309">
            <v>43376</v>
          </cell>
        </row>
        <row r="310">
          <cell r="A310">
            <v>43377</v>
          </cell>
        </row>
        <row r="311">
          <cell r="A311">
            <v>43378</v>
          </cell>
        </row>
        <row r="312">
          <cell r="A312">
            <v>43381</v>
          </cell>
        </row>
        <row r="313">
          <cell r="A313">
            <v>43382</v>
          </cell>
        </row>
        <row r="314">
          <cell r="A314">
            <v>43383</v>
          </cell>
        </row>
        <row r="315">
          <cell r="A315">
            <v>43384</v>
          </cell>
        </row>
        <row r="316">
          <cell r="A316">
            <v>43388</v>
          </cell>
        </row>
        <row r="317">
          <cell r="A317">
            <v>43389</v>
          </cell>
        </row>
        <row r="318">
          <cell r="A318">
            <v>43390</v>
          </cell>
        </row>
        <row r="319">
          <cell r="A319">
            <v>43391</v>
          </cell>
        </row>
        <row r="320">
          <cell r="A320">
            <v>43392</v>
          </cell>
        </row>
        <row r="321">
          <cell r="A321">
            <v>43395</v>
          </cell>
        </row>
        <row r="322">
          <cell r="A322">
            <v>43396</v>
          </cell>
        </row>
        <row r="323">
          <cell r="A323">
            <v>43397</v>
          </cell>
        </row>
        <row r="324">
          <cell r="A324">
            <v>43398</v>
          </cell>
        </row>
        <row r="325">
          <cell r="A325">
            <v>43399</v>
          </cell>
        </row>
        <row r="326">
          <cell r="A326">
            <v>43402</v>
          </cell>
        </row>
        <row r="327">
          <cell r="A327">
            <v>43403</v>
          </cell>
        </row>
        <row r="328">
          <cell r="A328">
            <v>43404</v>
          </cell>
        </row>
        <row r="329">
          <cell r="A329">
            <v>43405</v>
          </cell>
        </row>
        <row r="330">
          <cell r="A330">
            <v>43409</v>
          </cell>
        </row>
        <row r="331">
          <cell r="A331">
            <v>43410</v>
          </cell>
        </row>
        <row r="332">
          <cell r="A332">
            <v>43411</v>
          </cell>
        </row>
        <row r="333">
          <cell r="A333">
            <v>43412</v>
          </cell>
        </row>
        <row r="334">
          <cell r="A334">
            <v>43413</v>
          </cell>
        </row>
        <row r="335">
          <cell r="A335">
            <v>43416</v>
          </cell>
        </row>
        <row r="336">
          <cell r="A336">
            <v>43417</v>
          </cell>
        </row>
        <row r="337">
          <cell r="A337">
            <v>43418</v>
          </cell>
        </row>
        <row r="338">
          <cell r="A338">
            <v>43420</v>
          </cell>
        </row>
        <row r="339">
          <cell r="A339">
            <v>43423</v>
          </cell>
        </row>
        <row r="340">
          <cell r="A340">
            <v>43424</v>
          </cell>
        </row>
        <row r="341">
          <cell r="A341">
            <v>43425</v>
          </cell>
        </row>
        <row r="342">
          <cell r="A342">
            <v>43426</v>
          </cell>
        </row>
        <row r="343">
          <cell r="A343">
            <v>43427</v>
          </cell>
        </row>
        <row r="344">
          <cell r="A344">
            <v>43430</v>
          </cell>
        </row>
        <row r="345">
          <cell r="A345">
            <v>43431</v>
          </cell>
        </row>
        <row r="346">
          <cell r="A346">
            <v>43432</v>
          </cell>
        </row>
        <row r="347">
          <cell r="A347">
            <v>43433</v>
          </cell>
        </row>
        <row r="348">
          <cell r="A348">
            <v>43434</v>
          </cell>
        </row>
        <row r="349">
          <cell r="A349">
            <v>43437</v>
          </cell>
        </row>
        <row r="350">
          <cell r="A350">
            <v>43438</v>
          </cell>
        </row>
        <row r="351">
          <cell r="A351">
            <v>43439</v>
          </cell>
        </row>
        <row r="352">
          <cell r="A352">
            <v>43440</v>
          </cell>
        </row>
        <row r="353">
          <cell r="A353">
            <v>43441</v>
          </cell>
        </row>
        <row r="354">
          <cell r="A354">
            <v>43444</v>
          </cell>
        </row>
        <row r="355">
          <cell r="A355">
            <v>43445</v>
          </cell>
        </row>
        <row r="356">
          <cell r="A356">
            <v>43446</v>
          </cell>
        </row>
        <row r="357">
          <cell r="A357">
            <v>43447</v>
          </cell>
        </row>
        <row r="358">
          <cell r="A358">
            <v>43448</v>
          </cell>
        </row>
        <row r="359">
          <cell r="A359">
            <v>43451</v>
          </cell>
        </row>
        <row r="360">
          <cell r="A360">
            <v>43452</v>
          </cell>
        </row>
        <row r="361">
          <cell r="A361">
            <v>43453</v>
          </cell>
        </row>
        <row r="362">
          <cell r="A362">
            <v>43454</v>
          </cell>
        </row>
        <row r="363">
          <cell r="A363">
            <v>43455</v>
          </cell>
        </row>
        <row r="364">
          <cell r="A364">
            <v>43458</v>
          </cell>
        </row>
        <row r="365">
          <cell r="A365">
            <v>43460</v>
          </cell>
        </row>
        <row r="366">
          <cell r="A366">
            <v>43461</v>
          </cell>
        </row>
        <row r="367">
          <cell r="A367">
            <v>43462</v>
          </cell>
        </row>
        <row r="368">
          <cell r="A368">
            <v>43465</v>
          </cell>
        </row>
        <row r="369">
          <cell r="A369">
            <v>43467</v>
          </cell>
        </row>
        <row r="370">
          <cell r="A370">
            <v>43468</v>
          </cell>
        </row>
        <row r="371">
          <cell r="A371">
            <v>43469</v>
          </cell>
        </row>
        <row r="372">
          <cell r="A372">
            <v>43472</v>
          </cell>
        </row>
        <row r="373">
          <cell r="A373">
            <v>43473</v>
          </cell>
        </row>
        <row r="374">
          <cell r="A374">
            <v>43474</v>
          </cell>
        </row>
        <row r="375">
          <cell r="A375">
            <v>43475</v>
          </cell>
        </row>
        <row r="376">
          <cell r="A376">
            <v>43476</v>
          </cell>
        </row>
        <row r="377">
          <cell r="A377">
            <v>43479</v>
          </cell>
        </row>
        <row r="378">
          <cell r="A378">
            <v>43480</v>
          </cell>
        </row>
        <row r="379">
          <cell r="A379">
            <v>43481</v>
          </cell>
        </row>
        <row r="380">
          <cell r="A380">
            <v>43482</v>
          </cell>
        </row>
        <row r="381">
          <cell r="A381">
            <v>43483</v>
          </cell>
        </row>
        <row r="382">
          <cell r="A382">
            <v>43486</v>
          </cell>
        </row>
        <row r="383">
          <cell r="A383">
            <v>43487</v>
          </cell>
        </row>
        <row r="384">
          <cell r="A384">
            <v>43488</v>
          </cell>
        </row>
        <row r="385">
          <cell r="A385">
            <v>43489</v>
          </cell>
        </row>
        <row r="386">
          <cell r="A386">
            <v>43490</v>
          </cell>
        </row>
        <row r="387">
          <cell r="A387">
            <v>43493</v>
          </cell>
        </row>
        <row r="388">
          <cell r="A388">
            <v>43494</v>
          </cell>
        </row>
        <row r="389">
          <cell r="A389">
            <v>43495</v>
          </cell>
        </row>
        <row r="390">
          <cell r="A390">
            <v>43496</v>
          </cell>
        </row>
        <row r="391">
          <cell r="A391">
            <v>43497</v>
          </cell>
        </row>
        <row r="392">
          <cell r="A392">
            <v>43500</v>
          </cell>
        </row>
        <row r="393">
          <cell r="A393">
            <v>43501</v>
          </cell>
        </row>
        <row r="394">
          <cell r="A394">
            <v>43502</v>
          </cell>
        </row>
        <row r="395">
          <cell r="A395">
            <v>43503</v>
          </cell>
        </row>
        <row r="396">
          <cell r="A396">
            <v>43504</v>
          </cell>
        </row>
        <row r="397">
          <cell r="A397">
            <v>43507</v>
          </cell>
        </row>
        <row r="398">
          <cell r="A398">
            <v>43508</v>
          </cell>
        </row>
        <row r="399">
          <cell r="A399">
            <v>43509</v>
          </cell>
        </row>
        <row r="400">
          <cell r="A400">
            <v>43510</v>
          </cell>
        </row>
        <row r="401">
          <cell r="A401">
            <v>43511</v>
          </cell>
        </row>
        <row r="402">
          <cell r="A402">
            <v>43514</v>
          </cell>
        </row>
        <row r="403">
          <cell r="A403">
            <v>43515</v>
          </cell>
        </row>
        <row r="404">
          <cell r="A404">
            <v>43516</v>
          </cell>
        </row>
        <row r="405">
          <cell r="A405">
            <v>43517</v>
          </cell>
        </row>
        <row r="406">
          <cell r="A406">
            <v>43518</v>
          </cell>
        </row>
        <row r="407">
          <cell r="A407">
            <v>43521</v>
          </cell>
        </row>
        <row r="408">
          <cell r="A408">
            <v>43522</v>
          </cell>
        </row>
        <row r="409">
          <cell r="A409">
            <v>43523</v>
          </cell>
        </row>
        <row r="410">
          <cell r="A410">
            <v>43524</v>
          </cell>
        </row>
        <row r="411">
          <cell r="A411">
            <v>43525</v>
          </cell>
        </row>
        <row r="412">
          <cell r="A412">
            <v>43530</v>
          </cell>
        </row>
        <row r="413">
          <cell r="A413">
            <v>43531</v>
          </cell>
        </row>
        <row r="414">
          <cell r="A414">
            <v>43532</v>
          </cell>
        </row>
        <row r="415">
          <cell r="A415">
            <v>43535</v>
          </cell>
        </row>
        <row r="416">
          <cell r="A416">
            <v>43536</v>
          </cell>
        </row>
        <row r="417">
          <cell r="A417">
            <v>43537</v>
          </cell>
        </row>
        <row r="418">
          <cell r="A418">
            <v>43538</v>
          </cell>
        </row>
        <row r="419">
          <cell r="A419">
            <v>43539</v>
          </cell>
        </row>
      </sheetData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1">
          <cell r="A1" t="str">
            <v>TICKER</v>
          </cell>
          <cell r="B1" t="str">
            <v>NAME</v>
          </cell>
          <cell r="C1" t="str">
            <v>SECTOR_XP</v>
          </cell>
          <cell r="D1" t="str">
            <v>LEAD_ANALYST</v>
          </cell>
          <cell r="E1" t="str">
            <v>PDATE</v>
          </cell>
          <cell r="F1" t="str">
            <v>RECOMMENDATION</v>
          </cell>
          <cell r="G1" t="str">
            <v>RESTRICTED</v>
          </cell>
          <cell r="H1" t="str">
            <v>MODEL_CURRENCY</v>
          </cell>
          <cell r="I1" t="str">
            <v>TARGET</v>
          </cell>
          <cell r="J1" t="str">
            <v>KE</v>
          </cell>
          <cell r="K1" t="str">
            <v>KD</v>
          </cell>
          <cell r="L1" t="str">
            <v>WACC</v>
          </cell>
          <cell r="M1" t="str">
            <v>NET_REV_2022</v>
          </cell>
          <cell r="N1" t="str">
            <v>GROSS_PROFIT_2022</v>
          </cell>
          <cell r="O1" t="str">
            <v>EBIT_2022</v>
          </cell>
          <cell r="P1" t="str">
            <v>EBITDA_2022</v>
          </cell>
          <cell r="Q1" t="str">
            <v>NET_INCOME_2022</v>
          </cell>
          <cell r="R1" t="str">
            <v>NOSH_2022</v>
          </cell>
          <cell r="S1" t="str">
            <v>TOTAL_ASSETS_2022</v>
          </cell>
          <cell r="T1" t="str">
            <v>CASH_EQUIV_2022</v>
          </cell>
          <cell r="U1" t="str">
            <v>PP_E_2022</v>
          </cell>
          <cell r="V1" t="str">
            <v>TOTAL_LIAB_2022</v>
          </cell>
          <cell r="W1" t="str">
            <v>SHAREHOLDERS_EQUITY_2022</v>
          </cell>
          <cell r="X1" t="str">
            <v>GROSS_DEBT_2022</v>
          </cell>
          <cell r="Y1" t="str">
            <v>NET_DEBT_2022</v>
          </cell>
          <cell r="Z1" t="str">
            <v>CAPEX_2022</v>
          </cell>
          <cell r="AA1" t="str">
            <v>FCFF_2022</v>
          </cell>
          <cell r="AB1" t="str">
            <v>FCFE_2022</v>
          </cell>
          <cell r="AC1" t="str">
            <v>DIVIDENDS_2022</v>
          </cell>
          <cell r="AD1" t="str">
            <v>NET_REV_2023</v>
          </cell>
          <cell r="AE1" t="str">
            <v>GROSS_PROFIT_2023</v>
          </cell>
          <cell r="AF1" t="str">
            <v>EBIT_2023</v>
          </cell>
          <cell r="AG1" t="str">
            <v>EBITDA_2023</v>
          </cell>
          <cell r="AH1" t="str">
            <v>NET_INCOME_2023</v>
          </cell>
          <cell r="AI1" t="str">
            <v>NOSH_2023</v>
          </cell>
          <cell r="AJ1" t="str">
            <v>TOTAL_ASSETS_2023</v>
          </cell>
          <cell r="AK1" t="str">
            <v>CASH_EQUIV_2023</v>
          </cell>
          <cell r="AL1" t="str">
            <v>PP_E_2023</v>
          </cell>
          <cell r="AM1" t="str">
            <v>TOTAL_LIAB_2023</v>
          </cell>
          <cell r="AN1" t="str">
            <v>SHAREHOLDERS_EQUITY_2023</v>
          </cell>
          <cell r="AO1" t="str">
            <v>GROSS_DEBT_2023</v>
          </cell>
          <cell r="AP1" t="str">
            <v>NET_DEBT_2023</v>
          </cell>
          <cell r="AQ1" t="str">
            <v>CAPEX_2023</v>
          </cell>
          <cell r="AR1" t="str">
            <v>FCFF_2023</v>
          </cell>
          <cell r="AS1" t="str">
            <v>FCFE_2023</v>
          </cell>
          <cell r="AT1" t="str">
            <v>DIVIDENDS_2023</v>
          </cell>
          <cell r="AU1" t="str">
            <v>NET_REV_2024</v>
          </cell>
          <cell r="AV1" t="str">
            <v>GROSS_PROFIT_2024</v>
          </cell>
          <cell r="AW1" t="str">
            <v>EBIT_2024</v>
          </cell>
          <cell r="AX1" t="str">
            <v>EBITDA_2024</v>
          </cell>
          <cell r="AY1" t="str">
            <v>NET_INCOME_2024</v>
          </cell>
          <cell r="AZ1" t="str">
            <v>NOSH_2024</v>
          </cell>
          <cell r="BA1" t="str">
            <v>TOTAL_ASSETS_2024</v>
          </cell>
          <cell r="BB1" t="str">
            <v>CASH_EQUIV_2024</v>
          </cell>
          <cell r="BC1" t="str">
            <v>PP_E_2024</v>
          </cell>
          <cell r="BD1" t="str">
            <v>TOTAL_LIAB_2024</v>
          </cell>
          <cell r="BE1" t="str">
            <v>SHAREHOLDERS_EQUITY_2024</v>
          </cell>
          <cell r="BF1" t="str">
            <v>GROSS_DEBT_2024</v>
          </cell>
          <cell r="BG1" t="str">
            <v>NET_DEBT_2024</v>
          </cell>
          <cell r="BH1" t="str">
            <v>CAPEX_2024</v>
          </cell>
          <cell r="BI1" t="str">
            <v>FCFF_2024</v>
          </cell>
          <cell r="BJ1" t="str">
            <v>FCFE_2024</v>
          </cell>
          <cell r="BK1" t="str">
            <v>DIVIDENDS_2024</v>
          </cell>
          <cell r="BL1" t="str">
            <v>NET_REV_2025</v>
          </cell>
          <cell r="BM1" t="str">
            <v>GROSS_PROFIT_2025</v>
          </cell>
          <cell r="BN1" t="str">
            <v>EBIT_2025</v>
          </cell>
          <cell r="BO1" t="str">
            <v>EBITDA_2025</v>
          </cell>
          <cell r="BP1" t="str">
            <v>NET_INCOME_2025</v>
          </cell>
          <cell r="BQ1" t="str">
            <v>NOSH_2025</v>
          </cell>
          <cell r="BR1" t="str">
            <v>TOTAL_ASSETS_2025</v>
          </cell>
          <cell r="BS1" t="str">
            <v>CASH_EQUIV_2025</v>
          </cell>
          <cell r="BT1" t="str">
            <v>PP_E_2025</v>
          </cell>
          <cell r="BU1" t="str">
            <v>TOTAL_LIAB_2025</v>
          </cell>
          <cell r="BV1" t="str">
            <v>SHAREHOLDERS_EQUITY_2025</v>
          </cell>
          <cell r="BW1" t="str">
            <v>GROSS_DEBT_2025</v>
          </cell>
          <cell r="BX1" t="str">
            <v>NET_DEBT_2025</v>
          </cell>
          <cell r="BY1" t="str">
            <v>CAPEX_2025</v>
          </cell>
          <cell r="BZ1" t="str">
            <v>FCFF_2025</v>
          </cell>
          <cell r="CA1" t="str">
            <v>FCFE_2025</v>
          </cell>
          <cell r="CB1" t="str">
            <v>DIVIDENDS_2025</v>
          </cell>
          <cell r="CC1" t="str">
            <v>NET_REV_2026</v>
          </cell>
          <cell r="CD1" t="str">
            <v>GROSS_PROFIT_2026</v>
          </cell>
          <cell r="CE1" t="str">
            <v>EBIT_2026</v>
          </cell>
          <cell r="CF1" t="str">
            <v>EBITDA_2026</v>
          </cell>
          <cell r="CG1" t="str">
            <v>NET_INCOME_2026</v>
          </cell>
          <cell r="CH1" t="str">
            <v>NOSH_2026</v>
          </cell>
          <cell r="CI1" t="str">
            <v>TOTAL_ASSETS_2026</v>
          </cell>
          <cell r="CJ1" t="str">
            <v>CASH_EQUIV_2026</v>
          </cell>
          <cell r="CK1" t="str">
            <v>PP_E_2026</v>
          </cell>
          <cell r="CL1" t="str">
            <v>TOTAL_LIAB_2026</v>
          </cell>
          <cell r="CM1" t="str">
            <v>SHAREHOLDERS_EQUITY_2026</v>
          </cell>
          <cell r="CN1" t="str">
            <v>GROSS_DEBT_2026</v>
          </cell>
          <cell r="CO1" t="str">
            <v>NET_DEBT_2026</v>
          </cell>
          <cell r="CP1" t="str">
            <v>CAPEX_2026</v>
          </cell>
          <cell r="CQ1" t="str">
            <v>FCFF_2026</v>
          </cell>
          <cell r="CR1" t="str">
            <v>FCFE_2026</v>
          </cell>
          <cell r="CS1" t="str">
            <v>DIVIDENDS_2026</v>
          </cell>
          <cell r="CT1" t="str">
            <v>NET_REV_2027</v>
          </cell>
          <cell r="CU1" t="str">
            <v>GROSS_PROFIT_2027</v>
          </cell>
          <cell r="CV1" t="str">
            <v>EBIT_2027</v>
          </cell>
          <cell r="CW1" t="str">
            <v>EBITDA_2027</v>
          </cell>
          <cell r="CX1" t="str">
            <v>NET_INCOME_2027</v>
          </cell>
          <cell r="CY1" t="str">
            <v>NOSH_2027</v>
          </cell>
          <cell r="CZ1" t="str">
            <v>TOTAL_ASSETS_2027</v>
          </cell>
          <cell r="DA1" t="str">
            <v>CASH_EQUIV_2027</v>
          </cell>
          <cell r="DB1" t="str">
            <v>PP_E_2027</v>
          </cell>
          <cell r="DC1" t="str">
            <v>TOTAL_LIAB_2027</v>
          </cell>
          <cell r="DD1" t="str">
            <v>SHAREHOLDERS_EQUITY_2027</v>
          </cell>
          <cell r="DE1" t="str">
            <v>GROSS_DEBT_2027</v>
          </cell>
          <cell r="DF1" t="str">
            <v>NET_DEBT_2027</v>
          </cell>
          <cell r="DG1" t="str">
            <v>CAPEX_2027</v>
          </cell>
          <cell r="DH1" t="str">
            <v>FCFF_2027</v>
          </cell>
          <cell r="DI1" t="str">
            <v>FCFE_2027</v>
          </cell>
          <cell r="DJ1" t="str">
            <v>DIVIDENDS_2027</v>
          </cell>
          <cell r="DK1" t="str">
            <v>NET_REV_2028</v>
          </cell>
          <cell r="DL1" t="str">
            <v>GROSS_PROFIT_2028</v>
          </cell>
          <cell r="DM1" t="str">
            <v>EBIT_2028</v>
          </cell>
          <cell r="DN1" t="str">
            <v>EBITDA_2028</v>
          </cell>
          <cell r="DO1" t="str">
            <v>NET_INCOME_2028</v>
          </cell>
          <cell r="DP1" t="str">
            <v>NOSH_2028</v>
          </cell>
          <cell r="DQ1" t="str">
            <v>TOTAL_ASSETS_2028</v>
          </cell>
          <cell r="DR1" t="str">
            <v>CASH_EQUIV_2028</v>
          </cell>
          <cell r="DS1" t="str">
            <v>PP_E_2028</v>
          </cell>
          <cell r="DT1" t="str">
            <v>TOTAL_LIAB_2028</v>
          </cell>
          <cell r="DU1" t="str">
            <v>SHAREHOLDERS_EQUITY_2028</v>
          </cell>
          <cell r="DV1" t="str">
            <v>GROSS_DEBT_2028</v>
          </cell>
          <cell r="DW1" t="str">
            <v>NET_DEBT_2028</v>
          </cell>
          <cell r="DX1" t="str">
            <v>CAPEX_2028</v>
          </cell>
          <cell r="DY1" t="str">
            <v>FCFF_2028</v>
          </cell>
          <cell r="DZ1" t="str">
            <v>FCFE_2028</v>
          </cell>
          <cell r="EA1" t="str">
            <v>DIVIDENDS_2028</v>
          </cell>
          <cell r="EB1" t="str">
            <v>NET_REV_2029</v>
          </cell>
          <cell r="EC1" t="str">
            <v>GROSS_PROFIT_2029</v>
          </cell>
          <cell r="ED1" t="str">
            <v>EBIT_2029</v>
          </cell>
          <cell r="EE1" t="str">
            <v>EBITDA_2029</v>
          </cell>
          <cell r="EF1" t="str">
            <v>NET_INCOME_2029</v>
          </cell>
          <cell r="EG1" t="str">
            <v>NOSH_2029</v>
          </cell>
          <cell r="EH1" t="str">
            <v>TOTAL_ASSETS_2029</v>
          </cell>
          <cell r="EI1" t="str">
            <v>CASH_EQUIV_2029</v>
          </cell>
          <cell r="EJ1" t="str">
            <v>PP_E_2029</v>
          </cell>
          <cell r="EK1" t="str">
            <v>TOTAL_LIAB_2029</v>
          </cell>
          <cell r="EL1" t="str">
            <v>SHAREHOLDERS_EQUITY_2029</v>
          </cell>
          <cell r="EM1" t="str">
            <v>GROSS_DEBT_2029</v>
          </cell>
          <cell r="EN1" t="str">
            <v>NET_DEBT_2029</v>
          </cell>
          <cell r="EO1" t="str">
            <v>CAPEX_2029</v>
          </cell>
          <cell r="EP1" t="str">
            <v>FCFF_2029</v>
          </cell>
          <cell r="EQ1" t="str">
            <v>FCFE_2029</v>
          </cell>
          <cell r="ER1" t="str">
            <v>DIVIDENDS_2029</v>
          </cell>
          <cell r="ES1" t="str">
            <v>NET_REV_2030</v>
          </cell>
          <cell r="ET1" t="str">
            <v>GROSS_PROFIT_2030</v>
          </cell>
          <cell r="EU1" t="str">
            <v>EBIT_2030</v>
          </cell>
          <cell r="EV1" t="str">
            <v>EBITDA_2030</v>
          </cell>
          <cell r="EW1" t="str">
            <v>NET_INCOME_2030</v>
          </cell>
          <cell r="EX1" t="str">
            <v>NOSH_2030</v>
          </cell>
          <cell r="EY1" t="str">
            <v>TOTAL_ASSETS_2030</v>
          </cell>
          <cell r="EZ1" t="str">
            <v>CASH_EQUIV_2030</v>
          </cell>
          <cell r="FA1" t="str">
            <v>PP_E_2030</v>
          </cell>
          <cell r="FB1" t="str">
            <v>TOTAL_LIAB_2030</v>
          </cell>
          <cell r="FC1" t="str">
            <v>SHAREHOLDERS_EQUITY_2030</v>
          </cell>
          <cell r="FD1" t="str">
            <v>GROSS_DEBT_2030</v>
          </cell>
          <cell r="FE1" t="str">
            <v>NET_DEBT_2030</v>
          </cell>
          <cell r="FF1" t="str">
            <v>CAPEX_2030</v>
          </cell>
          <cell r="FG1" t="str">
            <v>FCFF_2030</v>
          </cell>
          <cell r="FH1" t="str">
            <v>FCFE_2030</v>
          </cell>
          <cell r="FI1" t="str">
            <v>DIVIDENDS_2030</v>
          </cell>
          <cell r="FJ1" t="str">
            <v>NET_REV_1Q22</v>
          </cell>
          <cell r="FK1" t="str">
            <v>GROSS_PROFIT_1Q22</v>
          </cell>
          <cell r="FL1" t="str">
            <v>EBIT_1Q22</v>
          </cell>
          <cell r="FM1" t="str">
            <v>EBITDA_1Q22</v>
          </cell>
          <cell r="FN1" t="str">
            <v>NET_INCOME_1Q22</v>
          </cell>
          <cell r="FO1" t="str">
            <v>NOSH_1Q22</v>
          </cell>
          <cell r="FP1" t="str">
            <v>TOTAL_ASSETS_1Q22</v>
          </cell>
          <cell r="FQ1" t="str">
            <v>CASH_EQUIV_1Q22</v>
          </cell>
          <cell r="FR1" t="str">
            <v>PP_E_1Q22</v>
          </cell>
          <cell r="FS1" t="str">
            <v>TOTAL_LIAB_1Q22</v>
          </cell>
          <cell r="FT1" t="str">
            <v>SHAREHOLDERS_EQUITY_1Q22</v>
          </cell>
          <cell r="FU1" t="str">
            <v>GROSS_DEBT_1Q22</v>
          </cell>
          <cell r="FV1" t="str">
            <v>NET_DEBT_1Q22</v>
          </cell>
          <cell r="FW1" t="str">
            <v>CAPEX_1Q22</v>
          </cell>
          <cell r="FX1" t="str">
            <v>FCFF_1Q22</v>
          </cell>
          <cell r="FY1" t="str">
            <v>FCFE_1Q22</v>
          </cell>
          <cell r="FZ1" t="str">
            <v>DIVIDENDS_1Q22</v>
          </cell>
          <cell r="GA1" t="str">
            <v>NET_REV_2Q22</v>
          </cell>
          <cell r="GB1" t="str">
            <v>GROSS_PROFIT_2Q22</v>
          </cell>
          <cell r="GC1" t="str">
            <v>EBIT_2Q22</v>
          </cell>
          <cell r="GD1" t="str">
            <v>EBITDA_2Q22</v>
          </cell>
          <cell r="GE1" t="str">
            <v>NET_INCOME_2Q22</v>
          </cell>
          <cell r="GF1" t="str">
            <v>NOSH_2Q22</v>
          </cell>
          <cell r="GG1" t="str">
            <v>TOTAL_ASSETS_2Q22</v>
          </cell>
          <cell r="GH1" t="str">
            <v>CASH_EQUIV_2Q22</v>
          </cell>
          <cell r="GI1" t="str">
            <v>PP_E_2Q22</v>
          </cell>
          <cell r="GJ1" t="str">
            <v>TOTAL_LIAB_2Q22</v>
          </cell>
          <cell r="GK1" t="str">
            <v>SHAREHOLDERS_EQUITY_2Q22</v>
          </cell>
          <cell r="GL1" t="str">
            <v>GROSS_DEBT_2Q22</v>
          </cell>
          <cell r="GM1" t="str">
            <v>NET_DEBT_2Q22</v>
          </cell>
          <cell r="GN1" t="str">
            <v>CAPEX_2Q22</v>
          </cell>
          <cell r="GO1" t="str">
            <v>FCFF_2Q22</v>
          </cell>
          <cell r="GP1" t="str">
            <v>FCFE_2Q22</v>
          </cell>
          <cell r="GQ1" t="str">
            <v>DIVIDENDS_2Q22</v>
          </cell>
          <cell r="GR1" t="str">
            <v>NET_REV_3Q22</v>
          </cell>
          <cell r="GS1" t="str">
            <v>GROSS_PROFIT_3Q22</v>
          </cell>
          <cell r="GT1" t="str">
            <v>EBIT_3Q22</v>
          </cell>
          <cell r="GU1" t="str">
            <v>EBITDA_3Q22</v>
          </cell>
          <cell r="GV1" t="str">
            <v>NET_INCOME_3Q22</v>
          </cell>
          <cell r="GW1" t="str">
            <v>NOSH_3Q22</v>
          </cell>
          <cell r="GX1" t="str">
            <v>TOTAL_ASSETS_3Q22</v>
          </cell>
          <cell r="GY1" t="str">
            <v>CASH_EQUIV_3Q22</v>
          </cell>
          <cell r="GZ1" t="str">
            <v>PP_E_3Q22</v>
          </cell>
          <cell r="HA1" t="str">
            <v>TOTAL_LIAB_3Q22</v>
          </cell>
          <cell r="HB1" t="str">
            <v>SHAREHOLDERS_EQUITY_3Q22</v>
          </cell>
          <cell r="HC1" t="str">
            <v>GROSS_DEBT_3Q22</v>
          </cell>
          <cell r="HD1" t="str">
            <v>NET_DEBT_3Q22</v>
          </cell>
          <cell r="HE1" t="str">
            <v>CAPEX_3Q22</v>
          </cell>
          <cell r="HF1" t="str">
            <v>FCFF_3Q22</v>
          </cell>
          <cell r="HG1" t="str">
            <v>FCFE_3Q22</v>
          </cell>
          <cell r="HH1" t="str">
            <v>DIVIDENDS_3Q22</v>
          </cell>
          <cell r="HI1" t="str">
            <v>NET_REV_4Q22</v>
          </cell>
          <cell r="HJ1" t="str">
            <v>GROSS_PROFIT_4Q22</v>
          </cell>
          <cell r="HK1" t="str">
            <v>EBIT_4Q22</v>
          </cell>
          <cell r="HL1" t="str">
            <v>EBITDA_4Q22</v>
          </cell>
          <cell r="HM1" t="str">
            <v>NET_INCOME_4Q22</v>
          </cell>
          <cell r="HN1" t="str">
            <v>NOSH_4Q22</v>
          </cell>
          <cell r="HO1" t="str">
            <v>TOTAL_ASSETS_4Q22</v>
          </cell>
          <cell r="HP1" t="str">
            <v>CASH_EQUIV_4Q22</v>
          </cell>
          <cell r="HQ1" t="str">
            <v>PP_E_4Q22</v>
          </cell>
          <cell r="HR1" t="str">
            <v>TOTAL_LIAB_4Q22</v>
          </cell>
          <cell r="HS1" t="str">
            <v>SHAREHOLDERS_EQUITY_4Q22</v>
          </cell>
          <cell r="HT1" t="str">
            <v>GROSS_DEBT_4Q22</v>
          </cell>
          <cell r="HU1" t="str">
            <v>NET_DEBT_4Q22</v>
          </cell>
          <cell r="HV1" t="str">
            <v>CAPEX_4Q22</v>
          </cell>
          <cell r="HW1" t="str">
            <v>FCFF_4Q22</v>
          </cell>
          <cell r="HX1" t="str">
            <v>FCFE_4Q22</v>
          </cell>
          <cell r="HY1" t="str">
            <v>DIVIDENDS_4Q22</v>
          </cell>
          <cell r="HZ1" t="str">
            <v>NET_REV_1Q23</v>
          </cell>
          <cell r="IA1" t="str">
            <v>GROSS_PROFIT_1Q23</v>
          </cell>
          <cell r="IB1" t="str">
            <v>EBIT_1Q23</v>
          </cell>
          <cell r="IC1" t="str">
            <v>EBITDA_1Q23</v>
          </cell>
          <cell r="ID1" t="str">
            <v>NET_INCOME_1Q23</v>
          </cell>
          <cell r="IE1" t="str">
            <v>NOSH_1Q23</v>
          </cell>
          <cell r="IF1" t="str">
            <v>TOTAL_ASSETS_1Q23</v>
          </cell>
          <cell r="IG1" t="str">
            <v>CASH_EQUIV_1Q23</v>
          </cell>
          <cell r="IH1" t="str">
            <v>PP_E_1Q23</v>
          </cell>
          <cell r="II1" t="str">
            <v>TOTAL_LIAB_1Q23</v>
          </cell>
          <cell r="IJ1" t="str">
            <v>SHAREHOLDERS_EQUITY_1Q23</v>
          </cell>
          <cell r="IK1" t="str">
            <v>GROSS_DEBT_1Q23</v>
          </cell>
          <cell r="IL1" t="str">
            <v>NET_DEBT_1Q23</v>
          </cell>
          <cell r="IM1" t="str">
            <v>CAPEX_1Q23</v>
          </cell>
          <cell r="IN1" t="str">
            <v>FCFF_1Q23</v>
          </cell>
          <cell r="IO1" t="str">
            <v>FCFE_1Q23</v>
          </cell>
          <cell r="IP1" t="str">
            <v>DIVIDENDS_1Q23</v>
          </cell>
          <cell r="IQ1" t="str">
            <v>NET_REV_2Q23</v>
          </cell>
          <cell r="IR1" t="str">
            <v>GROSS_PROFIT_2Q23</v>
          </cell>
          <cell r="IS1" t="str">
            <v>EBIT_2Q23</v>
          </cell>
          <cell r="IT1" t="str">
            <v>EBITDA_2Q23</v>
          </cell>
          <cell r="IU1" t="str">
            <v>NET_INCOME_2Q23</v>
          </cell>
          <cell r="IV1" t="str">
            <v>NOSH_2Q23</v>
          </cell>
          <cell r="IW1" t="str">
            <v>TOTAL_ASSETS_2Q23</v>
          </cell>
          <cell r="IX1" t="str">
            <v>CASH_EQUIV_2Q23</v>
          </cell>
          <cell r="IY1" t="str">
            <v>PP_E_2Q23</v>
          </cell>
          <cell r="IZ1" t="str">
            <v>TOTAL_LIAB_2Q23</v>
          </cell>
          <cell r="JA1" t="str">
            <v>SHAREHOLDERS_EQUITY_2Q23</v>
          </cell>
          <cell r="JB1" t="str">
            <v>GROSS_DEBT_2Q23</v>
          </cell>
          <cell r="JC1" t="str">
            <v>NET_DEBT_2Q23</v>
          </cell>
          <cell r="JD1" t="str">
            <v>CAPEX_2Q23</v>
          </cell>
          <cell r="JE1" t="str">
            <v>FCFF_2Q23</v>
          </cell>
          <cell r="JF1" t="str">
            <v>FCFE_2Q23</v>
          </cell>
          <cell r="JG1" t="str">
            <v>DIVIDENDS_2Q23</v>
          </cell>
          <cell r="JH1" t="str">
            <v>NET_REV_3Q23</v>
          </cell>
          <cell r="JI1" t="str">
            <v>GROSS_PROFIT_3Q23</v>
          </cell>
          <cell r="JJ1" t="str">
            <v>EBIT_3Q23</v>
          </cell>
          <cell r="JK1" t="str">
            <v>EBITDA_3Q23</v>
          </cell>
          <cell r="JL1" t="str">
            <v>NET_INCOME_3Q23</v>
          </cell>
          <cell r="JM1" t="str">
            <v>NOSH_3Q23</v>
          </cell>
          <cell r="JN1" t="str">
            <v>TOTAL_ASSETS_3Q23</v>
          </cell>
          <cell r="JO1" t="str">
            <v>CASH_EQUIV_3Q23</v>
          </cell>
          <cell r="JP1" t="str">
            <v>PP_E_3Q23</v>
          </cell>
          <cell r="JQ1" t="str">
            <v>TOTAL_LIAB_3Q23</v>
          </cell>
          <cell r="JR1" t="str">
            <v>SHAREHOLDERS_EQUITY_3Q23</v>
          </cell>
          <cell r="JS1" t="str">
            <v>GROSS_DEBT_3Q23</v>
          </cell>
          <cell r="JT1" t="str">
            <v>NET_DEBT_3Q23</v>
          </cell>
          <cell r="JU1" t="str">
            <v>CAPEX_3Q23</v>
          </cell>
          <cell r="JV1" t="str">
            <v>FCFF_3Q23</v>
          </cell>
          <cell r="JW1" t="str">
            <v>FCFE_3Q23</v>
          </cell>
          <cell r="JX1" t="str">
            <v>DIVIDENDS_3Q23</v>
          </cell>
          <cell r="JY1" t="str">
            <v>NET_REV_4Q23</v>
          </cell>
          <cell r="JZ1" t="str">
            <v>GROSS_PROFIT_4Q23</v>
          </cell>
          <cell r="KA1" t="str">
            <v>EBIT_4Q23</v>
          </cell>
          <cell r="KB1" t="str">
            <v>EBITDA_4Q23</v>
          </cell>
          <cell r="KC1" t="str">
            <v>NET_INCOME_4Q23</v>
          </cell>
          <cell r="KD1" t="str">
            <v>NOSH_4Q23</v>
          </cell>
          <cell r="KE1" t="str">
            <v>TOTAL_ASSETS_4Q23</v>
          </cell>
          <cell r="KF1" t="str">
            <v>CASH_EQUIV_4Q23</v>
          </cell>
          <cell r="KG1" t="str">
            <v>PP_E_4Q23</v>
          </cell>
          <cell r="KH1" t="str">
            <v>TOTAL_LIAB_4Q23</v>
          </cell>
          <cell r="KI1" t="str">
            <v>SHAREHOLDERS_EQUITY_4Q23</v>
          </cell>
          <cell r="KJ1" t="str">
            <v>GROSS_DEBT_4Q23</v>
          </cell>
          <cell r="KK1" t="str">
            <v>NET_DEBT_4Q23</v>
          </cell>
          <cell r="KL1" t="str">
            <v>CAPEX_4Q23</v>
          </cell>
          <cell r="KM1" t="str">
            <v>FCFF_4Q23</v>
          </cell>
          <cell r="KN1" t="str">
            <v>FCFE_4Q23</v>
          </cell>
          <cell r="KO1" t="str">
            <v>DIVIDENDS_4Q23</v>
          </cell>
          <cell r="KP1" t="str">
            <v>NET_INT_INCOME_2022</v>
          </cell>
          <cell r="KQ1" t="str">
            <v>NET_INT_INCOME_2023</v>
          </cell>
          <cell r="KR1" t="str">
            <v>NET_INT_INCOME_2024</v>
          </cell>
          <cell r="KS1" t="str">
            <v>NET_INT_INCOME_2025</v>
          </cell>
          <cell r="KT1" t="str">
            <v>NET_INT_INCOME_2026</v>
          </cell>
          <cell r="KU1" t="str">
            <v>NET_INT_INCOME_2027</v>
          </cell>
          <cell r="KV1" t="str">
            <v>NET_INT_INCOME_2028</v>
          </cell>
          <cell r="KW1" t="str">
            <v>NET_INT_INCOME_2029</v>
          </cell>
          <cell r="KX1" t="str">
            <v>NET_INT_INCOME_2030</v>
          </cell>
          <cell r="KY1" t="str">
            <v>EBITDA_ADJ_2022</v>
          </cell>
          <cell r="KZ1" t="str">
            <v>EBITDA_ADJ_2023</v>
          </cell>
          <cell r="LA1" t="str">
            <v>EBITDA_ADJ_2024</v>
          </cell>
          <cell r="LB1" t="str">
            <v>EBITDA_ADJ_2025</v>
          </cell>
          <cell r="LC1" t="str">
            <v>EBITDA_ADJ_2026</v>
          </cell>
          <cell r="LD1" t="str">
            <v>EBITDA_ADJ_2027</v>
          </cell>
          <cell r="LE1" t="str">
            <v>EBITDA_ADJ_2028</v>
          </cell>
          <cell r="LF1" t="str">
            <v>EBITDA_ADJ_2029</v>
          </cell>
          <cell r="LG1" t="str">
            <v>EBITDA_ADJ_2030</v>
          </cell>
          <cell r="LH1" t="str">
            <v>EBITDA_ADJ_1Q22</v>
          </cell>
          <cell r="LI1" t="str">
            <v>EBITDA_ADJ_2Q22</v>
          </cell>
          <cell r="LJ1" t="str">
            <v>EBITDA_ADJ_3Q22</v>
          </cell>
          <cell r="LK1" t="str">
            <v>EBITDA_ADJ_4Q22</v>
          </cell>
          <cell r="LL1" t="str">
            <v>EBITDA_ADJ_1Q23</v>
          </cell>
          <cell r="LM1" t="str">
            <v>EBITDA_ADJ_2Q23</v>
          </cell>
          <cell r="LN1" t="str">
            <v>EBITDA_ADJ_3Q23</v>
          </cell>
          <cell r="LO1" t="str">
            <v>EBITDA_ADJ_4Q23</v>
          </cell>
          <cell r="LP1" t="str">
            <v>NET_REV_1Q24</v>
          </cell>
          <cell r="LQ1" t="str">
            <v>GROSS_PROFIT_1Q24</v>
          </cell>
          <cell r="LR1" t="str">
            <v>EBIT_1Q24</v>
          </cell>
          <cell r="LS1" t="str">
            <v>EBITDA_1Q24</v>
          </cell>
          <cell r="LT1" t="str">
            <v>EBITDA_ADJ_1Q24</v>
          </cell>
          <cell r="LU1" t="str">
            <v>NET_INCOME_1Q24</v>
          </cell>
          <cell r="LV1" t="str">
            <v>NOSH_1Q24</v>
          </cell>
          <cell r="LW1" t="str">
            <v>TOTAL_ASSETS_1Q24</v>
          </cell>
          <cell r="LX1" t="str">
            <v>CASH_EQUIV_1Q24</v>
          </cell>
          <cell r="LY1" t="str">
            <v>PP_E_1Q24</v>
          </cell>
          <cell r="LZ1" t="str">
            <v>TOTAL_LIAB_1Q24</v>
          </cell>
          <cell r="MA1" t="str">
            <v>SHAREHOLDERS_EQUITY_1Q24</v>
          </cell>
          <cell r="MB1" t="str">
            <v>GROSS_DEBT_1Q24</v>
          </cell>
          <cell r="MC1" t="str">
            <v>NET_DEBT_1Q24</v>
          </cell>
          <cell r="MD1" t="str">
            <v>CAPEX_1Q24</v>
          </cell>
          <cell r="ME1" t="str">
            <v>FCFF_1Q24</v>
          </cell>
          <cell r="MF1" t="str">
            <v>FCFE_1Q24</v>
          </cell>
          <cell r="MG1" t="str">
            <v>DIVIDENDS_1Q24</v>
          </cell>
          <cell r="MH1" t="str">
            <v>NET_REV_2Q24</v>
          </cell>
          <cell r="MI1" t="str">
            <v>GROSS_PROFIT_2Q24</v>
          </cell>
          <cell r="MJ1" t="str">
            <v>EBIT_2Q24</v>
          </cell>
          <cell r="MK1" t="str">
            <v>EBITDA_2Q24</v>
          </cell>
          <cell r="ML1" t="str">
            <v>EBITDA_ADJ_2Q24</v>
          </cell>
          <cell r="MM1" t="str">
            <v>NET_INCOME_2Q24</v>
          </cell>
          <cell r="MN1" t="str">
            <v>NOSH_2Q24</v>
          </cell>
          <cell r="MO1" t="str">
            <v>TOTAL_ASSETS_2Q24</v>
          </cell>
          <cell r="MP1" t="str">
            <v>CASH_EQUIV_2Q24</v>
          </cell>
          <cell r="MQ1" t="str">
            <v>PP_E_2Q24</v>
          </cell>
          <cell r="MR1" t="str">
            <v>TOTAL_LIAB_2Q24</v>
          </cell>
          <cell r="MS1" t="str">
            <v>SHAREHOLDERS_EQUITY_2Q24</v>
          </cell>
          <cell r="MT1" t="str">
            <v>GROSS_DEBT_2Q24</v>
          </cell>
          <cell r="MU1" t="str">
            <v>NET_DEBT_2Q24</v>
          </cell>
          <cell r="MV1" t="str">
            <v>CAPEX_2Q24</v>
          </cell>
          <cell r="MW1" t="str">
            <v>FCFF_2Q24</v>
          </cell>
          <cell r="MX1" t="str">
            <v>FCFE_2Q24</v>
          </cell>
          <cell r="MY1" t="str">
            <v>DIVIDENDS_2Q24</v>
          </cell>
          <cell r="MZ1" t="str">
            <v>NET_REV_3Q24</v>
          </cell>
          <cell r="NA1" t="str">
            <v>GROSS_PROFIT_3Q24</v>
          </cell>
          <cell r="NB1" t="str">
            <v>EBIT_3Q24</v>
          </cell>
          <cell r="NC1" t="str">
            <v>EBITDA_3Q24</v>
          </cell>
          <cell r="ND1" t="str">
            <v>EBITDA_ADJ_3Q24</v>
          </cell>
          <cell r="NE1" t="str">
            <v>NET_INCOME_3Q24</v>
          </cell>
          <cell r="NF1" t="str">
            <v>NOSH_3Q24</v>
          </cell>
          <cell r="NG1" t="str">
            <v>TOTAL_ASSETS_3Q24</v>
          </cell>
          <cell r="NH1" t="str">
            <v>CASH_EQUIV_3Q24</v>
          </cell>
          <cell r="NI1" t="str">
            <v>PP_E_3Q24</v>
          </cell>
          <cell r="NJ1" t="str">
            <v>TOTAL_LIAB_3Q24</v>
          </cell>
          <cell r="NK1" t="str">
            <v>SHAREHOLDERS_EQUITY_3Q24</v>
          </cell>
          <cell r="NL1" t="str">
            <v>GROSS_DEBT_3Q24</v>
          </cell>
          <cell r="NM1" t="str">
            <v>NET_DEBT_3Q24</v>
          </cell>
          <cell r="NN1" t="str">
            <v>CAPEX_3Q24</v>
          </cell>
          <cell r="NO1" t="str">
            <v>FCFF_3Q24</v>
          </cell>
          <cell r="NP1" t="str">
            <v>FCFE_3Q24</v>
          </cell>
          <cell r="NQ1" t="str">
            <v>DIVIDENDS_3Q24</v>
          </cell>
          <cell r="NR1" t="str">
            <v>NET_REV_4Q24</v>
          </cell>
          <cell r="NS1" t="str">
            <v>GROSS_PROFIT_4Q24</v>
          </cell>
          <cell r="NT1" t="str">
            <v>EBIT_4Q24</v>
          </cell>
          <cell r="NU1" t="str">
            <v>EBITDA_4Q24</v>
          </cell>
          <cell r="NV1" t="str">
            <v>EBITDA_ADJ_4Q24</v>
          </cell>
          <cell r="NW1" t="str">
            <v>NET_INCOME_4Q24</v>
          </cell>
          <cell r="NX1" t="str">
            <v>NOSH_4Q24</v>
          </cell>
          <cell r="NY1" t="str">
            <v>TOTAL_ASSETS_4Q24</v>
          </cell>
          <cell r="NZ1" t="str">
            <v>CASH_EQUIV_4Q24</v>
          </cell>
          <cell r="OA1" t="str">
            <v>PP_E_4Q24</v>
          </cell>
          <cell r="OB1" t="str">
            <v>TOTAL_LIAB_4Q24</v>
          </cell>
          <cell r="OC1" t="str">
            <v>SHAREHOLDERS_EQUITY_4Q24</v>
          </cell>
          <cell r="OD1" t="str">
            <v>GROSS_DEBT_4Q24</v>
          </cell>
          <cell r="OE1" t="str">
            <v>NET_DEBT_4Q24</v>
          </cell>
          <cell r="OF1" t="str">
            <v>CAPEX_4Q24</v>
          </cell>
          <cell r="OG1" t="str">
            <v>FCFF_4Q24</v>
          </cell>
          <cell r="OH1" t="str">
            <v>FCFE_4Q24</v>
          </cell>
          <cell r="OI1" t="str">
            <v>DIVIDENDS_4Q24</v>
          </cell>
          <cell r="OJ1" t="str">
            <v>NET_INT_INCOME_1Q22</v>
          </cell>
          <cell r="OK1" t="str">
            <v>NET_INT_INCOME_2Q22</v>
          </cell>
          <cell r="OL1" t="str">
            <v>NET_INT_INCOME_3Q22</v>
          </cell>
          <cell r="OM1" t="str">
            <v>NET_INT_INCOME_4Q22</v>
          </cell>
          <cell r="ON1" t="str">
            <v>NET_INT_INCOME_1Q23</v>
          </cell>
          <cell r="OO1" t="str">
            <v>NET_INT_INCOME_2Q23</v>
          </cell>
          <cell r="OP1" t="str">
            <v>NET_INT_INCOME_3Q23</v>
          </cell>
          <cell r="OQ1" t="str">
            <v>NET_INT_INCOME_4Q23</v>
          </cell>
          <cell r="OR1" t="str">
            <v>NET_INT_INCOME_1Q24</v>
          </cell>
          <cell r="OS1" t="str">
            <v>NET_INT_INCOME_2Q24</v>
          </cell>
          <cell r="OT1" t="str">
            <v>NET_INT_INCOME_3Q24</v>
          </cell>
          <cell r="OU1" t="str">
            <v>NET_INT_INCOME_4Q24</v>
          </cell>
          <cell r="OV1" t="str">
            <v>NET_REV_1Q25</v>
          </cell>
          <cell r="OW1" t="str">
            <v>GROSS_PROFIT_1Q25</v>
          </cell>
          <cell r="OX1" t="str">
            <v>EBIT_1Q25</v>
          </cell>
          <cell r="OY1" t="str">
            <v>EBITDA_1Q25</v>
          </cell>
          <cell r="OZ1" t="str">
            <v>EBITDA_ADJ_1Q25</v>
          </cell>
          <cell r="PA1" t="str">
            <v>NET_INCOME_1Q25</v>
          </cell>
          <cell r="PB1" t="str">
            <v>NOSH_1Q25</v>
          </cell>
          <cell r="PC1" t="str">
            <v>TOTAL_ASSETS_1Q25</v>
          </cell>
          <cell r="PD1" t="str">
            <v>CASH_EQUIV_1Q25</v>
          </cell>
          <cell r="PE1" t="str">
            <v>PP_E_1Q25</v>
          </cell>
          <cell r="PF1" t="str">
            <v>TOTAL_LIAB_1Q25</v>
          </cell>
          <cell r="PG1" t="str">
            <v>SHAREHOLDERS_EQUITY_1Q25</v>
          </cell>
          <cell r="PH1" t="str">
            <v>GROSS_DEBT_1Q25</v>
          </cell>
          <cell r="PI1" t="str">
            <v>NET_DEBT_1Q25</v>
          </cell>
          <cell r="PJ1" t="str">
            <v>CAPEX_1Q25</v>
          </cell>
          <cell r="PK1" t="str">
            <v>DIVIDENDS_1Q25</v>
          </cell>
          <cell r="PL1" t="str">
            <v>NET_REV_2Q25</v>
          </cell>
          <cell r="PM1" t="str">
            <v>GROSS_PROFIT_2Q25</v>
          </cell>
          <cell r="PN1" t="str">
            <v>EBIT_2Q25</v>
          </cell>
          <cell r="PO1" t="str">
            <v>EBITDA_2Q25</v>
          </cell>
          <cell r="PP1" t="str">
            <v>EBITDA_ADJ_2Q25</v>
          </cell>
          <cell r="PQ1" t="str">
            <v>NET_INCOME_2Q25</v>
          </cell>
          <cell r="PR1" t="str">
            <v>NOSH_2Q25</v>
          </cell>
          <cell r="PS1" t="str">
            <v>TOTAL_ASSETS_2Q25</v>
          </cell>
          <cell r="PT1" t="str">
            <v>CASH_EQUIV_2Q25</v>
          </cell>
          <cell r="PU1" t="str">
            <v>PP_E_2Q25</v>
          </cell>
          <cell r="PV1" t="str">
            <v>TOTAL_LIAB_2Q25</v>
          </cell>
          <cell r="PW1" t="str">
            <v>SHAREHOLDERS_EQUITY_2Q25</v>
          </cell>
          <cell r="PX1" t="str">
            <v>GROSS_DEBT_2Q25</v>
          </cell>
          <cell r="PY1" t="str">
            <v>NET_DEBT_2Q25</v>
          </cell>
          <cell r="PZ1" t="str">
            <v>CAPEX_2Q25</v>
          </cell>
          <cell r="QA1" t="str">
            <v>DIVIDENDS_2Q25</v>
          </cell>
          <cell r="QB1" t="str">
            <v>NET_REV_3Q25</v>
          </cell>
          <cell r="QC1" t="str">
            <v>GROSS_PROFIT_3Q25</v>
          </cell>
          <cell r="QD1" t="str">
            <v>EBIT_3Q25</v>
          </cell>
          <cell r="QE1" t="str">
            <v>EBITDA_3Q25</v>
          </cell>
          <cell r="QF1" t="str">
            <v>EBITDA_ADJ_3Q25</v>
          </cell>
          <cell r="QG1" t="str">
            <v>NET_INCOME_3Q25</v>
          </cell>
          <cell r="QH1" t="str">
            <v>NOSH_3Q25</v>
          </cell>
          <cell r="QI1" t="str">
            <v>TOTAL_ASSETS_3Q25</v>
          </cell>
          <cell r="QJ1" t="str">
            <v>CASH_EQUIV_3Q25</v>
          </cell>
          <cell r="QK1" t="str">
            <v>PP_E_3Q25</v>
          </cell>
          <cell r="QL1" t="str">
            <v>TOTAL_LIAB_3Q25</v>
          </cell>
          <cell r="QM1" t="str">
            <v>SHAREHOLDERS_EQUITY_3Q25</v>
          </cell>
          <cell r="QN1" t="str">
            <v>GROSS_DEBT_3Q25</v>
          </cell>
          <cell r="QO1" t="str">
            <v>NET_DEBT_3Q25</v>
          </cell>
          <cell r="QP1" t="str">
            <v>CAPEX_3Q25</v>
          </cell>
          <cell r="QQ1" t="str">
            <v>DIVIDENDS_3Q25</v>
          </cell>
          <cell r="QR1" t="str">
            <v>NET_REV_4Q25</v>
          </cell>
          <cell r="QS1" t="str">
            <v>GROSS_PROFIT_4Q25</v>
          </cell>
          <cell r="QT1" t="str">
            <v>EBIT_4Q25</v>
          </cell>
          <cell r="QU1" t="str">
            <v>EBITDA_4Q25</v>
          </cell>
          <cell r="QV1" t="str">
            <v>EBITDA_ADJ_4Q25</v>
          </cell>
          <cell r="QW1" t="str">
            <v>NET_INCOME_4Q25</v>
          </cell>
          <cell r="QX1" t="str">
            <v>NOSH_4Q25</v>
          </cell>
          <cell r="QY1" t="str">
            <v>TOTAL_ASSETS_4Q25</v>
          </cell>
          <cell r="QZ1" t="str">
            <v>CASH_EQUIV_4Q25</v>
          </cell>
          <cell r="RA1" t="str">
            <v>PP_E_4Q25</v>
          </cell>
          <cell r="RB1" t="str">
            <v>TOTAL_LIAB_4Q25</v>
          </cell>
          <cell r="RC1" t="str">
            <v>SHAREHOLDERS_EQUITY_4Q25</v>
          </cell>
          <cell r="RD1" t="str">
            <v>GROSS_DEBT_4Q25</v>
          </cell>
          <cell r="RE1" t="str">
            <v>NET_DEBT_4Q25</v>
          </cell>
          <cell r="RF1" t="str">
            <v>CAPEX_4Q25</v>
          </cell>
          <cell r="RG1" t="str">
            <v>DIVIDENDS_4Q25</v>
          </cell>
          <cell r="RH1" t="str">
            <v>NET_REV_2021</v>
          </cell>
          <cell r="RI1" t="str">
            <v>GROSS_PROFIT_2021</v>
          </cell>
          <cell r="RJ1" t="str">
            <v>EBIT_2021</v>
          </cell>
          <cell r="RK1" t="str">
            <v>EBITDA_2021</v>
          </cell>
          <cell r="RL1" t="str">
            <v>NET_INCOME_2021</v>
          </cell>
          <cell r="RM1" t="str">
            <v>NOSH_2021</v>
          </cell>
          <cell r="RN1" t="str">
            <v>TOTAL_ASSETS_2021</v>
          </cell>
          <cell r="RO1" t="str">
            <v>CASH_EQUIV_2021</v>
          </cell>
          <cell r="RP1" t="str">
            <v>PP_E_2021</v>
          </cell>
          <cell r="RQ1" t="str">
            <v>TOTAL_LIAB_2021</v>
          </cell>
          <cell r="RR1" t="str">
            <v>SHAREHOLDERS_EQUITY_2021</v>
          </cell>
          <cell r="RS1" t="str">
            <v>GROSS_DEBT_2021</v>
          </cell>
          <cell r="RT1" t="str">
            <v>NET_DEBT_2021</v>
          </cell>
          <cell r="RU1" t="str">
            <v>CAPEX_2021</v>
          </cell>
          <cell r="RV1" t="str">
            <v>FCFF_2021</v>
          </cell>
          <cell r="RW1" t="str">
            <v>FCFE_2021</v>
          </cell>
          <cell r="RX1" t="str">
            <v>DIVIDENDS_2021</v>
          </cell>
          <cell r="RY1" t="str">
            <v>DPS_2021</v>
          </cell>
          <cell r="RZ1" t="str">
            <v>DPS_2022</v>
          </cell>
          <cell r="SA1" t="str">
            <v>DPS_2023</v>
          </cell>
          <cell r="SB1" t="str">
            <v>DPS_2024</v>
          </cell>
          <cell r="SC1" t="str">
            <v>DPS_2025</v>
          </cell>
          <cell r="SD1" t="str">
            <v>DPS_2026</v>
          </cell>
          <cell r="SE1" t="str">
            <v>DPS_2027</v>
          </cell>
          <cell r="SF1" t="str">
            <v>DPS_2028</v>
          </cell>
          <cell r="SG1" t="str">
            <v>DPS_2029</v>
          </cell>
          <cell r="SH1" t="str">
            <v>DPS_2030</v>
          </cell>
          <cell r="SI1" t="str">
            <v>DPS_1Q22</v>
          </cell>
          <cell r="SJ1" t="str">
            <v>DPS_2Q22</v>
          </cell>
          <cell r="SK1" t="str">
            <v>DPS_3Q22</v>
          </cell>
          <cell r="SL1" t="str">
            <v>DPS_4Q22</v>
          </cell>
          <cell r="SM1" t="str">
            <v>DPS_1Q23</v>
          </cell>
          <cell r="SN1" t="str">
            <v>DPS_2Q23</v>
          </cell>
          <cell r="SO1" t="str">
            <v>DPS_3Q23</v>
          </cell>
          <cell r="SP1" t="str">
            <v>DPS_4Q23</v>
          </cell>
          <cell r="SQ1" t="str">
            <v>DPS_1Q24</v>
          </cell>
          <cell r="SR1" t="str">
            <v>DPS_2Q24</v>
          </cell>
          <cell r="SS1" t="str">
            <v>DPS_3Q24</v>
          </cell>
          <cell r="ST1" t="str">
            <v>DPS_4Q24</v>
          </cell>
          <cell r="SU1" t="str">
            <v>FCFF_1Q25</v>
          </cell>
          <cell r="SV1" t="str">
            <v>FCFE_1Q25</v>
          </cell>
          <cell r="SW1" t="str">
            <v>DPS_1Q25</v>
          </cell>
          <cell r="SX1" t="str">
            <v>FCFF_2Q25</v>
          </cell>
          <cell r="SY1" t="str">
            <v>FCFE_2Q25</v>
          </cell>
          <cell r="SZ1" t="str">
            <v>DPS_2Q25</v>
          </cell>
          <cell r="TA1" t="str">
            <v>FCFF_3Q25</v>
          </cell>
          <cell r="TB1" t="str">
            <v>FCFE_3Q25</v>
          </cell>
          <cell r="TC1" t="str">
            <v>DPS_3Q25</v>
          </cell>
          <cell r="TD1" t="str">
            <v>FCFF_4Q25</v>
          </cell>
          <cell r="TE1" t="str">
            <v>FCFE_4Q25</v>
          </cell>
          <cell r="TF1" t="str">
            <v>DPS_4Q25</v>
          </cell>
          <cell r="TG1" t="str">
            <v>CREDIT_COST_2022</v>
          </cell>
          <cell r="TH1" t="str">
            <v>COMMOM_EQUITY_2022</v>
          </cell>
          <cell r="TI1" t="str">
            <v>TIER_1_2022</v>
          </cell>
          <cell r="TJ1" t="str">
            <v>BIS_RATIO_2022</v>
          </cell>
          <cell r="TK1" t="str">
            <v>CREDIT_COST_2023</v>
          </cell>
          <cell r="TL1" t="str">
            <v>COMMOM_EQUITY_2023</v>
          </cell>
          <cell r="TM1" t="str">
            <v>TIER_1_2023</v>
          </cell>
          <cell r="TN1" t="str">
            <v>BIS_RATIO_2023</v>
          </cell>
          <cell r="TO1" t="str">
            <v>CREDIT_COST_2024</v>
          </cell>
          <cell r="TP1" t="str">
            <v>COMMOM_EQUITY_2024</v>
          </cell>
          <cell r="TQ1" t="str">
            <v>TIER_1_2024</v>
          </cell>
          <cell r="TR1" t="str">
            <v>BIS_RATIO_2024</v>
          </cell>
          <cell r="TS1" t="str">
            <v>CREDIT_COST_2025</v>
          </cell>
          <cell r="TT1" t="str">
            <v>COMMOM_EQUITY_2025</v>
          </cell>
          <cell r="TU1" t="str">
            <v>TIER_1_2025</v>
          </cell>
          <cell r="TV1" t="str">
            <v>BIS_RATIO_2025</v>
          </cell>
          <cell r="TW1" t="str">
            <v>CREDIT_COST_2026</v>
          </cell>
          <cell r="TX1" t="str">
            <v>COMMOM_EQUITY_2026</v>
          </cell>
          <cell r="TY1" t="str">
            <v>TIER_1_2026</v>
          </cell>
          <cell r="TZ1" t="str">
            <v>BIS_RATIO_2026</v>
          </cell>
          <cell r="UA1" t="str">
            <v>CREDIT_COST_2027</v>
          </cell>
          <cell r="UB1" t="str">
            <v>COMMOM_EQUITY_2027</v>
          </cell>
          <cell r="UC1" t="str">
            <v>TIER_1_2027</v>
          </cell>
          <cell r="UD1" t="str">
            <v>BIS_RATIO_2027</v>
          </cell>
          <cell r="UE1" t="str">
            <v>CREDIT_COST_2028</v>
          </cell>
          <cell r="UF1" t="str">
            <v>COMMOM_EQUITY_2028</v>
          </cell>
          <cell r="UG1" t="str">
            <v>TIER_1_2028</v>
          </cell>
          <cell r="UH1" t="str">
            <v>BIS_RATIO_2028</v>
          </cell>
          <cell r="UI1" t="str">
            <v>CREDIT_COST_2029</v>
          </cell>
          <cell r="UJ1" t="str">
            <v>COMMOM_EQUITY_2029</v>
          </cell>
          <cell r="UK1" t="str">
            <v>TIER_1_2029</v>
          </cell>
          <cell r="UL1" t="str">
            <v>BIS_RATIO_2029</v>
          </cell>
          <cell r="UM1" t="str">
            <v>CREDIT_COST_2030</v>
          </cell>
          <cell r="UN1" t="str">
            <v>COMMOM_EQUITY_2030</v>
          </cell>
          <cell r="UO1" t="str">
            <v>TIER_1_2030</v>
          </cell>
          <cell r="UP1" t="str">
            <v>BIS_RATIO_2030</v>
          </cell>
          <cell r="UQ1" t="str">
            <v>CREDIT_COST_1Q22</v>
          </cell>
          <cell r="UR1" t="str">
            <v>COMMOM_EQUITY_1Q22</v>
          </cell>
          <cell r="US1" t="str">
            <v>TIER_1_1Q22</v>
          </cell>
          <cell r="UT1" t="str">
            <v>BIS_RATIO_1Q22</v>
          </cell>
          <cell r="UU1" t="str">
            <v>CREDIT_COST_2Q22</v>
          </cell>
          <cell r="UV1" t="str">
            <v>COMMOM_EQUITY_2Q22</v>
          </cell>
          <cell r="UW1" t="str">
            <v>TIER_1_2Q22</v>
          </cell>
          <cell r="UX1" t="str">
            <v>BIS_RATIO_2Q22</v>
          </cell>
          <cell r="UY1" t="str">
            <v>CREDIT_COST_3Q22</v>
          </cell>
          <cell r="UZ1" t="str">
            <v>COMMOM_EQUITY_3Q22</v>
          </cell>
          <cell r="VA1" t="str">
            <v>TIER_1_3Q22</v>
          </cell>
          <cell r="VB1" t="str">
            <v>BIS_RATIO_3Q22</v>
          </cell>
          <cell r="VC1" t="str">
            <v>CREDIT_COST_4Q22</v>
          </cell>
          <cell r="VD1" t="str">
            <v>COMMOM_EQUITY_4Q22</v>
          </cell>
          <cell r="VE1" t="str">
            <v>TIER_1_4Q22</v>
          </cell>
          <cell r="VF1" t="str">
            <v>BIS_RATIO_4Q22</v>
          </cell>
          <cell r="VG1" t="str">
            <v>CREDIT_COST_1Q23</v>
          </cell>
          <cell r="VH1" t="str">
            <v>COMMOM_EQUITY_1Q23</v>
          </cell>
          <cell r="VI1" t="str">
            <v>TIER_1_1Q23</v>
          </cell>
          <cell r="VJ1" t="str">
            <v>BIS_RATIO_1Q23</v>
          </cell>
          <cell r="VK1" t="str">
            <v>CREDIT_COST_2Q23</v>
          </cell>
          <cell r="VL1" t="str">
            <v>COMMOM_EQUITY_2Q23</v>
          </cell>
          <cell r="VM1" t="str">
            <v>TIER_1_2Q23</v>
          </cell>
          <cell r="VN1" t="str">
            <v>BIS_RATIO_2Q23</v>
          </cell>
          <cell r="VO1" t="str">
            <v>CREDIT_COST_3Q23</v>
          </cell>
          <cell r="VP1" t="str">
            <v>COMMOM_EQUITY_3Q23</v>
          </cell>
          <cell r="VQ1" t="str">
            <v>TIER_1_3Q23</v>
          </cell>
          <cell r="VR1" t="str">
            <v>BIS_RATIO_3Q23</v>
          </cell>
          <cell r="VS1" t="str">
            <v>CREDIT_COST_4Q23</v>
          </cell>
          <cell r="VT1" t="str">
            <v>COMMOM_EQUITY_4Q23</v>
          </cell>
          <cell r="VU1" t="str">
            <v>TIER_1_4Q23</v>
          </cell>
          <cell r="VV1" t="str">
            <v>BIS_RATIO_4Q23</v>
          </cell>
          <cell r="VW1" t="str">
            <v>CREDIT_COST_1Q24</v>
          </cell>
          <cell r="VX1" t="str">
            <v>COMMOM_EQUITY_1Q24</v>
          </cell>
          <cell r="VY1" t="str">
            <v>TIER_1_1Q24</v>
          </cell>
          <cell r="VZ1" t="str">
            <v>BIS_RATIO_1Q24</v>
          </cell>
          <cell r="WA1" t="str">
            <v>CREDIT_COST_2Q24</v>
          </cell>
          <cell r="WB1" t="str">
            <v>COMMOM_EQUITY_2Q24</v>
          </cell>
          <cell r="WC1" t="str">
            <v>TIER_1_2Q24</v>
          </cell>
          <cell r="WD1" t="str">
            <v>BIS_RATIO_2Q24</v>
          </cell>
          <cell r="WE1" t="str">
            <v>CREDIT_COST_3Q24</v>
          </cell>
          <cell r="WF1" t="str">
            <v>COMMOM_EQUITY_3Q24</v>
          </cell>
          <cell r="WG1" t="str">
            <v>TIER_1_3Q24</v>
          </cell>
          <cell r="WH1" t="str">
            <v>BIS_RATIO_3Q24</v>
          </cell>
          <cell r="WI1" t="str">
            <v>CREDIT_COST_4Q24</v>
          </cell>
          <cell r="WJ1" t="str">
            <v>COMMOM_EQUITY_4Q24</v>
          </cell>
          <cell r="WK1" t="str">
            <v>TIER_1_4Q24</v>
          </cell>
          <cell r="WL1" t="str">
            <v>BIS_RATIO_4Q24</v>
          </cell>
          <cell r="WM1" t="str">
            <v>NET_INT_INCOME_1Q25</v>
          </cell>
          <cell r="WN1" t="str">
            <v>CREDIT_COST_1Q25</v>
          </cell>
          <cell r="WO1" t="str">
            <v>COMMOM_EQUITY_1Q25</v>
          </cell>
          <cell r="WP1" t="str">
            <v>TIER_1_1Q25</v>
          </cell>
          <cell r="WQ1" t="str">
            <v>BIS_RATIO_1Q25</v>
          </cell>
          <cell r="WR1" t="str">
            <v>NET_INT_INCOME_2Q25</v>
          </cell>
          <cell r="WS1" t="str">
            <v>CREDIT_COST_2Q25</v>
          </cell>
          <cell r="WT1" t="str">
            <v>COMMOM_EQUITY_2Q25</v>
          </cell>
          <cell r="WU1" t="str">
            <v>TIER_1_2Q25</v>
          </cell>
          <cell r="WV1" t="str">
            <v>BIS_RATIO_2Q25</v>
          </cell>
          <cell r="WW1" t="str">
            <v>NET_INT_INCOME_3Q25</v>
          </cell>
          <cell r="WX1" t="str">
            <v>CREDIT_COST_3Q25</v>
          </cell>
          <cell r="WY1" t="str">
            <v>COMMOM_EQUITY_3Q25</v>
          </cell>
          <cell r="WZ1" t="str">
            <v>TIER_1_3Q25</v>
          </cell>
          <cell r="XA1" t="str">
            <v>BIS_RATIO_3Q25</v>
          </cell>
          <cell r="XB1" t="str">
            <v>NET_INT_INCOME_4Q25</v>
          </cell>
          <cell r="XC1" t="str">
            <v>CREDIT_COST_4Q25</v>
          </cell>
          <cell r="XD1" t="str">
            <v>COMMOM_EQUITY_4Q25</v>
          </cell>
          <cell r="XE1" t="str">
            <v>TIER_1_4Q25</v>
          </cell>
          <cell r="XF1" t="str">
            <v>BIS_RATIO_4Q25</v>
          </cell>
          <cell r="XG1" t="str">
            <v>EBITDA_ADJ_2021</v>
          </cell>
          <cell r="XH1" t="str">
            <v>NET_REV_2031</v>
          </cell>
          <cell r="XI1" t="str">
            <v>GROSS_PROFIT_2031</v>
          </cell>
          <cell r="XJ1" t="str">
            <v>EBIT_2031</v>
          </cell>
          <cell r="XK1" t="str">
            <v>EBITDA_2031</v>
          </cell>
          <cell r="XL1" t="str">
            <v>EBITDA_ADJ_2031</v>
          </cell>
          <cell r="XM1" t="str">
            <v>NET_INCOME_2031</v>
          </cell>
          <cell r="XN1" t="str">
            <v>NOSH_2031</v>
          </cell>
          <cell r="XO1" t="str">
            <v>TOTAL_ASSETS_2031</v>
          </cell>
          <cell r="XP1" t="str">
            <v>CASH_EQUIV_2031</v>
          </cell>
          <cell r="XQ1" t="str">
            <v>PP_E_2031</v>
          </cell>
          <cell r="XR1" t="str">
            <v>TOTAL_LIAB_2031</v>
          </cell>
          <cell r="XS1" t="str">
            <v>SHAREHOLDERS_EQUITY_2031</v>
          </cell>
          <cell r="XT1" t="str">
            <v>GROSS_DEBT_2031</v>
          </cell>
          <cell r="XU1" t="str">
            <v>NET_DEBT_2031</v>
          </cell>
          <cell r="XV1" t="str">
            <v>CAPEX_2031</v>
          </cell>
          <cell r="XW1" t="str">
            <v>FCFF_2031</v>
          </cell>
          <cell r="XX1" t="str">
            <v>FCFE_2031</v>
          </cell>
          <cell r="XY1" t="str">
            <v>DIVIDENDS_2031</v>
          </cell>
          <cell r="XZ1" t="str">
            <v>NET_REV_1Q26</v>
          </cell>
          <cell r="YA1" t="str">
            <v>GROSS_PROFIT_1Q26</v>
          </cell>
          <cell r="YB1" t="str">
            <v>EBIT_1Q26</v>
          </cell>
          <cell r="YC1" t="str">
            <v>EBITDA_1Q26</v>
          </cell>
          <cell r="YD1" t="str">
            <v>EBITDA_ADJ_1Q26</v>
          </cell>
          <cell r="YE1" t="str">
            <v>NET_INCOME_1Q26</v>
          </cell>
          <cell r="YF1" t="str">
            <v>NOSH_1Q26</v>
          </cell>
          <cell r="YG1" t="str">
            <v>TOTAL_ASSETS_1Q26</v>
          </cell>
          <cell r="YH1" t="str">
            <v>CASH_EQUIV_1Q26</v>
          </cell>
          <cell r="YI1" t="str">
            <v>PP_E_1Q26</v>
          </cell>
          <cell r="YJ1" t="str">
            <v>TOTAL_LIAB_1Q26</v>
          </cell>
          <cell r="YK1" t="str">
            <v>SHAREHOLDERS_EQUITY_1Q26</v>
          </cell>
          <cell r="YL1" t="str">
            <v>GROSS_DEBT_1Q26</v>
          </cell>
          <cell r="YM1" t="str">
            <v>NET_DEBT_1Q26</v>
          </cell>
          <cell r="YN1" t="str">
            <v>CAPEX_1Q26</v>
          </cell>
          <cell r="YO1" t="str">
            <v>FCFF_1Q26</v>
          </cell>
          <cell r="YP1" t="str">
            <v>FCFE_1Q26</v>
          </cell>
          <cell r="YQ1" t="str">
            <v>DIVIDENDS_1Q26</v>
          </cell>
          <cell r="YR1" t="str">
            <v>NET_REV_2Q26</v>
          </cell>
          <cell r="YS1" t="str">
            <v>GROSS_PROFIT_2Q26</v>
          </cell>
          <cell r="YT1" t="str">
            <v>EBIT_2Q26</v>
          </cell>
          <cell r="YU1" t="str">
            <v>EBITDA_2Q26</v>
          </cell>
          <cell r="YV1" t="str">
            <v>EBITDA_ADJ_2Q26</v>
          </cell>
          <cell r="YW1" t="str">
            <v>NET_INCOME_2Q26</v>
          </cell>
          <cell r="YX1" t="str">
            <v>NOSH_2Q26</v>
          </cell>
          <cell r="YY1" t="str">
            <v>TOTAL_ASSETS_2Q26</v>
          </cell>
          <cell r="YZ1" t="str">
            <v>CASH_EQUIV_2Q26</v>
          </cell>
          <cell r="ZA1" t="str">
            <v>PP_E_2Q26</v>
          </cell>
          <cell r="ZB1" t="str">
            <v>TOTAL_LIAB_2Q26</v>
          </cell>
          <cell r="ZC1" t="str">
            <v>SHAREHOLDERS_EQUITY_2Q26</v>
          </cell>
          <cell r="ZD1" t="str">
            <v>GROSS_DEBT_2Q26</v>
          </cell>
          <cell r="ZE1" t="str">
            <v>NET_DEBT_2Q26</v>
          </cell>
          <cell r="ZF1" t="str">
            <v>CAPEX_2Q26</v>
          </cell>
          <cell r="ZG1" t="str">
            <v>FCFF_2Q26</v>
          </cell>
          <cell r="ZH1" t="str">
            <v>FCFE_2Q26</v>
          </cell>
          <cell r="ZI1" t="str">
            <v>DIVIDENDS_2Q26</v>
          </cell>
          <cell r="ZJ1" t="str">
            <v>NET_REV_3Q26</v>
          </cell>
          <cell r="ZK1" t="str">
            <v>GROSS_PROFIT_3Q26</v>
          </cell>
          <cell r="ZL1" t="str">
            <v>EBIT_3Q26</v>
          </cell>
          <cell r="ZM1" t="str">
            <v>EBITDA_3Q26</v>
          </cell>
          <cell r="ZN1" t="str">
            <v>EBITDA_ADJ_3Q26</v>
          </cell>
          <cell r="ZO1" t="str">
            <v>NET_INCOME_3Q26</v>
          </cell>
          <cell r="ZP1" t="str">
            <v>NOSH_3Q26</v>
          </cell>
          <cell r="ZQ1" t="str">
            <v>TOTAL_ASSETS_3Q26</v>
          </cell>
          <cell r="ZR1" t="str">
            <v>CASH_EQUIV_3Q26</v>
          </cell>
          <cell r="ZS1" t="str">
            <v>PP_E_3Q26</v>
          </cell>
          <cell r="ZT1" t="str">
            <v>TOTAL_LIAB_3Q26</v>
          </cell>
          <cell r="ZU1" t="str">
            <v>SHAREHOLDERS_EQUITY_3Q26</v>
          </cell>
          <cell r="ZV1" t="str">
            <v>GROSS_DEBT_3Q26</v>
          </cell>
          <cell r="ZW1" t="str">
            <v>NET_DEBT_3Q26</v>
          </cell>
          <cell r="ZX1" t="str">
            <v>CAPEX_3Q26</v>
          </cell>
          <cell r="ZY1" t="str">
            <v>FCFF_3Q26</v>
          </cell>
          <cell r="ZZ1" t="str">
            <v>FCFE_3Q26</v>
          </cell>
          <cell r="AAA1" t="str">
            <v>DIVIDENDS_3Q26</v>
          </cell>
          <cell r="AAB1" t="str">
            <v>NET_REV_4Q26</v>
          </cell>
          <cell r="AAC1" t="str">
            <v>GROSS_PROFIT_4Q26</v>
          </cell>
          <cell r="AAD1" t="str">
            <v>EBIT_4Q26</v>
          </cell>
          <cell r="AAE1" t="str">
            <v>EBITDA_4Q26</v>
          </cell>
          <cell r="AAF1" t="str">
            <v>EBITDA_ADJ_4Q26</v>
          </cell>
          <cell r="AAG1" t="str">
            <v>NET_INCOME_4Q26</v>
          </cell>
          <cell r="AAH1" t="str">
            <v>NOSH_4Q26</v>
          </cell>
          <cell r="AAI1" t="str">
            <v>TOTAL_ASSETS_4Q26</v>
          </cell>
          <cell r="AAJ1" t="str">
            <v>CASH_EQUIV_4Q26</v>
          </cell>
          <cell r="AAK1" t="str">
            <v>PP_E_4Q26</v>
          </cell>
          <cell r="AAL1" t="str">
            <v>TOTAL_LIAB_4Q26</v>
          </cell>
          <cell r="AAM1" t="str">
            <v>SHAREHOLDERS_EQUITY_4Q26</v>
          </cell>
          <cell r="AAN1" t="str">
            <v>GROSS_DEBT_4Q26</v>
          </cell>
          <cell r="AAO1" t="str">
            <v>NET_DEBT_4Q26</v>
          </cell>
          <cell r="AAP1" t="str">
            <v>CAPEX_4Q26</v>
          </cell>
          <cell r="AAQ1" t="str">
            <v>FCFF_4Q26</v>
          </cell>
          <cell r="AAR1" t="str">
            <v>FCFE_4Q26</v>
          </cell>
          <cell r="AAS1" t="str">
            <v>DIVIDENDS_4Q26</v>
          </cell>
          <cell r="AAT1" t="str">
            <v>NET_INCOME_ADJ_XP_2022</v>
          </cell>
          <cell r="AAU1" t="str">
            <v>EBITDA_ADJ_XP_2022</v>
          </cell>
          <cell r="AAV1" t="str">
            <v>NET_INCOME_ADJ_XP_2023</v>
          </cell>
          <cell r="AAW1" t="str">
            <v>EBITDA_ADJ_XP_2023</v>
          </cell>
          <cell r="AAX1" t="str">
            <v>NET_INCOME_ADJ_XP_2024</v>
          </cell>
          <cell r="AAY1" t="str">
            <v>EBITDA_ADJ_XP_2024</v>
          </cell>
          <cell r="AAZ1" t="str">
            <v>NET_INCOME_ADJ_XP_2025</v>
          </cell>
          <cell r="ABA1" t="str">
            <v>EBITDA_ADJ_XP_2025</v>
          </cell>
          <cell r="ABB1" t="str">
            <v>NET_INCOME_ADJ_XP_2026</v>
          </cell>
          <cell r="ABC1" t="str">
            <v>EBITDA_ADJ_XP_2026</v>
          </cell>
          <cell r="ABD1" t="str">
            <v>NET_INCOME_ADJ_XP_2027</v>
          </cell>
          <cell r="ABE1" t="str">
            <v>EBITDA_ADJ_XP_2027</v>
          </cell>
          <cell r="ABF1" t="str">
            <v>NET_INCOME_ADJ_XP_2028</v>
          </cell>
          <cell r="ABG1" t="str">
            <v>EBITDA_ADJ_XP_2028</v>
          </cell>
          <cell r="ABH1" t="str">
            <v>NET_INCOME_ADJ_XP_2029</v>
          </cell>
          <cell r="ABI1" t="str">
            <v>EBITDA_ADJ_XP_2029</v>
          </cell>
          <cell r="ABJ1" t="str">
            <v>NET_INCOME_ADJ_XP_2030</v>
          </cell>
          <cell r="ABK1" t="str">
            <v>EBITDA_ADJ_XP_2030</v>
          </cell>
          <cell r="ABL1" t="str">
            <v>NET_INCOME_ADJ_XP_1Q22</v>
          </cell>
          <cell r="ABM1" t="str">
            <v>EBITDA_ADJ_XP_1Q22</v>
          </cell>
          <cell r="ABN1" t="str">
            <v>NET_INCOME_ADJ_XP_2Q22</v>
          </cell>
          <cell r="ABO1" t="str">
            <v>EBITDA_ADJ_XP_2Q22</v>
          </cell>
          <cell r="ABP1" t="str">
            <v>NET_INCOME_ADJ_XP_3Q22</v>
          </cell>
          <cell r="ABQ1" t="str">
            <v>EBITDA_ADJ_XP_3Q22</v>
          </cell>
          <cell r="ABR1" t="str">
            <v>NET_INCOME_ADJ_XP_4Q22</v>
          </cell>
          <cell r="ABS1" t="str">
            <v>EBITDA_ADJ_XP_4Q22</v>
          </cell>
          <cell r="ABT1" t="str">
            <v>NET_INCOME_ADJ_XP_1Q23</v>
          </cell>
          <cell r="ABU1" t="str">
            <v>EBITDA_ADJ_XP_1Q23</v>
          </cell>
          <cell r="ABV1" t="str">
            <v>NET_INCOME_ADJ_XP_2Q23</v>
          </cell>
          <cell r="ABW1" t="str">
            <v>EBITDA_ADJ_XP_2Q23</v>
          </cell>
          <cell r="ABX1" t="str">
            <v>NET_INCOME_ADJ_XP_3Q23</v>
          </cell>
          <cell r="ABY1" t="str">
            <v>EBITDA_ADJ_XP_3Q23</v>
          </cell>
          <cell r="ABZ1" t="str">
            <v>NET_INCOME_ADJ_XP_4Q23</v>
          </cell>
          <cell r="ACA1" t="str">
            <v>EBITDA_ADJ_XP_4Q23</v>
          </cell>
          <cell r="ACB1" t="str">
            <v>NET_INCOME_ADJ_XP_1Q24</v>
          </cell>
          <cell r="ACC1" t="str">
            <v>EBITDA_ADJ_XP_1Q24</v>
          </cell>
          <cell r="ACD1" t="str">
            <v>NET_INCOME_ADJ_XP_2Q24</v>
          </cell>
          <cell r="ACE1" t="str">
            <v>EBITDA_ADJ_XP_2Q24</v>
          </cell>
          <cell r="ACF1" t="str">
            <v>NET_INCOME_ADJ_XP_3Q24</v>
          </cell>
          <cell r="ACG1" t="str">
            <v>EBITDA_ADJ_XP_3Q24</v>
          </cell>
          <cell r="ACH1" t="str">
            <v>NET_INCOME_ADJ_XP_4Q24</v>
          </cell>
          <cell r="ACI1" t="str">
            <v>EBITDA_ADJ_XP_4Q24</v>
          </cell>
          <cell r="ACJ1" t="str">
            <v>NET_INCOME_ADJ_XP_1Q25</v>
          </cell>
          <cell r="ACK1" t="str">
            <v>EBITDA_ADJ_XP_1Q25</v>
          </cell>
          <cell r="ACL1" t="str">
            <v>NET_INCOME_ADJ_XP_2Q25</v>
          </cell>
          <cell r="ACM1" t="str">
            <v>EBITDA_ADJ_XP_2Q25</v>
          </cell>
          <cell r="ACN1" t="str">
            <v>NET_INCOME_ADJ_XP_3Q25</v>
          </cell>
          <cell r="ACO1" t="str">
            <v>EBITDA_ADJ_XP_3Q25</v>
          </cell>
          <cell r="ACP1" t="str">
            <v>NET_INCOME_ADJ_XP_4Q25</v>
          </cell>
          <cell r="ACQ1" t="str">
            <v>EBITDA_ADJ_XP_4Q25</v>
          </cell>
          <cell r="ACR1" t="str">
            <v>COMMON_EQUITY_2022</v>
          </cell>
          <cell r="ACS1" t="str">
            <v>COMMON_EQUITY_2023</v>
          </cell>
          <cell r="ACT1" t="str">
            <v>COMMON_EQUITY_2024</v>
          </cell>
          <cell r="ACU1" t="str">
            <v>COMMON_EQUITY_2025</v>
          </cell>
          <cell r="ACV1" t="str">
            <v>COMMON_EQUITY_2026</v>
          </cell>
          <cell r="ACW1" t="str">
            <v>COMMON_EQUITY_2027</v>
          </cell>
          <cell r="ACX1" t="str">
            <v>COMMON_EQUITY_2028</v>
          </cell>
          <cell r="ACY1" t="str">
            <v>COMMON_EQUITY_2029</v>
          </cell>
          <cell r="ACZ1" t="str">
            <v>COMMON_EQUITY_2030</v>
          </cell>
          <cell r="ADA1" t="str">
            <v>COMMON_EQUITY_1Q22</v>
          </cell>
          <cell r="ADB1" t="str">
            <v>COMMON_EQUITY_2Q22</v>
          </cell>
          <cell r="ADC1" t="str">
            <v>COMMON_EQUITY_3Q22</v>
          </cell>
          <cell r="ADD1" t="str">
            <v>COMMON_EQUITY_1Q23</v>
          </cell>
          <cell r="ADE1" t="str">
            <v>COMMON_EQUITY_2Q23</v>
          </cell>
          <cell r="ADF1" t="str">
            <v>COMMON_EQUITY_3Q23</v>
          </cell>
          <cell r="ADG1" t="str">
            <v>COMMON_EQUITY_4Q23</v>
          </cell>
          <cell r="ADH1" t="str">
            <v>COMMON_EQUITY_1Q24</v>
          </cell>
          <cell r="ADI1" t="str">
            <v>COMMON_EQUITY_2Q24</v>
          </cell>
          <cell r="ADJ1" t="str">
            <v>COMMON_EQUITY_3Q24</v>
          </cell>
          <cell r="ADK1" t="str">
            <v>COMMON_EQUITY_4Q24</v>
          </cell>
          <cell r="ADL1" t="str">
            <v>COMMON_EQUITY_1Q25</v>
          </cell>
          <cell r="ADM1" t="str">
            <v>COMMON_EQUITY_2Q25</v>
          </cell>
          <cell r="ADN1" t="str">
            <v>COMMON_EQUITY_3Q25</v>
          </cell>
          <cell r="ADO1" t="str">
            <v>COMMON_EQUITY_4Q25</v>
          </cell>
          <cell r="ADP1" t="str">
            <v>NET_INT_INCOME_2021</v>
          </cell>
        </row>
        <row r="2">
          <cell r="A2" t="str">
            <v>ABEV3</v>
          </cell>
          <cell r="B2" t="str">
            <v>Ambev</v>
          </cell>
          <cell r="C2" t="str">
            <v>Food &amp; Beverages</v>
          </cell>
          <cell r="D2" t="str">
            <v>Leonardo Alencar</v>
          </cell>
          <cell r="E2">
            <v>45092</v>
          </cell>
          <cell r="F2" t="str">
            <v>Buy</v>
          </cell>
          <cell r="G2" t="b">
            <v>0</v>
          </cell>
          <cell r="H2" t="str">
            <v>BRL</v>
          </cell>
          <cell r="I2">
            <v>18.7</v>
          </cell>
          <cell r="J2">
            <v>0.14469733461278489</v>
          </cell>
          <cell r="K2">
            <v>0.05</v>
          </cell>
          <cell r="L2">
            <v>0.138372944542271</v>
          </cell>
          <cell r="M2">
            <v>79708.82699999999</v>
          </cell>
          <cell r="N2">
            <v>39286.758000000002</v>
          </cell>
          <cell r="O2">
            <v>17831.216</v>
          </cell>
          <cell r="P2">
            <v>23770.878000000001</v>
          </cell>
          <cell r="Q2">
            <v>14098.716</v>
          </cell>
          <cell r="R2">
            <v>15737.155650000001</v>
          </cell>
          <cell r="S2">
            <v>137958.08300000001</v>
          </cell>
          <cell r="T2">
            <v>14926.434999999999</v>
          </cell>
          <cell r="U2">
            <v>30055.69</v>
          </cell>
          <cell r="V2">
            <v>95170.793999999994</v>
          </cell>
          <cell r="W2">
            <v>83327.82699999999</v>
          </cell>
          <cell r="X2">
            <v>3845.049</v>
          </cell>
          <cell r="Y2">
            <v>-11535.883</v>
          </cell>
          <cell r="Z2">
            <v>6419.7089999999998</v>
          </cell>
          <cell r="AA2">
            <v>14777.258</v>
          </cell>
          <cell r="AB2">
            <v>10835.638000000001</v>
          </cell>
          <cell r="AC2">
            <v>12242.324000000001</v>
          </cell>
          <cell r="AD2">
            <v>87179.989467232706</v>
          </cell>
          <cell r="AE2">
            <v>43841.376488871167</v>
          </cell>
          <cell r="AF2">
            <v>20662.36156854963</v>
          </cell>
          <cell r="AG2">
            <v>27107.69120098386</v>
          </cell>
          <cell r="AH2">
            <v>14531.167211271009</v>
          </cell>
          <cell r="AI2">
            <v>15737.155650000001</v>
          </cell>
          <cell r="AJ2">
            <v>140093.9533094572</v>
          </cell>
          <cell r="AK2">
            <v>13414.772864588989</v>
          </cell>
          <cell r="AL2">
            <v>30844.62217225007</v>
          </cell>
          <cell r="AM2">
            <v>96060.90801275472</v>
          </cell>
          <cell r="AN2">
            <v>85379.390720244657</v>
          </cell>
          <cell r="AO2">
            <v>3902.8897866394341</v>
          </cell>
          <cell r="AP2">
            <v>-9511.8830779495529</v>
          </cell>
          <cell r="AQ2">
            <v>7125.4208046843096</v>
          </cell>
          <cell r="AR2">
            <v>19631.330593656381</v>
          </cell>
          <cell r="AS2">
            <v>14316.41548329696</v>
          </cell>
          <cell r="AT2">
            <v>11332.50627313851</v>
          </cell>
          <cell r="AU2">
            <v>92884.656458977333</v>
          </cell>
          <cell r="AV2">
            <v>47597.500999106807</v>
          </cell>
          <cell r="AW2">
            <v>23266.38835838977</v>
          </cell>
          <cell r="AX2">
            <v>30024.651615086961</v>
          </cell>
          <cell r="AY2">
            <v>16030.24232691589</v>
          </cell>
          <cell r="AZ2">
            <v>15737.155650000001</v>
          </cell>
          <cell r="BA2">
            <v>145970.477474599</v>
          </cell>
          <cell r="BB2">
            <v>17105.157604190579</v>
          </cell>
          <cell r="BC2">
            <v>31908.22347541248</v>
          </cell>
          <cell r="BD2">
            <v>98522.900267383986</v>
          </cell>
          <cell r="BE2">
            <v>90014.612154168033</v>
          </cell>
          <cell r="BF2">
            <v>3933.5721670796338</v>
          </cell>
          <cell r="BG2">
            <v>-13171.585437110951</v>
          </cell>
          <cell r="BH2">
            <v>7821.8645598595886</v>
          </cell>
          <cell r="BI2">
            <v>20574.1206043969</v>
          </cell>
          <cell r="BJ2">
            <v>14388.010156966309</v>
          </cell>
          <cell r="BK2">
            <v>10815.516679154551</v>
          </cell>
          <cell r="BL2">
            <v>98258.639371081794</v>
          </cell>
          <cell r="BM2">
            <v>51256.662036220383</v>
          </cell>
          <cell r="BN2">
            <v>25773.785640660732</v>
          </cell>
          <cell r="BO2">
            <v>32826.223450613987</v>
          </cell>
          <cell r="BP2">
            <v>18482.510450813759</v>
          </cell>
          <cell r="BQ2">
            <v>15737.155650000001</v>
          </cell>
          <cell r="BR2">
            <v>152413.55678535689</v>
          </cell>
          <cell r="BS2">
            <v>21565.696319321461</v>
          </cell>
          <cell r="BT2">
            <v>32928.791106944263</v>
          </cell>
          <cell r="BU2">
            <v>100708.400588333</v>
          </cell>
          <cell r="BV2">
            <v>95359.257685311095</v>
          </cell>
          <cell r="BW2">
            <v>3950.4920920488971</v>
          </cell>
          <cell r="BX2">
            <v>-17615.204227272559</v>
          </cell>
          <cell r="BY2">
            <v>8073.0054414850556</v>
          </cell>
          <cell r="BZ2">
            <v>22893.260554811481</v>
          </cell>
          <cell r="CA2">
            <v>16857.175239878761</v>
          </cell>
          <cell r="CB2">
            <v>12470.839572667141</v>
          </cell>
          <cell r="CC2">
            <v>103843.81855552109</v>
          </cell>
          <cell r="CD2">
            <v>55069.390343986946</v>
          </cell>
          <cell r="CE2">
            <v>28406.701562817609</v>
          </cell>
          <cell r="CF2">
            <v>35763.27007274278</v>
          </cell>
          <cell r="CG2">
            <v>21127.809474830508</v>
          </cell>
          <cell r="CH2">
            <v>15737.155650000001</v>
          </cell>
          <cell r="CI2">
            <v>159681.1962053226</v>
          </cell>
          <cell r="CJ2">
            <v>26661.32364860483</v>
          </cell>
          <cell r="CK2">
            <v>34104.11065927161</v>
          </cell>
          <cell r="CL2">
            <v>102997.4923396332</v>
          </cell>
          <cell r="CM2">
            <v>101468.8526341684</v>
          </cell>
          <cell r="CN2">
            <v>3990.6769138508962</v>
          </cell>
          <cell r="CO2">
            <v>-22670.646734753929</v>
          </cell>
          <cell r="CP2">
            <v>8531.888062252523</v>
          </cell>
          <cell r="CQ2">
            <v>25089.7361774204</v>
          </cell>
          <cell r="CR2">
            <v>19132.558959446171</v>
          </cell>
          <cell r="CS2">
            <v>14255.721547333809</v>
          </cell>
          <cell r="CT2">
            <v>108935.16103894199</v>
          </cell>
          <cell r="CU2">
            <v>58323.887610484162</v>
          </cell>
          <cell r="CV2">
            <v>30376.152440612419</v>
          </cell>
          <cell r="CW2">
            <v>38045.266933411272</v>
          </cell>
          <cell r="CX2">
            <v>22970.809458406478</v>
          </cell>
          <cell r="CY2">
            <v>15737.155650000001</v>
          </cell>
          <cell r="CZ2">
            <v>160839.6684524492</v>
          </cell>
          <cell r="DA2">
            <v>25560.26259996742</v>
          </cell>
          <cell r="DB2">
            <v>35385.192846025508</v>
          </cell>
          <cell r="DC2">
            <v>105314.4368338863</v>
          </cell>
          <cell r="DD2">
            <v>101468.8526341684</v>
          </cell>
          <cell r="DE2">
            <v>3990.6769138508962</v>
          </cell>
          <cell r="DF2">
            <v>-21569.585686116519</v>
          </cell>
          <cell r="DG2">
            <v>8950.1966795527733</v>
          </cell>
          <cell r="DH2">
            <v>26814.891008255639</v>
          </cell>
          <cell r="DI2">
            <v>21040.742404836888</v>
          </cell>
          <cell r="DJ2">
            <v>22141.803453474298</v>
          </cell>
          <cell r="DK2">
            <v>114281.5656870939</v>
          </cell>
          <cell r="DL2">
            <v>61767.165043746892</v>
          </cell>
          <cell r="DM2">
            <v>32470.787166435399</v>
          </cell>
          <cell r="DN2">
            <v>40465.837993674737</v>
          </cell>
          <cell r="DO2">
            <v>24618.058987743621</v>
          </cell>
          <cell r="DP2">
            <v>15737.155650000001</v>
          </cell>
          <cell r="DQ2">
            <v>162039.94381636509</v>
          </cell>
          <cell r="DR2">
            <v>24346.793650981988</v>
          </cell>
          <cell r="DS2">
            <v>36779.603419417646</v>
          </cell>
          <cell r="DT2">
            <v>107714.9875617181</v>
          </cell>
          <cell r="DU2">
            <v>101468.8526341684</v>
          </cell>
          <cell r="DV2">
            <v>3990.6769138508962</v>
          </cell>
          <cell r="DW2">
            <v>-20356.116737131091</v>
          </cell>
          <cell r="DX2">
            <v>9389.461400631475</v>
          </cell>
          <cell r="DY2">
            <v>28620.695495131931</v>
          </cell>
          <cell r="DZ2">
            <v>22516.135551877011</v>
          </cell>
          <cell r="EA2">
            <v>23729.604500862439</v>
          </cell>
          <cell r="EB2">
            <v>119896.0742545547</v>
          </cell>
          <cell r="EC2">
            <v>65410.012185821259</v>
          </cell>
          <cell r="ED2">
            <v>34698.169583306437</v>
          </cell>
          <cell r="EE2">
            <v>43033.130067006692</v>
          </cell>
          <cell r="EF2">
            <v>26369.458668249041</v>
          </cell>
          <cell r="EG2">
            <v>15737.155650000001</v>
          </cell>
          <cell r="EH2">
            <v>163283.44273559659</v>
          </cell>
          <cell r="EI2">
            <v>23012.551869832081</v>
          </cell>
          <cell r="EJ2">
            <v>38295.396681800528</v>
          </cell>
          <cell r="EK2">
            <v>110201.9854001811</v>
          </cell>
          <cell r="EL2">
            <v>101468.8526341684</v>
          </cell>
          <cell r="EM2">
            <v>3990.6769138508962</v>
          </cell>
          <cell r="EN2">
            <v>-19021.874955981191</v>
          </cell>
          <cell r="EO2">
            <v>9850.7537460831427</v>
          </cell>
          <cell r="EP2">
            <v>30539.728139033359</v>
          </cell>
          <cell r="EQ2">
            <v>24083.5551869587</v>
          </cell>
          <cell r="ER2">
            <v>25417.7969681086</v>
          </cell>
          <cell r="ES2">
            <v>125792.40840001139</v>
          </cell>
          <cell r="ET2">
            <v>69263.828325593102</v>
          </cell>
          <cell r="EU2">
            <v>37066.30591445139</v>
          </cell>
          <cell r="EV2">
            <v>45755.758430432426</v>
          </cell>
          <cell r="EW2">
            <v>28231.273188032399</v>
          </cell>
          <cell r="EX2">
            <v>15737.155650000001</v>
          </cell>
          <cell r="EY2">
            <v>164571.62989586539</v>
          </cell>
          <cell r="EZ2">
            <v>21548.622934238541</v>
          </cell>
          <cell r="FA2">
            <v>39941.145263766688</v>
          </cell>
          <cell r="FB2">
            <v>112778.3597207186</v>
          </cell>
          <cell r="FC2">
            <v>101468.8526341684</v>
          </cell>
          <cell r="FD2">
            <v>3990.6769138508962</v>
          </cell>
          <cell r="FE2">
            <v>-17557.946020387652</v>
          </cell>
          <cell r="FF2">
            <v>10335.2010979472</v>
          </cell>
          <cell r="FG2">
            <v>32578.774817347348</v>
          </cell>
          <cell r="FH2">
            <v>25748.49051800093</v>
          </cell>
          <cell r="FI2">
            <v>27212.41945359447</v>
          </cell>
          <cell r="FJ2">
            <v>18439.151999999998</v>
          </cell>
          <cell r="FK2">
            <v>9024.6659999999993</v>
          </cell>
          <cell r="FL2">
            <v>4191.9569999999994</v>
          </cell>
          <cell r="FM2">
            <v>5522.9199999999992</v>
          </cell>
          <cell r="FN2">
            <v>32313.19013345199</v>
          </cell>
          <cell r="FO2">
            <v>15737.155650000001</v>
          </cell>
          <cell r="FP2">
            <v>127399.92</v>
          </cell>
          <cell r="FQ2">
            <v>12887.922</v>
          </cell>
          <cell r="FR2">
            <v>27494.375</v>
          </cell>
          <cell r="FS2">
            <v>47203.478999999999</v>
          </cell>
          <cell r="FT2">
            <v>80196.441000000006</v>
          </cell>
          <cell r="FU2">
            <v>2986.3440000000001</v>
          </cell>
          <cell r="FV2">
            <v>-11247.308000000001</v>
          </cell>
          <cell r="FW2">
            <v>-4191.9569999999994</v>
          </cell>
          <cell r="FX2">
            <v>1456.2619999999979</v>
          </cell>
          <cell r="FY2">
            <v>511.78199999999822</v>
          </cell>
          <cell r="FZ2">
            <v>22.006</v>
          </cell>
          <cell r="GA2">
            <v>17988.994999999999</v>
          </cell>
          <cell r="GB2">
            <v>8614.741</v>
          </cell>
          <cell r="GC2">
            <v>4068.5129999999999</v>
          </cell>
          <cell r="GD2">
            <v>5538.1279999999997</v>
          </cell>
          <cell r="GE2">
            <v>34547.678910471863</v>
          </cell>
          <cell r="GF2">
            <v>15737.155650000001</v>
          </cell>
          <cell r="GG2">
            <v>136633.408</v>
          </cell>
          <cell r="GH2">
            <v>14129.259</v>
          </cell>
          <cell r="GI2">
            <v>29386.901000000002</v>
          </cell>
          <cell r="GJ2">
            <v>49046.381999999998</v>
          </cell>
          <cell r="GK2">
            <v>87587.026000000013</v>
          </cell>
          <cell r="GL2">
            <v>3196.0419999999999</v>
          </cell>
          <cell r="GM2">
            <v>-12468.931</v>
          </cell>
          <cell r="GN2">
            <v>-4068.5129999999999</v>
          </cell>
          <cell r="GO2">
            <v>1101.799</v>
          </cell>
          <cell r="GP2">
            <v>552.33599999999967</v>
          </cell>
          <cell r="GQ2">
            <v>142.91900000000001</v>
          </cell>
          <cell r="GR2">
            <v>20587.642</v>
          </cell>
          <cell r="GS2">
            <v>9939.5689999999995</v>
          </cell>
          <cell r="GT2">
            <v>4077.1419999999998</v>
          </cell>
          <cell r="GU2">
            <v>5600.5540000000001</v>
          </cell>
          <cell r="GV2">
            <v>27075.779496752792</v>
          </cell>
          <cell r="GW2">
            <v>15737.155650000001</v>
          </cell>
          <cell r="GX2">
            <v>142063.954</v>
          </cell>
          <cell r="GY2">
            <v>17712.653999999999</v>
          </cell>
          <cell r="GZ2">
            <v>29926.913</v>
          </cell>
          <cell r="HA2">
            <v>50512.483000000007</v>
          </cell>
          <cell r="HB2">
            <v>91551.47099999999</v>
          </cell>
          <cell r="HC2">
            <v>3419.2710000000002</v>
          </cell>
          <cell r="HD2">
            <v>-15640.599</v>
          </cell>
          <cell r="HE2">
            <v>-4077.1419999999998</v>
          </cell>
          <cell r="HF2">
            <v>3764.7160000000008</v>
          </cell>
          <cell r="HG2">
            <v>1746.861000000001</v>
          </cell>
          <cell r="HH2">
            <v>117.571</v>
          </cell>
          <cell r="HI2">
            <v>22693.038</v>
          </cell>
          <cell r="HJ2">
            <v>11707.781999999999</v>
          </cell>
          <cell r="HK2">
            <v>5493.6039999999994</v>
          </cell>
          <cell r="HL2">
            <v>7109.2759999999998</v>
          </cell>
          <cell r="HM2">
            <v>0</v>
          </cell>
          <cell r="HN2">
            <v>15737.155650000001</v>
          </cell>
          <cell r="HO2">
            <v>137958.08300000001</v>
          </cell>
          <cell r="HP2">
            <v>14926.434999999999</v>
          </cell>
          <cell r="HQ2">
            <v>30055.69</v>
          </cell>
          <cell r="HR2">
            <v>54630.256000000001</v>
          </cell>
          <cell r="HS2">
            <v>83327.82699999999</v>
          </cell>
          <cell r="HT2">
            <v>3845.049</v>
          </cell>
          <cell r="HU2">
            <v>-11535.883</v>
          </cell>
          <cell r="HV2">
            <v>-5493.6039999999994</v>
          </cell>
          <cell r="HW2">
            <v>8454.4810000000016</v>
          </cell>
          <cell r="HX2">
            <v>8024.6590000000006</v>
          </cell>
          <cell r="HY2">
            <v>11959.828</v>
          </cell>
          <cell r="HZ2">
            <v>20531.742999999999</v>
          </cell>
          <cell r="IA2">
            <v>10400.058999999999</v>
          </cell>
          <cell r="IB2">
            <v>4917.5870000000004</v>
          </cell>
          <cell r="IC2">
            <v>6444.5079999999998</v>
          </cell>
          <cell r="ID2">
            <v>0</v>
          </cell>
          <cell r="IE2">
            <v>15737.155650000001</v>
          </cell>
          <cell r="IF2">
            <v>135466.72200000001</v>
          </cell>
          <cell r="IG2">
            <v>12214.085999999999</v>
          </cell>
          <cell r="IH2">
            <v>29790.562999999998</v>
          </cell>
          <cell r="II2">
            <v>49029.855000000003</v>
          </cell>
          <cell r="IJ2">
            <v>86436.866999999998</v>
          </cell>
          <cell r="IK2">
            <v>3946.444</v>
          </cell>
          <cell r="IL2">
            <v>-8632.9259999999995</v>
          </cell>
          <cell r="IM2">
            <v>-4917.5870000000004</v>
          </cell>
          <cell r="IN2">
            <v>2722.266999999998</v>
          </cell>
          <cell r="IO2">
            <v>1651.0619999999981</v>
          </cell>
          <cell r="IP2">
            <v>38.174999999999997</v>
          </cell>
          <cell r="IQ2">
            <v>19511.333504182068</v>
          </cell>
          <cell r="IR2">
            <v>9464.2578227421764</v>
          </cell>
          <cell r="IS2">
            <v>4586.7181484337116</v>
          </cell>
          <cell r="IT2">
            <v>6165.8921540292758</v>
          </cell>
          <cell r="IU2">
            <v>0</v>
          </cell>
          <cell r="IV2">
            <v>15737.155650000001</v>
          </cell>
          <cell r="IW2">
            <v>140236.5049811764</v>
          </cell>
          <cell r="IX2">
            <v>16485.902900201028</v>
          </cell>
          <cell r="IY2">
            <v>29949.338371703168</v>
          </cell>
          <cell r="IZ2">
            <v>50891.145638867289</v>
          </cell>
          <cell r="JA2">
            <v>89345.359342309064</v>
          </cell>
          <cell r="JB2">
            <v>3891.2723546564762</v>
          </cell>
          <cell r="JC2">
            <v>-12594.630545544551</v>
          </cell>
          <cell r="JD2">
            <v>-4586.7181484337116</v>
          </cell>
          <cell r="JE2">
            <v>5682.0485358570713</v>
          </cell>
          <cell r="JF2">
            <v>4498.8197785077473</v>
          </cell>
          <cell r="JG2">
            <v>0</v>
          </cell>
          <cell r="JH2">
            <v>22546.840157782659</v>
          </cell>
          <cell r="JI2">
            <v>11034.93616303453</v>
          </cell>
          <cell r="JJ2">
            <v>4851.1862883870508</v>
          </cell>
          <cell r="JK2">
            <v>6481.8806811512241</v>
          </cell>
          <cell r="JL2">
            <v>0</v>
          </cell>
          <cell r="JM2">
            <v>15737.155650000001</v>
          </cell>
          <cell r="JN2">
            <v>145460.23968563549</v>
          </cell>
          <cell r="JO2">
            <v>17045.923409340201</v>
          </cell>
          <cell r="JP2">
            <v>30420.75166452564</v>
          </cell>
          <cell r="JQ2">
            <v>53492.489056060018</v>
          </cell>
          <cell r="JR2">
            <v>91967.750629575457</v>
          </cell>
          <cell r="JS2">
            <v>3876.7423690891219</v>
          </cell>
          <cell r="JT2">
            <v>-13169.18104025108</v>
          </cell>
          <cell r="JU2">
            <v>-4851.1862883870508</v>
          </cell>
          <cell r="JV2">
            <v>2511.968686130926</v>
          </cell>
          <cell r="JW2">
            <v>623.91687853392409</v>
          </cell>
          <cell r="JX2">
            <v>0</v>
          </cell>
          <cell r="JY2">
            <v>24590.072805267981</v>
          </cell>
          <cell r="JZ2">
            <v>12942.123503094461</v>
          </cell>
          <cell r="KA2">
            <v>6306.8701317288642</v>
          </cell>
          <cell r="KB2">
            <v>8015.4103658033628</v>
          </cell>
          <cell r="KC2">
            <v>0</v>
          </cell>
          <cell r="KD2">
            <v>15737.155650000001</v>
          </cell>
          <cell r="KE2">
            <v>140093.9533094572</v>
          </cell>
          <cell r="KF2">
            <v>13414.772864588989</v>
          </cell>
          <cell r="KG2">
            <v>30844.62217225007</v>
          </cell>
          <cell r="KH2">
            <v>54714.562589212503</v>
          </cell>
          <cell r="KI2">
            <v>85379.390720244657</v>
          </cell>
          <cell r="KJ2">
            <v>3902.8897866394341</v>
          </cell>
          <cell r="KK2">
            <v>-9511.8830779495529</v>
          </cell>
          <cell r="KL2">
            <v>-6306.8701317288642</v>
          </cell>
          <cell r="KM2">
            <v>8715.0463716683898</v>
          </cell>
          <cell r="KN2">
            <v>7542.6168262552947</v>
          </cell>
          <cell r="KO2">
            <v>11294.33127313851</v>
          </cell>
        </row>
        <row r="3">
          <cell r="A3" t="str">
            <v>AERI3</v>
          </cell>
          <cell r="B3" t="str">
            <v>Aeris</v>
          </cell>
          <cell r="C3" t="str">
            <v>Capital Goods</v>
          </cell>
          <cell r="D3" t="str">
            <v>Lucas Laghi</v>
          </cell>
          <cell r="E3">
            <v>44811</v>
          </cell>
          <cell r="F3" t="str">
            <v>Buy</v>
          </cell>
          <cell r="G3" t="b">
            <v>0</v>
          </cell>
          <cell r="H3" t="str">
            <v>BRL</v>
          </cell>
          <cell r="I3">
            <v>4</v>
          </cell>
          <cell r="J3">
            <v>0.13741535477691699</v>
          </cell>
          <cell r="K3">
            <v>9.5000000000000001E-2</v>
          </cell>
          <cell r="L3">
            <v>0.1244446248202402</v>
          </cell>
          <cell r="M3">
            <v>2808.8668861471629</v>
          </cell>
          <cell r="N3">
            <v>316.32170935594883</v>
          </cell>
          <cell r="O3">
            <v>227.60199832382349</v>
          </cell>
          <cell r="P3">
            <v>293.88565211641833</v>
          </cell>
          <cell r="Q3">
            <v>8.004853811435666</v>
          </cell>
          <cell r="R3">
            <v>766.21345599999995</v>
          </cell>
          <cell r="S3">
            <v>3725.0448696577928</v>
          </cell>
          <cell r="T3">
            <v>932.41785850682686</v>
          </cell>
          <cell r="U3">
            <v>1006.860279163735</v>
          </cell>
          <cell r="V3">
            <v>2731.1144792992159</v>
          </cell>
          <cell r="W3">
            <v>993.93039035857691</v>
          </cell>
          <cell r="X3">
            <v>1702.5329329563299</v>
          </cell>
          <cell r="Y3">
            <v>770.11507444950325</v>
          </cell>
          <cell r="Z3">
            <v>102.4219329563299</v>
          </cell>
          <cell r="AA3">
            <v>36.441714374974197</v>
          </cell>
          <cell r="AB3">
            <v>97.148321959685717</v>
          </cell>
          <cell r="AC3">
            <v>8.8454634528589509</v>
          </cell>
          <cell r="AD3">
            <v>4085.925024802827</v>
          </cell>
          <cell r="AE3">
            <v>450.2283665281775</v>
          </cell>
          <cell r="AF3">
            <v>350.27049637903582</v>
          </cell>
          <cell r="AG3">
            <v>413.1992638267692</v>
          </cell>
          <cell r="AH3">
            <v>178.7661706363875</v>
          </cell>
          <cell r="AI3">
            <v>766.21345599999995</v>
          </cell>
          <cell r="AJ3">
            <v>4143.5014574433262</v>
          </cell>
          <cell r="AK3">
            <v>1084.729711272754</v>
          </cell>
          <cell r="AL3">
            <v>984.7907619640298</v>
          </cell>
          <cell r="AM3">
            <v>3060.1879817665549</v>
          </cell>
          <cell r="AN3">
            <v>1083.3134756767711</v>
          </cell>
          <cell r="AO3">
            <v>1778.060948179829</v>
          </cell>
          <cell r="AP3">
            <v>693.33123690707475</v>
          </cell>
          <cell r="AQ3">
            <v>40.859250248028268</v>
          </cell>
          <cell r="AR3">
            <v>284.25499790546758</v>
          </cell>
          <cell r="AS3">
            <v>241.69493808412091</v>
          </cell>
          <cell r="AT3">
            <v>89.383085318193736</v>
          </cell>
          <cell r="AU3">
            <v>4547.3849013696163</v>
          </cell>
          <cell r="AV3">
            <v>530.53469433637019</v>
          </cell>
          <cell r="AW3">
            <v>425.43840853054559</v>
          </cell>
          <cell r="AX3">
            <v>486.98783115329752</v>
          </cell>
          <cell r="AY3">
            <v>264.292393910518</v>
          </cell>
          <cell r="AZ3">
            <v>766.21345599999995</v>
          </cell>
          <cell r="BA3">
            <v>4333.5253581413372</v>
          </cell>
          <cell r="BB3">
            <v>1251.9960914597129</v>
          </cell>
          <cell r="BC3">
            <v>968.71518835497398</v>
          </cell>
          <cell r="BD3">
            <v>3144.4949249003589</v>
          </cell>
          <cell r="BE3">
            <v>1189.030433240978</v>
          </cell>
          <cell r="BF3">
            <v>1728.703085173632</v>
          </cell>
          <cell r="BG3">
            <v>476.70699371391879</v>
          </cell>
          <cell r="BH3">
            <v>45.47384901369616</v>
          </cell>
          <cell r="BI3">
            <v>471.46633685858592</v>
          </cell>
          <cell r="BJ3">
            <v>325.84181653326988</v>
          </cell>
          <cell r="BK3">
            <v>158.57543634631079</v>
          </cell>
          <cell r="BL3">
            <v>4958.6561120584438</v>
          </cell>
          <cell r="BM3">
            <v>599.4308053507757</v>
          </cell>
          <cell r="BN3">
            <v>489.45915636986769</v>
          </cell>
          <cell r="BO3">
            <v>550.00385564205362</v>
          </cell>
          <cell r="BP3">
            <v>333.99309569158669</v>
          </cell>
          <cell r="BQ3">
            <v>766.21345599999995</v>
          </cell>
          <cell r="BR3">
            <v>4635.4815499475126</v>
          </cell>
          <cell r="BS3">
            <v>1396.0390646547951</v>
          </cell>
          <cell r="BT3">
            <v>957.7570502033725</v>
          </cell>
          <cell r="BU3">
            <v>3362.952842783639</v>
          </cell>
          <cell r="BV3">
            <v>1272.528707163875</v>
          </cell>
          <cell r="BW3">
            <v>1827.0952146779371</v>
          </cell>
          <cell r="BX3">
            <v>431.05615002314198</v>
          </cell>
          <cell r="BY3">
            <v>49.586561120584442</v>
          </cell>
          <cell r="BZ3">
            <v>376.96920479134349</v>
          </cell>
          <cell r="CA3">
            <v>394.53779496377263</v>
          </cell>
          <cell r="CB3">
            <v>250.49482176869009</v>
          </cell>
          <cell r="CC3">
            <v>5006.5955633193171</v>
          </cell>
          <cell r="CD3">
            <v>618.93203617833296</v>
          </cell>
          <cell r="CE3">
            <v>506.52105869569272</v>
          </cell>
          <cell r="CF3">
            <v>566.38087433340354</v>
          </cell>
          <cell r="CG3">
            <v>347.24546467406378</v>
          </cell>
          <cell r="CH3">
            <v>766.21345599999995</v>
          </cell>
          <cell r="CI3">
            <v>4787.3293357122893</v>
          </cell>
          <cell r="CJ3">
            <v>1542.7102464610221</v>
          </cell>
          <cell r="CK3">
            <v>947.96319019885493</v>
          </cell>
          <cell r="CL3">
            <v>3427.9892623799001</v>
          </cell>
          <cell r="CM3">
            <v>1359.3400733323911</v>
          </cell>
          <cell r="CN3">
            <v>1882.158778889363</v>
          </cell>
          <cell r="CO3">
            <v>339.44853242834103</v>
          </cell>
          <cell r="CP3">
            <v>50.06595563319317</v>
          </cell>
          <cell r="CQ3">
            <v>434.07284867088458</v>
          </cell>
          <cell r="CR3">
            <v>407.10528031177472</v>
          </cell>
          <cell r="CS3">
            <v>260.43409850554781</v>
          </cell>
          <cell r="CT3">
            <v>5054.9984851123772</v>
          </cell>
          <cell r="CU3">
            <v>638.40774030703687</v>
          </cell>
          <cell r="CV3">
            <v>523.48499872175364</v>
          </cell>
          <cell r="CW3">
            <v>582.73269810918202</v>
          </cell>
          <cell r="CX3">
            <v>364.02580909452081</v>
          </cell>
          <cell r="CY3">
            <v>766.21345599999995</v>
          </cell>
          <cell r="CZ3">
            <v>4944.0889391232886</v>
          </cell>
          <cell r="DA3">
            <v>1692.9643981220811</v>
          </cell>
          <cell r="DB3">
            <v>939.26547566255033</v>
          </cell>
          <cell r="DC3">
            <v>3493.7424135172701</v>
          </cell>
          <cell r="DD3">
            <v>1450.346525606021</v>
          </cell>
          <cell r="DE3">
            <v>1937.7675906814241</v>
          </cell>
          <cell r="DF3">
            <v>244.80319255934339</v>
          </cell>
          <cell r="DG3">
            <v>50.549984851123767</v>
          </cell>
          <cell r="DH3">
            <v>447.29242401205329</v>
          </cell>
          <cell r="DI3">
            <v>423.27350848194908</v>
          </cell>
          <cell r="DJ3">
            <v>273.01935682089061</v>
          </cell>
          <cell r="DK3">
            <v>5206.6663241179194</v>
          </cell>
          <cell r="DL3">
            <v>659.67841321246942</v>
          </cell>
          <cell r="DM3">
            <v>541.4570018755777</v>
          </cell>
          <cell r="DN3">
            <v>600.16109410448712</v>
          </cell>
          <cell r="DO3">
            <v>381.78359895227942</v>
          </cell>
          <cell r="DP3">
            <v>766.21345599999995</v>
          </cell>
          <cell r="DQ3">
            <v>5155.5775867330995</v>
          </cell>
          <cell r="DR3">
            <v>1847.11439008906</v>
          </cell>
          <cell r="DS3">
            <v>932.6280466748201</v>
          </cell>
          <cell r="DT3">
            <v>3609.7851613890102</v>
          </cell>
          <cell r="DU3">
            <v>1545.792425344091</v>
          </cell>
          <cell r="DV3">
            <v>2008.0820172906599</v>
          </cell>
          <cell r="DW3">
            <v>160.96762720160041</v>
          </cell>
          <cell r="DX3">
            <v>52.066663241179192</v>
          </cell>
          <cell r="DY3">
            <v>447.27447470922522</v>
          </cell>
          <cell r="DZ3">
            <v>440.48769118118878</v>
          </cell>
          <cell r="EA3">
            <v>286.33769921420952</v>
          </cell>
          <cell r="EB3">
            <v>5362.8847348904656</v>
          </cell>
          <cell r="EC3">
            <v>681.45502018349998</v>
          </cell>
          <cell r="ED3">
            <v>559.82662863874452</v>
          </cell>
          <cell r="EE3">
            <v>618.11588155592074</v>
          </cell>
          <cell r="EF3">
            <v>398.87598386224789</v>
          </cell>
          <cell r="EG3">
            <v>766.21345599999995</v>
          </cell>
          <cell r="EH3">
            <v>5374.8753775531604</v>
          </cell>
          <cell r="EI3">
            <v>2005.1226389717981</v>
          </cell>
          <cell r="EJ3">
            <v>927.96764110654851</v>
          </cell>
          <cell r="EK3">
            <v>3729.3639562435069</v>
          </cell>
          <cell r="EL3">
            <v>1645.5114213096531</v>
          </cell>
          <cell r="EM3">
            <v>2080.5140973873649</v>
          </cell>
          <cell r="EN3">
            <v>75.391458415567058</v>
          </cell>
          <cell r="EO3">
            <v>53.628847348904657</v>
          </cell>
          <cell r="EP3">
            <v>460.31024059180731</v>
          </cell>
          <cell r="EQ3">
            <v>457.16523677942422</v>
          </cell>
          <cell r="ER3">
            <v>299.15698789668602</v>
          </cell>
          <cell r="ES3">
            <v>5523.7902506828332</v>
          </cell>
          <cell r="ET3">
            <v>703.76100736811895</v>
          </cell>
          <cell r="EU3">
            <v>578.61465913067605</v>
          </cell>
          <cell r="EV3">
            <v>636.61263669983532</v>
          </cell>
          <cell r="EW3">
            <v>416.33231135642058</v>
          </cell>
          <cell r="EX3">
            <v>766.21345599999995</v>
          </cell>
          <cell r="EY3">
            <v>5602.1759940250413</v>
          </cell>
          <cell r="EZ3">
            <v>2167.2036943800631</v>
          </cell>
          <cell r="FA3">
            <v>925.20756604421763</v>
          </cell>
          <cell r="FB3">
            <v>3852.581494876285</v>
          </cell>
          <cell r="FC3">
            <v>1749.5944991487579</v>
          </cell>
          <cell r="FD3">
            <v>2155.126869823453</v>
          </cell>
          <cell r="FE3">
            <v>-12.07682455660961</v>
          </cell>
          <cell r="FF3">
            <v>55.237902506828327</v>
          </cell>
          <cell r="FG3">
            <v>473.76112874631963</v>
          </cell>
          <cell r="FH3">
            <v>474.33028892557991</v>
          </cell>
          <cell r="FI3">
            <v>312.24923351731547</v>
          </cell>
          <cell r="FJ3">
            <v>536.76199999999994</v>
          </cell>
          <cell r="FK3">
            <v>40.444999999999943</v>
          </cell>
          <cell r="FL3">
            <v>38.973999999999933</v>
          </cell>
          <cell r="FM3">
            <v>51.818999999999932</v>
          </cell>
          <cell r="FN3">
            <v>1.244999999999937</v>
          </cell>
          <cell r="FO3">
            <v>766.21345599999995</v>
          </cell>
          <cell r="FP3">
            <v>3105.6750000000002</v>
          </cell>
          <cell r="FQ3">
            <v>739.16200000000003</v>
          </cell>
          <cell r="FR3">
            <v>988.97400000000005</v>
          </cell>
          <cell r="FS3">
            <v>2110.415</v>
          </cell>
          <cell r="FT3">
            <v>995.26</v>
          </cell>
          <cell r="FU3">
            <v>1470.597</v>
          </cell>
          <cell r="FV3">
            <v>731.43499999999995</v>
          </cell>
          <cell r="FW3">
            <v>29.4</v>
          </cell>
          <cell r="FZ3">
            <v>0</v>
          </cell>
          <cell r="GA3">
            <v>651.73299999999995</v>
          </cell>
          <cell r="GB3">
            <v>80.367999999999938</v>
          </cell>
          <cell r="GC3">
            <v>51.399999999999928</v>
          </cell>
          <cell r="GD3">
            <v>69.092999999999932</v>
          </cell>
          <cell r="GE3">
            <v>-28.622000000000071</v>
          </cell>
          <cell r="GF3">
            <v>766.21345599999995</v>
          </cell>
          <cell r="GG3">
            <v>3342.866</v>
          </cell>
          <cell r="GH3">
            <v>860.89499999999998</v>
          </cell>
          <cell r="GI3">
            <v>997.08399999999995</v>
          </cell>
          <cell r="GJ3">
            <v>2375.4720000000002</v>
          </cell>
          <cell r="GK3">
            <v>967.39400000000001</v>
          </cell>
          <cell r="GL3">
            <v>1657.011</v>
          </cell>
          <cell r="GM3">
            <v>796.11599999999999</v>
          </cell>
          <cell r="GN3">
            <v>27.5</v>
          </cell>
          <cell r="GQ3">
            <v>0</v>
          </cell>
          <cell r="GR3">
            <v>668.3514403534424</v>
          </cell>
          <cell r="GS3">
            <v>83.933237837121169</v>
          </cell>
          <cell r="GT3">
            <v>56.855751032544823</v>
          </cell>
          <cell r="GU3">
            <v>74.693841024799411</v>
          </cell>
          <cell r="GV3">
            <v>8.1346363924246621</v>
          </cell>
          <cell r="GW3">
            <v>766.21345599999995</v>
          </cell>
          <cell r="GX3">
            <v>3369.645666977588</v>
          </cell>
          <cell r="GY3">
            <v>852.70810052651905</v>
          </cell>
          <cell r="GZ3">
            <v>1000.967331819232</v>
          </cell>
          <cell r="HA3">
            <v>2396.1506896832698</v>
          </cell>
          <cell r="HB3">
            <v>973.49497729431857</v>
          </cell>
          <cell r="HC3">
            <v>1678.732421811487</v>
          </cell>
          <cell r="HD3">
            <v>826.02432128496775</v>
          </cell>
          <cell r="HE3">
            <v>21.721421811486881</v>
          </cell>
          <cell r="HH3">
            <v>2.033659098106166</v>
          </cell>
          <cell r="HI3">
            <v>952.02044579372114</v>
          </cell>
          <cell r="HJ3">
            <v>111.5754715188277</v>
          </cell>
          <cell r="HK3">
            <v>80.372247291278782</v>
          </cell>
          <cell r="HL3">
            <v>98.27981109161901</v>
          </cell>
          <cell r="HM3">
            <v>27.24721741901114</v>
          </cell>
          <cell r="HN3">
            <v>766.21345599999995</v>
          </cell>
          <cell r="HO3">
            <v>3725.0448696577928</v>
          </cell>
          <cell r="HP3">
            <v>932.41785850682686</v>
          </cell>
          <cell r="HQ3">
            <v>1006.860279163735</v>
          </cell>
          <cell r="HR3">
            <v>2731.1144792992159</v>
          </cell>
          <cell r="HS3">
            <v>993.93039035857691</v>
          </cell>
          <cell r="HT3">
            <v>1702.5329329563299</v>
          </cell>
          <cell r="HU3">
            <v>770.11507444950325</v>
          </cell>
          <cell r="HV3">
            <v>23.800511144843028</v>
          </cell>
          <cell r="HY3">
            <v>6.8118043547527849</v>
          </cell>
        </row>
        <row r="4">
          <cell r="A4" t="str">
            <v>AESB3</v>
          </cell>
          <cell r="B4" t="str">
            <v>AES Brasil</v>
          </cell>
          <cell r="C4" t="str">
            <v>Utilities &amp; Energy</v>
          </cell>
          <cell r="D4" t="str">
            <v>Vladimir Pinto</v>
          </cell>
          <cell r="E4">
            <v>44858</v>
          </cell>
          <cell r="F4" t="str">
            <v>Buy</v>
          </cell>
          <cell r="G4" t="b">
            <v>0</v>
          </cell>
          <cell r="H4" t="str">
            <v>BRL</v>
          </cell>
          <cell r="I4">
            <v>15</v>
          </cell>
          <cell r="J4">
            <v>0.1249215686274507</v>
          </cell>
          <cell r="K4">
            <v>9.5457366914165634E-2</v>
          </cell>
          <cell r="L4">
            <v>9.3961715395400019E-2</v>
          </cell>
          <cell r="M4">
            <v>2704.4734859528162</v>
          </cell>
          <cell r="N4">
            <v>1562.971436632168</v>
          </cell>
          <cell r="O4">
            <v>638.777232181405</v>
          </cell>
          <cell r="P4">
            <v>1037.939997929486</v>
          </cell>
          <cell r="Q4">
            <v>2.6612706984518208</v>
          </cell>
          <cell r="R4">
            <v>492.10651999999999</v>
          </cell>
          <cell r="S4">
            <v>13088.986598406391</v>
          </cell>
          <cell r="T4">
            <v>270.72804715564979</v>
          </cell>
          <cell r="U4">
            <v>11467.36623425192</v>
          </cell>
          <cell r="V4">
            <v>9150.4781763925548</v>
          </cell>
          <cell r="W4">
            <v>3127.3474220138351</v>
          </cell>
          <cell r="X4">
            <v>7522.0433841763852</v>
          </cell>
          <cell r="Y4">
            <v>7251.3153370207356</v>
          </cell>
          <cell r="AB4">
            <v>0</v>
          </cell>
          <cell r="AC4">
            <v>98.388848684616775</v>
          </cell>
          <cell r="AD4">
            <v>2762.3637171106011</v>
          </cell>
          <cell r="AE4">
            <v>2518.0249646869288</v>
          </cell>
          <cell r="AF4">
            <v>1558.5185554606101</v>
          </cell>
          <cell r="AG4">
            <v>1959.8764956920461</v>
          </cell>
          <cell r="AH4">
            <v>533.65552492150493</v>
          </cell>
          <cell r="AI4">
            <v>492.10651999999999</v>
          </cell>
          <cell r="AJ4">
            <v>13173.48590916453</v>
          </cell>
          <cell r="AK4">
            <v>0</v>
          </cell>
          <cell r="AL4">
            <v>11800.008294020479</v>
          </cell>
          <cell r="AM4">
            <v>9016.3799034571457</v>
          </cell>
          <cell r="AN4">
            <v>3345.9450057073841</v>
          </cell>
          <cell r="AO4">
            <v>7425.6532032738423</v>
          </cell>
          <cell r="AP4">
            <v>7425.6532032738423</v>
          </cell>
          <cell r="AS4">
            <v>-208.3862462866432</v>
          </cell>
          <cell r="AT4">
            <v>315.05794122795652</v>
          </cell>
          <cell r="AU4">
            <v>3021.6866102367089</v>
          </cell>
          <cell r="AV4">
            <v>2809.7761626357119</v>
          </cell>
          <cell r="AW4">
            <v>1798.3281975991581</v>
          </cell>
          <cell r="AX4">
            <v>2202.0059823353481</v>
          </cell>
          <cell r="AY4">
            <v>879.68128635138237</v>
          </cell>
          <cell r="AZ4">
            <v>492.10651999999999</v>
          </cell>
          <cell r="BA4">
            <v>12998.50238340515</v>
          </cell>
          <cell r="BB4">
            <v>0</v>
          </cell>
          <cell r="BC4">
            <v>11514.13050928429</v>
          </cell>
          <cell r="BD4">
            <v>8436.392113996164</v>
          </cell>
          <cell r="BE4">
            <v>3750.9492694089822</v>
          </cell>
          <cell r="BF4">
            <v>6672.9477023742129</v>
          </cell>
          <cell r="BG4">
            <v>6672.9477023742129</v>
          </cell>
          <cell r="BJ4">
            <v>352.78505688653757</v>
          </cell>
          <cell r="BK4">
            <v>474.67702264978402</v>
          </cell>
          <cell r="BL4">
            <v>3059.055234823697</v>
          </cell>
          <cell r="BM4">
            <v>2840.7867240610599</v>
          </cell>
          <cell r="BN4">
            <v>1809.528852160209</v>
          </cell>
          <cell r="BO4">
            <v>2215.621831272395</v>
          </cell>
          <cell r="BP4">
            <v>977.45961599175041</v>
          </cell>
          <cell r="BQ4">
            <v>492.10651999999999</v>
          </cell>
          <cell r="BR4">
            <v>12796.973942426001</v>
          </cell>
          <cell r="BS4">
            <v>88.912520481123011</v>
          </cell>
          <cell r="BT4">
            <v>11209.037530172111</v>
          </cell>
          <cell r="BU4">
            <v>7772.0714753765733</v>
          </cell>
          <cell r="BV4">
            <v>4213.7414670494263</v>
          </cell>
          <cell r="BW4">
            <v>5961.6446153539109</v>
          </cell>
          <cell r="BX4">
            <v>5872.7320948727884</v>
          </cell>
          <cell r="CA4">
            <v>562.96563047408972</v>
          </cell>
          <cell r="CB4">
            <v>514.66741835130654</v>
          </cell>
          <cell r="CC4">
            <v>3111.8174669190098</v>
          </cell>
          <cell r="CD4">
            <v>2887.0001286052229</v>
          </cell>
          <cell r="CE4">
            <v>1835.2058573626609</v>
          </cell>
          <cell r="CF4">
            <v>2243.7864952270179</v>
          </cell>
          <cell r="CG4">
            <v>1089.891648640948</v>
          </cell>
          <cell r="CH4">
            <v>492.10651999999999</v>
          </cell>
          <cell r="CI4">
            <v>13367.652481194271</v>
          </cell>
          <cell r="CJ4">
            <v>980.994254670038</v>
          </cell>
          <cell r="CK4">
            <v>10866.356892307749</v>
          </cell>
          <cell r="CL4">
            <v>7842.4032878657417</v>
          </cell>
          <cell r="CM4">
            <v>4714.0881933285264</v>
          </cell>
          <cell r="CN4">
            <v>5948.9255539413953</v>
          </cell>
          <cell r="CO4">
            <v>4967.9312992713576</v>
          </cell>
          <cell r="CR4">
            <v>1376.3998304337269</v>
          </cell>
          <cell r="CS4">
            <v>589.54492236184876</v>
          </cell>
          <cell r="CT4">
            <v>3204.0292391762482</v>
          </cell>
          <cell r="CU4">
            <v>2972.466585315196</v>
          </cell>
          <cell r="CV4">
            <v>1898.8117416960019</v>
          </cell>
          <cell r="CW4">
            <v>2309.9546768763671</v>
          </cell>
          <cell r="CX4">
            <v>1218.0100004432161</v>
          </cell>
          <cell r="CY4">
            <v>492.10651999999999</v>
          </cell>
          <cell r="CZ4">
            <v>14005.24778705961</v>
          </cell>
          <cell r="DA4">
            <v>1899.3901463305849</v>
          </cell>
          <cell r="DB4">
            <v>10547.228740017979</v>
          </cell>
          <cell r="DC4">
            <v>7942.8737024469428</v>
          </cell>
          <cell r="DD4">
            <v>5251.2130846126684</v>
          </cell>
          <cell r="DE4">
            <v>5947.3808087586149</v>
          </cell>
          <cell r="DF4">
            <v>4047.9906624280288</v>
          </cell>
          <cell r="DI4">
            <v>1426.7579015637659</v>
          </cell>
          <cell r="DJ4">
            <v>680.88510915907261</v>
          </cell>
          <cell r="DK4">
            <v>3300.161452123019</v>
          </cell>
          <cell r="DL4">
            <v>3061.6510993835341</v>
          </cell>
          <cell r="DM4">
            <v>1965.489374321158</v>
          </cell>
          <cell r="DN4">
            <v>2379.2714848023511</v>
          </cell>
          <cell r="DO4">
            <v>1356.402987888076</v>
          </cell>
          <cell r="DP4">
            <v>492.10651999999999</v>
          </cell>
          <cell r="DQ4">
            <v>14668.363971701339</v>
          </cell>
          <cell r="DR4">
            <v>2841.5353084104481</v>
          </cell>
          <cell r="DS4">
            <v>10228.22218145998</v>
          </cell>
          <cell r="DT4">
            <v>8001.4739090085604</v>
          </cell>
          <cell r="DU4">
            <v>5855.7290626927806</v>
          </cell>
          <cell r="DV4">
            <v>5923.5493189942063</v>
          </cell>
          <cell r="DW4">
            <v>3082.014010583759</v>
          </cell>
          <cell r="DZ4">
            <v>1480.526615000814</v>
          </cell>
          <cell r="EA4">
            <v>751.88700980796352</v>
          </cell>
          <cell r="EB4">
            <v>3398.897587211246</v>
          </cell>
          <cell r="EC4">
            <v>3153.2310800462001</v>
          </cell>
          <cell r="ED4">
            <v>2033.8838866716501</v>
          </cell>
          <cell r="EE4">
            <v>2450.3843570500289</v>
          </cell>
          <cell r="EF4">
            <v>1490.8636815430939</v>
          </cell>
          <cell r="EG4">
            <v>492.10651999999999</v>
          </cell>
          <cell r="EH4">
            <v>15364.827851640781</v>
          </cell>
          <cell r="EI4">
            <v>3815.8249764120969</v>
          </cell>
          <cell r="EJ4">
            <v>9909.3408648759141</v>
          </cell>
          <cell r="EK4">
            <v>8029.3027752229673</v>
          </cell>
          <cell r="EL4">
            <v>6524.3640764178072</v>
          </cell>
          <cell r="EM4">
            <v>5869.7642599641276</v>
          </cell>
          <cell r="EN4">
            <v>2053.9392835520312</v>
          </cell>
          <cell r="EQ4">
            <v>1520.7587653896039</v>
          </cell>
          <cell r="ER4">
            <v>822.22866781806704</v>
          </cell>
          <cell r="ES4">
            <v>3500.8765400381758</v>
          </cell>
          <cell r="ET4">
            <v>3154.4920016522919</v>
          </cell>
          <cell r="EU4">
            <v>2011.259650353242</v>
          </cell>
          <cell r="EV4">
            <v>2430.5600410432089</v>
          </cell>
          <cell r="EW4">
            <v>1569.4017743698189</v>
          </cell>
          <cell r="EX4">
            <v>492.10651999999999</v>
          </cell>
          <cell r="EY4">
            <v>16042.851381301931</v>
          </cell>
          <cell r="EZ4">
            <v>4850.6304209046466</v>
          </cell>
          <cell r="FA4">
            <v>9510.1500889423769</v>
          </cell>
          <cell r="FB4">
            <v>8002.887652752951</v>
          </cell>
          <cell r="FC4">
            <v>7228.8027285489698</v>
          </cell>
          <cell r="FD4">
            <v>5762.5034153333017</v>
          </cell>
          <cell r="FE4">
            <v>911.87299442865515</v>
          </cell>
          <cell r="FH4">
            <v>1588.7462036457989</v>
          </cell>
          <cell r="FI4">
            <v>864.96312223865573</v>
          </cell>
          <cell r="FJ4">
            <v>691.19899999999996</v>
          </cell>
          <cell r="FL4">
            <v>143.29900000000001</v>
          </cell>
          <cell r="FM4">
            <v>444.99599999999941</v>
          </cell>
          <cell r="FN4">
            <v>37.074999999999982</v>
          </cell>
          <cell r="GA4">
            <v>630.00099999999998</v>
          </cell>
          <cell r="GC4">
            <v>78.732999999999947</v>
          </cell>
          <cell r="GD4">
            <v>268.87799999999999</v>
          </cell>
          <cell r="GE4">
            <v>-10.25800000000004</v>
          </cell>
          <cell r="GR4">
            <v>691.63674297640841</v>
          </cell>
          <cell r="GT4">
            <v>208.37261609070291</v>
          </cell>
          <cell r="GU4">
            <v>204.84999999999991</v>
          </cell>
          <cell r="GV4">
            <v>22.50463534922628</v>
          </cell>
          <cell r="HI4">
            <v>691.63674297640841</v>
          </cell>
          <cell r="HK4">
            <v>208.37261609070291</v>
          </cell>
          <cell r="HL4">
            <v>282.10599896474349</v>
          </cell>
          <cell r="HM4">
            <v>22.50463534922628</v>
          </cell>
          <cell r="KP4">
            <v>132.70020731768861</v>
          </cell>
          <cell r="KQ4">
            <v>32.753481326761417</v>
          </cell>
          <cell r="KR4">
            <v>6.0032899072448682</v>
          </cell>
          <cell r="KS4">
            <v>6.3886594421663974</v>
          </cell>
          <cell r="KT4">
            <v>55.610576278972957</v>
          </cell>
          <cell r="KU4">
            <v>144.07251718228261</v>
          </cell>
          <cell r="KV4">
            <v>237.40043971876321</v>
          </cell>
          <cell r="KW4">
            <v>334.02010383348647</v>
          </cell>
          <cell r="KX4">
            <v>434.37936752002241</v>
          </cell>
        </row>
        <row r="5">
          <cell r="A5" t="str">
            <v>AGRO3</v>
          </cell>
          <cell r="B5" t="str">
            <v>BrasilAgro</v>
          </cell>
          <cell r="C5" t="str">
            <v>Agribusiness</v>
          </cell>
          <cell r="D5" t="str">
            <v>Leonardo Alencar</v>
          </cell>
          <cell r="E5">
            <v>44942</v>
          </cell>
          <cell r="F5" t="str">
            <v>Neutral</v>
          </cell>
          <cell r="G5" t="b">
            <v>0</v>
          </cell>
          <cell r="H5" t="str">
            <v>BRL</v>
          </cell>
          <cell r="I5">
            <v>31.8</v>
          </cell>
          <cell r="J5">
            <v>0.14030000000000001</v>
          </cell>
          <cell r="K5">
            <v>7.5982262788465413E-2</v>
          </cell>
          <cell r="L5">
            <v>0.1226523374613372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102.38</v>
          </cell>
          <cell r="S5">
            <v>3250.393</v>
          </cell>
          <cell r="T5">
            <v>496.50599999999997</v>
          </cell>
          <cell r="U5">
            <v>254.53899999999999</v>
          </cell>
          <cell r="V5">
            <v>1087.9670000000001</v>
          </cell>
          <cell r="W5">
            <v>2162.4259999999999</v>
          </cell>
          <cell r="X5">
            <v>683.6110000000001</v>
          </cell>
          <cell r="Y5">
            <v>187.1050000000001</v>
          </cell>
          <cell r="Z5">
            <v>50.843000000000004</v>
          </cell>
          <cell r="AA5">
            <v>326.25300000000033</v>
          </cell>
          <cell r="AB5">
            <v>124.67800000000049</v>
          </cell>
          <cell r="AC5">
            <v>979.96199999999999</v>
          </cell>
          <cell r="AD5">
            <v>1374.942367936342</v>
          </cell>
          <cell r="AE5">
            <v>588.27329216477551</v>
          </cell>
          <cell r="AF5">
            <v>499.35894245509888</v>
          </cell>
          <cell r="AG5">
            <v>563.81283723301033</v>
          </cell>
          <cell r="AH5">
            <v>187.53679302694161</v>
          </cell>
          <cell r="AI5">
            <v>102.38</v>
          </cell>
          <cell r="AJ5">
            <v>3536.4757416876018</v>
          </cell>
          <cell r="AK5">
            <v>771.92991289836777</v>
          </cell>
          <cell r="AL5">
            <v>375.6491532388489</v>
          </cell>
          <cell r="AM5">
            <v>958.09894866066043</v>
          </cell>
          <cell r="AN5">
            <v>2578.097793026941</v>
          </cell>
          <cell r="AO5">
            <v>644.90499999999997</v>
          </cell>
          <cell r="AP5">
            <v>-127.0249128983678</v>
          </cell>
          <cell r="AQ5">
            <v>166.5315041185749</v>
          </cell>
          <cell r="AR5">
            <v>583.18440796797495</v>
          </cell>
          <cell r="AS5">
            <v>609.75310467582028</v>
          </cell>
          <cell r="AT5">
            <v>93.768396513470819</v>
          </cell>
          <cell r="AU5">
            <v>1496.162346429935</v>
          </cell>
          <cell r="AV5">
            <v>679.1749400857251</v>
          </cell>
          <cell r="AW5">
            <v>585.83295244823705</v>
          </cell>
          <cell r="AX5">
            <v>655.96933975893251</v>
          </cell>
          <cell r="AY5">
            <v>500.86050764948737</v>
          </cell>
          <cell r="AZ5">
            <v>102.38</v>
          </cell>
          <cell r="BA5">
            <v>3849.2951584373909</v>
          </cell>
          <cell r="BB5">
            <v>1178.616981765306</v>
          </cell>
          <cell r="BC5">
            <v>437.98914169407823</v>
          </cell>
          <cell r="BD5">
            <v>1020.520655483891</v>
          </cell>
          <cell r="BE5">
            <v>2828.5280468516848</v>
          </cell>
          <cell r="BF5">
            <v>693.01635179846619</v>
          </cell>
          <cell r="BG5">
            <v>-485.60062996683962</v>
          </cell>
          <cell r="BH5">
            <v>151.50891966411021</v>
          </cell>
          <cell r="BI5">
            <v>484.99684382491819</v>
          </cell>
          <cell r="BJ5">
            <v>567.98093538098635</v>
          </cell>
          <cell r="BK5">
            <v>250.43025382474369</v>
          </cell>
          <cell r="BL5">
            <v>1549.367765262371</v>
          </cell>
          <cell r="BM5">
            <v>714.78480934444451</v>
          </cell>
          <cell r="BN5">
            <v>618.45923151440752</v>
          </cell>
          <cell r="BO5">
            <v>691.08975715919735</v>
          </cell>
          <cell r="BP5">
            <v>545.24289526515804</v>
          </cell>
          <cell r="BQ5">
            <v>102.38</v>
          </cell>
          <cell r="BR5">
            <v>4261.6697020635938</v>
          </cell>
          <cell r="BS5">
            <v>1513.4707385239949</v>
          </cell>
          <cell r="BT5">
            <v>668.34868289574717</v>
          </cell>
          <cell r="BU5">
            <v>1160.2737514775149</v>
          </cell>
          <cell r="BV5">
            <v>3101.1494944842639</v>
          </cell>
          <cell r="BW5">
            <v>828.8353215466484</v>
          </cell>
          <cell r="BX5">
            <v>-684.63541697734695</v>
          </cell>
          <cell r="BY5">
            <v>302.99006684645877</v>
          </cell>
          <cell r="BZ5">
            <v>338.05630027451718</v>
          </cell>
          <cell r="CA5">
            <v>534.84467874647873</v>
          </cell>
          <cell r="CB5">
            <v>272.62144763257902</v>
          </cell>
          <cell r="CC5">
            <v>1605.4621893289459</v>
          </cell>
          <cell r="CD5">
            <v>752.60706363935276</v>
          </cell>
          <cell r="CE5">
            <v>653.17992889802235</v>
          </cell>
          <cell r="CF5">
            <v>728.44002229105251</v>
          </cell>
          <cell r="CG5">
            <v>583.00780600365897</v>
          </cell>
          <cell r="CH5">
            <v>102.38</v>
          </cell>
          <cell r="CI5">
            <v>4662.757407648126</v>
          </cell>
          <cell r="CJ5">
            <v>1718.19561439157</v>
          </cell>
          <cell r="CK5">
            <v>906.14237553424016</v>
          </cell>
          <cell r="CL5">
            <v>1269.857554060218</v>
          </cell>
          <cell r="CM5">
            <v>3392.653397486094</v>
          </cell>
          <cell r="CN5">
            <v>934.3337147842941</v>
          </cell>
          <cell r="CO5">
            <v>-783.86189960727586</v>
          </cell>
          <cell r="CP5">
            <v>313.0537860315232</v>
          </cell>
          <cell r="CQ5">
            <v>239.7616165936993</v>
          </cell>
          <cell r="CR5">
            <v>420.96868547637388</v>
          </cell>
          <cell r="CS5">
            <v>291.50390300182949</v>
          </cell>
          <cell r="CT5">
            <v>1664.661264523312</v>
          </cell>
          <cell r="CU5">
            <v>792.84024423088499</v>
          </cell>
          <cell r="CV5">
            <v>690.18720819562168</v>
          </cell>
          <cell r="CW5">
            <v>768.22240769673851</v>
          </cell>
          <cell r="CX5">
            <v>617.49990410980445</v>
          </cell>
          <cell r="CY5">
            <v>102.38</v>
          </cell>
          <cell r="CZ5">
            <v>5049.9855914739019</v>
          </cell>
          <cell r="DA5">
            <v>1844.5762913093149</v>
          </cell>
          <cell r="DB5">
            <v>1151.670588811864</v>
          </cell>
          <cell r="DC5">
            <v>1348.335785831091</v>
          </cell>
          <cell r="DD5">
            <v>3701.4033495409958</v>
          </cell>
          <cell r="DE5">
            <v>1008.571429746488</v>
          </cell>
          <cell r="DF5">
            <v>-836.00486156282727</v>
          </cell>
          <cell r="DG5">
            <v>323.56341277874139</v>
          </cell>
          <cell r="DH5">
            <v>199.35611653737951</v>
          </cell>
          <cell r="DI5">
            <v>357.09542947153062</v>
          </cell>
          <cell r="DJ5">
            <v>308.74995205490222</v>
          </cell>
          <cell r="DK5">
            <v>1727.204100468922</v>
          </cell>
          <cell r="DL5">
            <v>835.70577419862968</v>
          </cell>
          <cell r="DM5">
            <v>729.69554947919005</v>
          </cell>
          <cell r="DN5">
            <v>810.66260231551314</v>
          </cell>
          <cell r="DO5">
            <v>652.41731608223756</v>
          </cell>
          <cell r="DP5">
            <v>102.38</v>
          </cell>
          <cell r="DQ5">
            <v>5422.5941498873162</v>
          </cell>
          <cell r="DR5">
            <v>1947.481056229841</v>
          </cell>
          <cell r="DS5">
            <v>1405.25064242081</v>
          </cell>
          <cell r="DT5">
            <v>1394.7356862033871</v>
          </cell>
          <cell r="DU5">
            <v>4027.612007582115</v>
          </cell>
          <cell r="DV5">
            <v>1050.571751375149</v>
          </cell>
          <cell r="DW5">
            <v>-896.90930485469221</v>
          </cell>
          <cell r="DX5">
            <v>334.54710644526858</v>
          </cell>
          <cell r="DY5">
            <v>216.92269759529421</v>
          </cell>
          <cell r="DZ5">
            <v>348.14637012532171</v>
          </cell>
          <cell r="EA5">
            <v>326.20865804111878</v>
          </cell>
          <cell r="EB5">
            <v>1793.356331986975</v>
          </cell>
          <cell r="EC5">
            <v>881.45100392694633</v>
          </cell>
          <cell r="ED5">
            <v>771.94472593670992</v>
          </cell>
          <cell r="EE5">
            <v>856.01283163824371</v>
          </cell>
          <cell r="EF5">
            <v>689.78422500944771</v>
          </cell>
          <cell r="EG5">
            <v>102.38</v>
          </cell>
          <cell r="EH5">
            <v>5780.7968947235058</v>
          </cell>
          <cell r="EI5">
            <v>2026.7304467333449</v>
          </cell>
          <cell r="EJ5">
            <v>1667.2183675737931</v>
          </cell>
          <cell r="EK5">
            <v>1408.0463185348519</v>
          </cell>
          <cell r="EL5">
            <v>4372.5041200868382</v>
          </cell>
          <cell r="EM5">
            <v>1059.319654875927</v>
          </cell>
          <cell r="EN5">
            <v>-967.41079185741819</v>
          </cell>
          <cell r="EO5">
            <v>346.03583085451697</v>
          </cell>
          <cell r="EP5">
            <v>235.911808189749</v>
          </cell>
          <cell r="EQ5">
            <v>340.07339730669389</v>
          </cell>
          <cell r="ER5">
            <v>344.89211250472391</v>
          </cell>
          <cell r="ES5">
            <v>1863.413610474332</v>
          </cell>
          <cell r="ET5">
            <v>930.3526859892927</v>
          </cell>
          <cell r="EU5">
            <v>817.20320040598585</v>
          </cell>
          <cell r="EV5">
            <v>904.55541790838606</v>
          </cell>
          <cell r="EW5">
            <v>730.69884079420831</v>
          </cell>
          <cell r="EX5">
            <v>102.38</v>
          </cell>
          <cell r="EY5">
            <v>6335.0422362472664</v>
          </cell>
          <cell r="EZ5">
            <v>2292.353087253397</v>
          </cell>
          <cell r="FA5">
            <v>1937.929861474187</v>
          </cell>
          <cell r="FB5">
            <v>1596.9422396615089</v>
          </cell>
          <cell r="FC5">
            <v>4737.8535404839422</v>
          </cell>
          <cell r="FD5">
            <v>1243.485471564248</v>
          </cell>
          <cell r="FE5">
            <v>-1048.867615689149</v>
          </cell>
          <cell r="FF5">
            <v>358.06371140279452</v>
          </cell>
          <cell r="FG5">
            <v>256.1489745738445</v>
          </cell>
          <cell r="FH5">
            <v>543.61984341475579</v>
          </cell>
          <cell r="FI5">
            <v>365.34942039710421</v>
          </cell>
          <cell r="FJ5">
            <v>382.43799999999999</v>
          </cell>
          <cell r="FK5">
            <v>198.208</v>
          </cell>
          <cell r="FL5">
            <v>181.71600000000001</v>
          </cell>
          <cell r="FM5">
            <v>82.272000000000034</v>
          </cell>
          <cell r="FN5">
            <v>81.789000000000001</v>
          </cell>
          <cell r="FO5">
            <v>102.38</v>
          </cell>
          <cell r="FP5">
            <v>3493.2350000000001</v>
          </cell>
          <cell r="FQ5">
            <v>661.35900000000004</v>
          </cell>
          <cell r="FR5">
            <v>194.886</v>
          </cell>
          <cell r="FS5">
            <v>1023.854</v>
          </cell>
          <cell r="FT5">
            <v>2469.3809999999989</v>
          </cell>
          <cell r="FU5">
            <v>617.81000000000006</v>
          </cell>
          <cell r="FV5">
            <v>-43.548999999999978</v>
          </cell>
          <cell r="FW5">
            <v>2.6964406992960601</v>
          </cell>
          <cell r="FX5">
            <v>-147.8114406992961</v>
          </cell>
          <cell r="FY5">
            <v>-331.24844069929611</v>
          </cell>
          <cell r="FZ5">
            <v>260</v>
          </cell>
          <cell r="GA5">
            <v>420.06400000000008</v>
          </cell>
          <cell r="GB5">
            <v>47.949000000000069</v>
          </cell>
          <cell r="GC5">
            <v>11.452000000000069</v>
          </cell>
          <cell r="GD5">
            <v>105.25200000000009</v>
          </cell>
          <cell r="GE5">
            <v>30.750000000000089</v>
          </cell>
          <cell r="GF5">
            <v>102.38</v>
          </cell>
          <cell r="GG5">
            <v>3250.393</v>
          </cell>
          <cell r="GH5">
            <v>496.50599999999997</v>
          </cell>
          <cell r="GI5">
            <v>254.53899999999999</v>
          </cell>
          <cell r="GJ5">
            <v>1087.9670000000001</v>
          </cell>
          <cell r="GK5">
            <v>2162.4259999999999</v>
          </cell>
          <cell r="GL5">
            <v>683.6110000000001</v>
          </cell>
          <cell r="GM5">
            <v>187.1050000000001</v>
          </cell>
          <cell r="GN5">
            <v>2.7850000000000001</v>
          </cell>
          <cell r="GO5">
            <v>248.81700000000009</v>
          </cell>
          <cell r="GP5">
            <v>324.73000000000008</v>
          </cell>
          <cell r="GQ5">
            <v>459.98399999999998</v>
          </cell>
          <cell r="GR5">
            <v>315.52600000000001</v>
          </cell>
          <cell r="GS5">
            <v>33.996999999999957</v>
          </cell>
          <cell r="GT5">
            <v>12.78999999999996</v>
          </cell>
          <cell r="GU5">
            <v>107.408</v>
          </cell>
          <cell r="GV5">
            <v>-7.4560000000000421</v>
          </cell>
          <cell r="GW5">
            <v>102.38</v>
          </cell>
          <cell r="GX5">
            <v>3426.15</v>
          </cell>
          <cell r="GY5">
            <v>508.79399999999998</v>
          </cell>
          <cell r="GZ5">
            <v>297.46199999999999</v>
          </cell>
          <cell r="HA5">
            <v>1042.7660000000001</v>
          </cell>
          <cell r="HB5">
            <v>2383.105</v>
          </cell>
          <cell r="HC5">
            <v>644.90499999999997</v>
          </cell>
          <cell r="HD5">
            <v>136.11099999999999</v>
          </cell>
          <cell r="HE5">
            <v>2.9751185000000002</v>
          </cell>
          <cell r="HF5">
            <v>123.4748814999999</v>
          </cell>
          <cell r="HG5">
            <v>84.768881499999722</v>
          </cell>
          <cell r="HH5">
            <v>0</v>
          </cell>
          <cell r="HI5">
            <v>260.29874505011469</v>
          </cell>
          <cell r="HJ5">
            <v>119.7446260028978</v>
          </cell>
          <cell r="HK5">
            <v>100.0055120360764</v>
          </cell>
          <cell r="HL5">
            <v>110.875966234671</v>
          </cell>
          <cell r="HM5">
            <v>91.857436939017518</v>
          </cell>
          <cell r="HN5">
            <v>102.38</v>
          </cell>
          <cell r="HO5">
            <v>3395.8123821014929</v>
          </cell>
          <cell r="HP5">
            <v>835.44279828914887</v>
          </cell>
          <cell r="HQ5">
            <v>327.23762312219321</v>
          </cell>
          <cell r="HR5">
            <v>920.57094516247594</v>
          </cell>
          <cell r="HS5">
            <v>2474.9624369390172</v>
          </cell>
          <cell r="HT5">
            <v>644.90499999999997</v>
          </cell>
          <cell r="HU5">
            <v>-190.5377982891489</v>
          </cell>
          <cell r="HV5">
            <v>38.0680773207879</v>
          </cell>
          <cell r="HW5">
            <v>311.83251415145338</v>
          </cell>
          <cell r="HX5">
            <v>326.64879828914889</v>
          </cell>
          <cell r="HY5">
            <v>0</v>
          </cell>
          <cell r="HZ5">
            <v>171.81546192835759</v>
          </cell>
          <cell r="IA5">
            <v>44.984652617858359</v>
          </cell>
          <cell r="IB5">
            <v>27.036507763317729</v>
          </cell>
          <cell r="IC5">
            <v>44.709763780744908</v>
          </cell>
          <cell r="ID5">
            <v>44.618060979102893</v>
          </cell>
          <cell r="IE5">
            <v>102.38</v>
          </cell>
          <cell r="IF5">
            <v>3420.939141602234</v>
          </cell>
          <cell r="IG5">
            <v>854.0602507573476</v>
          </cell>
          <cell r="IH5">
            <v>350.39628746665909</v>
          </cell>
          <cell r="II5">
            <v>901.07964368411399</v>
          </cell>
          <cell r="IJ5">
            <v>2519.5804979181198</v>
          </cell>
          <cell r="IK5">
            <v>644.90499999999997</v>
          </cell>
          <cell r="IL5">
            <v>-209.1552507573476</v>
          </cell>
          <cell r="IM5">
            <v>38.253920361893051</v>
          </cell>
          <cell r="IN5">
            <v>-10.1186159923622</v>
          </cell>
          <cell r="IO5">
            <v>18.617452468198671</v>
          </cell>
          <cell r="IP5">
            <v>0</v>
          </cell>
          <cell r="IQ5">
            <v>336.10215994126861</v>
          </cell>
          <cell r="IR5">
            <v>79.924302879028858</v>
          </cell>
          <cell r="IS5">
            <v>51.424274776437578</v>
          </cell>
          <cell r="IT5">
            <v>69.729459338327104</v>
          </cell>
          <cell r="IU5">
            <v>58.51729510882128</v>
          </cell>
          <cell r="IV5">
            <v>102.38</v>
          </cell>
          <cell r="IW5">
            <v>3536.4757416876018</v>
          </cell>
          <cell r="IX5">
            <v>771.92991289836777</v>
          </cell>
          <cell r="IY5">
            <v>375.6491532388489</v>
          </cell>
          <cell r="IZ5">
            <v>958.09894866066043</v>
          </cell>
          <cell r="JA5">
            <v>2578.097793026941</v>
          </cell>
          <cell r="JB5">
            <v>644.90499999999997</v>
          </cell>
          <cell r="JC5">
            <v>-127.0249128983678</v>
          </cell>
          <cell r="JD5">
            <v>40.980050334079372</v>
          </cell>
          <cell r="JE5">
            <v>-103.8526819685688</v>
          </cell>
          <cell r="JF5">
            <v>-82.130337858979829</v>
          </cell>
          <cell r="JG5">
            <v>0</v>
          </cell>
          <cell r="KY5">
            <v>0</v>
          </cell>
          <cell r="KZ5">
            <v>563.81283723301033</v>
          </cell>
          <cell r="LA5">
            <v>655.96933975893251</v>
          </cell>
          <cell r="LB5">
            <v>691.08975715919735</v>
          </cell>
          <cell r="LC5">
            <v>728.44002229105251</v>
          </cell>
          <cell r="LD5">
            <v>768.22240769673851</v>
          </cell>
          <cell r="LE5">
            <v>810.66260231551314</v>
          </cell>
          <cell r="LF5">
            <v>856.01283163824371</v>
          </cell>
          <cell r="LG5">
            <v>904.55541790838606</v>
          </cell>
          <cell r="LH5">
            <v>82.272000000000034</v>
          </cell>
          <cell r="LI5">
            <v>105.25200000000009</v>
          </cell>
          <cell r="LJ5">
            <v>107.408</v>
          </cell>
          <cell r="LK5">
            <v>110.875966234671</v>
          </cell>
          <cell r="LL5">
            <v>44.709763780744908</v>
          </cell>
          <cell r="LM5">
            <v>69.729459338327104</v>
          </cell>
        </row>
        <row r="6">
          <cell r="A6" t="str">
            <v>AGXY3</v>
          </cell>
          <cell r="B6" t="str">
            <v>Agrogalaxy</v>
          </cell>
          <cell r="C6" t="str">
            <v>Agribusiness</v>
          </cell>
          <cell r="D6" t="str">
            <v>Leonardo Alencar</v>
          </cell>
          <cell r="E6">
            <v>45196</v>
          </cell>
          <cell r="F6" t="str">
            <v>Buy</v>
          </cell>
          <cell r="G6" t="b">
            <v>0</v>
          </cell>
          <cell r="H6" t="str">
            <v>BRL</v>
          </cell>
          <cell r="I6">
            <v>10.7</v>
          </cell>
          <cell r="J6">
            <v>0.20469999999999999</v>
          </cell>
          <cell r="K6">
            <v>0</v>
          </cell>
          <cell r="L6" t="b">
            <v>0</v>
          </cell>
          <cell r="M6">
            <v>11592.51</v>
          </cell>
          <cell r="N6">
            <v>1548.7919999999999</v>
          </cell>
          <cell r="O6">
            <v>615.81288711807952</v>
          </cell>
          <cell r="P6">
            <v>724.66678819807953</v>
          </cell>
          <cell r="Q6">
            <v>116.90288711807951</v>
          </cell>
          <cell r="R6">
            <v>170.82498899999999</v>
          </cell>
          <cell r="S6">
            <v>9910.4936985120003</v>
          </cell>
          <cell r="T6">
            <v>1178.9256985120001</v>
          </cell>
          <cell r="U6">
            <v>165.73099999999999</v>
          </cell>
          <cell r="V6">
            <v>8409.0280000000002</v>
          </cell>
          <cell r="W6">
            <v>1501.4659999999999</v>
          </cell>
          <cell r="X6">
            <v>2693.0920000000001</v>
          </cell>
          <cell r="Y6">
            <v>1417.5963014880001</v>
          </cell>
          <cell r="Z6">
            <v>145.38790107999989</v>
          </cell>
          <cell r="AA6">
            <v>245.7455248680794</v>
          </cell>
          <cell r="AB6">
            <v>422.96469851199998</v>
          </cell>
          <cell r="AC6">
            <v>0</v>
          </cell>
          <cell r="AD6">
            <v>11121.673160987821</v>
          </cell>
          <cell r="AE6">
            <v>1136.971063713383</v>
          </cell>
          <cell r="AF6">
            <v>204.0623744746382</v>
          </cell>
          <cell r="AG6">
            <v>345.80511138915841</v>
          </cell>
          <cell r="AH6">
            <v>-382.55663501325671</v>
          </cell>
          <cell r="AI6">
            <v>170.82498899999999</v>
          </cell>
          <cell r="AJ6">
            <v>9835.917804511655</v>
          </cell>
          <cell r="AK6">
            <v>1316.5396816392431</v>
          </cell>
          <cell r="AL6">
            <v>143.6841024304189</v>
          </cell>
          <cell r="AM6">
            <v>8497.4228809849119</v>
          </cell>
          <cell r="AN6">
            <v>1338.4959235267429</v>
          </cell>
          <cell r="AO6">
            <v>3016.672</v>
          </cell>
          <cell r="AP6">
            <v>1481.2113183607571</v>
          </cell>
          <cell r="AQ6">
            <v>119.6958393449391</v>
          </cell>
          <cell r="AR6">
            <v>136.9538421873097</v>
          </cell>
          <cell r="AS6">
            <v>137.61398312724299</v>
          </cell>
          <cell r="AT6">
            <v>0</v>
          </cell>
          <cell r="AU6">
            <v>11309.018507811899</v>
          </cell>
          <cell r="AV6">
            <v>1377.010943591255</v>
          </cell>
          <cell r="AW6">
            <v>437.43457426864438</v>
          </cell>
          <cell r="AX6">
            <v>570.47389262567117</v>
          </cell>
          <cell r="AY6">
            <v>65.327895247964861</v>
          </cell>
          <cell r="AZ6">
            <v>170.82498899999999</v>
          </cell>
          <cell r="BA6">
            <v>9916.0752973308627</v>
          </cell>
          <cell r="BB6">
            <v>1252.084981586873</v>
          </cell>
          <cell r="BC6">
            <v>150.28006169057059</v>
          </cell>
          <cell r="BD6">
            <v>8409.0280000000002</v>
          </cell>
          <cell r="BE6">
            <v>1387.4918449627171</v>
          </cell>
          <cell r="BF6">
            <v>2693.0920000000001</v>
          </cell>
          <cell r="BG6">
            <v>1417.5963014880001</v>
          </cell>
          <cell r="BH6">
            <v>139.63527761717839</v>
          </cell>
          <cell r="BI6">
            <v>320.54564250409169</v>
          </cell>
          <cell r="BJ6">
            <v>-64.454700052370299</v>
          </cell>
          <cell r="BK6">
            <v>-16.331973811991201</v>
          </cell>
          <cell r="BL6">
            <v>13245.620004708569</v>
          </cell>
          <cell r="BM6">
            <v>1633.841728738443</v>
          </cell>
          <cell r="BN6">
            <v>578.00743765928792</v>
          </cell>
          <cell r="BO6">
            <v>733.82894024373991</v>
          </cell>
          <cell r="BP6">
            <v>116.90288711807951</v>
          </cell>
          <cell r="BQ6">
            <v>170.82498899999999</v>
          </cell>
          <cell r="BR6">
            <v>9910.4936985120003</v>
          </cell>
          <cell r="BS6">
            <v>1178.9256985120001</v>
          </cell>
          <cell r="BT6">
            <v>208.14285917674721</v>
          </cell>
          <cell r="BU6">
            <v>8409.0280000000002</v>
          </cell>
          <cell r="BV6">
            <v>1501.4659999999999</v>
          </cell>
          <cell r="BW6">
            <v>2693.0920000000001</v>
          </cell>
          <cell r="BX6">
            <v>1417.5963014880001</v>
          </cell>
          <cell r="BY6">
            <v>213.6843000706285</v>
          </cell>
          <cell r="BZ6">
            <v>245.7455248680794</v>
          </cell>
          <cell r="CA6">
            <v>422.96469851199998</v>
          </cell>
          <cell r="CB6">
            <v>0</v>
          </cell>
          <cell r="CC6">
            <v>14754.430916110079</v>
          </cell>
          <cell r="CD6">
            <v>1840.0016879377399</v>
          </cell>
          <cell r="CE6">
            <v>689.35919256719762</v>
          </cell>
          <cell r="CF6">
            <v>862.93034999957843</v>
          </cell>
          <cell r="CG6">
            <v>116.90288711807951</v>
          </cell>
          <cell r="CH6">
            <v>170.82498899999999</v>
          </cell>
          <cell r="CI6">
            <v>9910.4936985120003</v>
          </cell>
          <cell r="CJ6">
            <v>1178.9256985120001</v>
          </cell>
          <cell r="CK6">
            <v>286.09264947173449</v>
          </cell>
          <cell r="CL6">
            <v>8409.0280000000002</v>
          </cell>
          <cell r="CM6">
            <v>1501.4659999999999</v>
          </cell>
          <cell r="CN6">
            <v>2693.0920000000001</v>
          </cell>
          <cell r="CO6">
            <v>1417.5963014880001</v>
          </cell>
          <cell r="CP6">
            <v>251.52094772736811</v>
          </cell>
          <cell r="CQ6">
            <v>245.7455248680794</v>
          </cell>
          <cell r="CR6">
            <v>422.96469851199998</v>
          </cell>
          <cell r="CS6">
            <v>0</v>
          </cell>
          <cell r="CT6">
            <v>16017.363707514311</v>
          </cell>
          <cell r="CU6">
            <v>2013.178992804746</v>
          </cell>
          <cell r="CV6">
            <v>779.72002697442349</v>
          </cell>
          <cell r="CW6">
            <v>968.14832851556093</v>
          </cell>
          <cell r="CX6">
            <v>116.90288711807951</v>
          </cell>
          <cell r="CY6">
            <v>170.82498899999999</v>
          </cell>
          <cell r="CZ6">
            <v>9910.4936985120003</v>
          </cell>
          <cell r="DA6">
            <v>1178.9256985120001</v>
          </cell>
          <cell r="DB6">
            <v>385.87314028191861</v>
          </cell>
          <cell r="DC6">
            <v>8409.0280000000002</v>
          </cell>
          <cell r="DD6">
            <v>1501.4659999999999</v>
          </cell>
          <cell r="DE6">
            <v>2693.0920000000001</v>
          </cell>
          <cell r="DF6">
            <v>1417.5963014880001</v>
          </cell>
          <cell r="DG6">
            <v>288.20879235132128</v>
          </cell>
          <cell r="DH6">
            <v>245.7455248680794</v>
          </cell>
          <cell r="DI6">
            <v>422.96469851199998</v>
          </cell>
          <cell r="DJ6">
            <v>0</v>
          </cell>
          <cell r="DK6">
            <v>17268.52605245931</v>
          </cell>
          <cell r="DL6">
            <v>2185.113711691874</v>
          </cell>
          <cell r="DM6">
            <v>868.6660920289919</v>
          </cell>
          <cell r="DN6">
            <v>1071.813070121103</v>
          </cell>
          <cell r="DO6">
            <v>116.90288711807951</v>
          </cell>
          <cell r="DP6">
            <v>170.82498899999999</v>
          </cell>
          <cell r="DQ6">
            <v>9910.4936985120003</v>
          </cell>
          <cell r="DR6">
            <v>1178.9256985120001</v>
          </cell>
          <cell r="DS6">
            <v>509.95070503929293</v>
          </cell>
          <cell r="DT6">
            <v>8409.0280000000002</v>
          </cell>
          <cell r="DU6">
            <v>1501.4659999999999</v>
          </cell>
          <cell r="DV6">
            <v>2693.0920000000001</v>
          </cell>
          <cell r="DW6">
            <v>1417.5963014880001</v>
          </cell>
          <cell r="DX6">
            <v>327.22454284948572</v>
          </cell>
          <cell r="DY6">
            <v>245.7455248680794</v>
          </cell>
          <cell r="DZ6">
            <v>422.96469851199998</v>
          </cell>
          <cell r="EA6">
            <v>0</v>
          </cell>
          <cell r="EB6">
            <v>18264.778492250069</v>
          </cell>
          <cell r="EC6">
            <v>2324.350786162544</v>
          </cell>
          <cell r="ED6">
            <v>937.30535064983383</v>
          </cell>
          <cell r="EE6">
            <v>1152.1722446134891</v>
          </cell>
          <cell r="EF6">
            <v>116.90288711807951</v>
          </cell>
          <cell r="EG6">
            <v>170.82498899999999</v>
          </cell>
          <cell r="EH6">
            <v>9910.4936985120003</v>
          </cell>
          <cell r="EI6">
            <v>1178.9256985120001</v>
          </cell>
          <cell r="EJ6">
            <v>658.9974665419536</v>
          </cell>
          <cell r="EK6">
            <v>8409.0280000000002</v>
          </cell>
          <cell r="EL6">
            <v>1501.4659999999999</v>
          </cell>
          <cell r="EM6">
            <v>2693.0920000000001</v>
          </cell>
          <cell r="EN6">
            <v>1417.5963014880001</v>
          </cell>
          <cell r="EO6">
            <v>363.9136554663159</v>
          </cell>
          <cell r="EP6">
            <v>245.7455248680794</v>
          </cell>
          <cell r="EQ6">
            <v>422.96469851199998</v>
          </cell>
          <cell r="ER6">
            <v>0</v>
          </cell>
          <cell r="ES6">
            <v>19305.267788459401</v>
          </cell>
          <cell r="ET6">
            <v>2468.199932878013</v>
          </cell>
          <cell r="EU6">
            <v>1007.410516721667</v>
          </cell>
          <cell r="EV6">
            <v>1234.517729032123</v>
          </cell>
          <cell r="EW6">
            <v>116.90288711807951</v>
          </cell>
          <cell r="EX6">
            <v>170.82498899999999</v>
          </cell>
          <cell r="EY6">
            <v>9910.4936985120003</v>
          </cell>
          <cell r="EZ6">
            <v>1178.9256985120001</v>
          </cell>
          <cell r="FA6">
            <v>816.07975198032921</v>
          </cell>
          <cell r="FB6">
            <v>8409.0280000000002</v>
          </cell>
          <cell r="FC6">
            <v>1501.4659999999999</v>
          </cell>
          <cell r="FD6">
            <v>2693.0920000000001</v>
          </cell>
          <cell r="FE6">
            <v>1417.5963014880001</v>
          </cell>
          <cell r="FF6">
            <v>384.189497748831</v>
          </cell>
          <cell r="FG6">
            <v>245.7455248680794</v>
          </cell>
          <cell r="FH6">
            <v>422.96469851199998</v>
          </cell>
          <cell r="FI6">
            <v>0</v>
          </cell>
          <cell r="FJ6">
            <v>3145.2930000000001</v>
          </cell>
          <cell r="FK6">
            <v>331.08800000000002</v>
          </cell>
          <cell r="FL6">
            <v>116.71899999999989</v>
          </cell>
          <cell r="FM6">
            <v>143.17030547870129</v>
          </cell>
          <cell r="FN6">
            <v>-58.941656270000152</v>
          </cell>
          <cell r="FO6">
            <v>170.82498899999999</v>
          </cell>
          <cell r="FP6">
            <v>8975.1351599999998</v>
          </cell>
          <cell r="FQ6">
            <v>577.6941599999999</v>
          </cell>
          <cell r="FR6">
            <v>141.59399999999999</v>
          </cell>
          <cell r="FS6">
            <v>7557.3509999999997</v>
          </cell>
          <cell r="FT6">
            <v>1417.7838357436799</v>
          </cell>
          <cell r="FU6">
            <v>1793.8589999999999</v>
          </cell>
          <cell r="FV6">
            <v>1129.0898400000001</v>
          </cell>
          <cell r="FW6">
            <v>38.848305478701363</v>
          </cell>
          <cell r="FX6">
            <v>-218.85792578680369</v>
          </cell>
          <cell r="FY6">
            <v>-63.129582056803912</v>
          </cell>
          <cell r="FZ6">
            <v>0</v>
          </cell>
          <cell r="GA6">
            <v>1967.028</v>
          </cell>
          <cell r="GB6">
            <v>127.73699999999999</v>
          </cell>
          <cell r="GC6">
            <v>-47.663000000000039</v>
          </cell>
          <cell r="GD6">
            <v>-6.014640744102401</v>
          </cell>
          <cell r="GE6">
            <v>-149.59868738999981</v>
          </cell>
          <cell r="GF6">
            <v>170.82498899999999</v>
          </cell>
          <cell r="GG6">
            <v>7836.6940000000004</v>
          </cell>
          <cell r="GH6">
            <v>436.60899999999998</v>
          </cell>
          <cell r="GI6">
            <v>150.785</v>
          </cell>
          <cell r="GJ6">
            <v>6566.3051955299998</v>
          </cell>
          <cell r="GK6">
            <v>1270.3885353696801</v>
          </cell>
          <cell r="GL6">
            <v>1775.172</v>
          </cell>
          <cell r="GM6">
            <v>1274.721</v>
          </cell>
          <cell r="GN6">
            <v>50.839359255897641</v>
          </cell>
          <cell r="GO6">
            <v>116.6927279568024</v>
          </cell>
          <cell r="GP6">
            <v>-58.971959433197298</v>
          </cell>
          <cell r="GQ6">
            <v>0</v>
          </cell>
          <cell r="GR6">
            <v>3074.306</v>
          </cell>
          <cell r="GS6">
            <v>447.22299999999979</v>
          </cell>
          <cell r="GT6">
            <v>175.43599999999981</v>
          </cell>
          <cell r="GU6">
            <v>206.83366725348029</v>
          </cell>
          <cell r="GV6">
            <v>24.963343659999691</v>
          </cell>
          <cell r="GW6">
            <v>170.82498899999999</v>
          </cell>
          <cell r="GX6">
            <v>8705.7238309099994</v>
          </cell>
          <cell r="GY6">
            <v>795.17183091000004</v>
          </cell>
          <cell r="GZ6">
            <v>153.35499999999999</v>
          </cell>
          <cell r="HA6">
            <v>7408.1224005399999</v>
          </cell>
          <cell r="HB6">
            <v>1297.6010000000001</v>
          </cell>
          <cell r="HC6">
            <v>2532.4740000000002</v>
          </cell>
          <cell r="HD6">
            <v>1684.0001690900001</v>
          </cell>
          <cell r="HE6">
            <v>33.967667253480528</v>
          </cell>
          <cell r="HF6">
            <v>-200.24095477609501</v>
          </cell>
          <cell r="HG6">
            <v>406.50138888390501</v>
          </cell>
          <cell r="HH6">
            <v>0</v>
          </cell>
          <cell r="HI6">
            <v>3405.8829999999998</v>
          </cell>
          <cell r="HJ6">
            <v>642.74399999999991</v>
          </cell>
          <cell r="HK6">
            <v>371.3208871180795</v>
          </cell>
          <cell r="HL6">
            <v>380.67745620999989</v>
          </cell>
          <cell r="HM6">
            <v>300.47988711807949</v>
          </cell>
          <cell r="HN6">
            <v>170.82498899999999</v>
          </cell>
          <cell r="HO6">
            <v>9910.4936985120003</v>
          </cell>
          <cell r="HP6">
            <v>1178.9256985120001</v>
          </cell>
          <cell r="HQ6">
            <v>165.73099999999999</v>
          </cell>
          <cell r="HR6">
            <v>8409.0280000000002</v>
          </cell>
          <cell r="HS6">
            <v>1501.4659999999999</v>
          </cell>
          <cell r="HT6">
            <v>2693.0920000000001</v>
          </cell>
          <cell r="HU6">
            <v>1417.5963014880001</v>
          </cell>
          <cell r="HV6">
            <v>21.732569091920439</v>
          </cell>
          <cell r="HW6">
            <v>548.15167747417547</v>
          </cell>
          <cell r="HX6">
            <v>595.41567747417537</v>
          </cell>
          <cell r="HY6">
            <v>0</v>
          </cell>
          <cell r="HZ6">
            <v>2785.29</v>
          </cell>
          <cell r="IA6">
            <v>257.40699999999993</v>
          </cell>
          <cell r="IB6">
            <v>-13.878000000000039</v>
          </cell>
          <cell r="IC6">
            <v>19.617999999999959</v>
          </cell>
          <cell r="ID6">
            <v>-218.73</v>
          </cell>
          <cell r="IE6">
            <v>170.82498899999999</v>
          </cell>
          <cell r="IF6">
            <v>11105.490112809</v>
          </cell>
          <cell r="IG6">
            <v>799.20011280900007</v>
          </cell>
          <cell r="IH6">
            <v>175.75700000000001</v>
          </cell>
          <cell r="II6">
            <v>9639.0120000000006</v>
          </cell>
          <cell r="IJ6">
            <v>1466.4780000000001</v>
          </cell>
          <cell r="IK6">
            <v>2680.28</v>
          </cell>
          <cell r="IL6">
            <v>1788.9648871909999</v>
          </cell>
          <cell r="IM6">
            <v>43.522000000000013</v>
          </cell>
          <cell r="IN6">
            <v>-515.36185981393726</v>
          </cell>
          <cell r="IO6">
            <v>-665.68485981393758</v>
          </cell>
          <cell r="IP6">
            <v>0</v>
          </cell>
          <cell r="IQ6">
            <v>1832.0070000000001</v>
          </cell>
          <cell r="IR6">
            <v>-24.920000000000069</v>
          </cell>
          <cell r="IS6">
            <v>-229.07355854000011</v>
          </cell>
          <cell r="IT6">
            <v>-194.48100000000011</v>
          </cell>
          <cell r="IU6">
            <v>-423.2555585400001</v>
          </cell>
          <cell r="IV6">
            <v>170.82498899999999</v>
          </cell>
          <cell r="IW6">
            <v>8756.7780000000002</v>
          </cell>
          <cell r="IX6">
            <v>1182.0260000000001</v>
          </cell>
          <cell r="IY6">
            <v>178.51400000000001</v>
          </cell>
          <cell r="IZ6">
            <v>7677.7120000000004</v>
          </cell>
          <cell r="JA6">
            <v>1079.067</v>
          </cell>
          <cell r="JB6">
            <v>3016.672</v>
          </cell>
          <cell r="JC6">
            <v>1615.7249999999999</v>
          </cell>
          <cell r="JD6">
            <v>37.349558539999997</v>
          </cell>
          <cell r="JE6">
            <v>343.87116474393753</v>
          </cell>
          <cell r="JF6">
            <v>470.26216474393817</v>
          </cell>
          <cell r="JG6">
            <v>0</v>
          </cell>
          <cell r="JH6">
            <v>3239.818472513181</v>
          </cell>
          <cell r="JI6">
            <v>394.13259780799291</v>
          </cell>
          <cell r="JJ6">
            <v>153.45341526643509</v>
          </cell>
          <cell r="JK6">
            <v>191.4248015996107</v>
          </cell>
          <cell r="JL6">
            <v>52.058235708680613</v>
          </cell>
          <cell r="JM6">
            <v>170.82498899999999</v>
          </cell>
          <cell r="JN6">
            <v>9302.942103077261</v>
          </cell>
          <cell r="JO6">
            <v>693.88750819508243</v>
          </cell>
          <cell r="JP6">
            <v>159.90160602939031</v>
          </cell>
          <cell r="JQ6">
            <v>8171.8178673685816</v>
          </cell>
          <cell r="JR6">
            <v>1131.125235708681</v>
          </cell>
          <cell r="JS6">
            <v>3016.672</v>
          </cell>
          <cell r="JT6">
            <v>2103.8634918049179</v>
          </cell>
          <cell r="JU6">
            <v>19.35899236256591</v>
          </cell>
          <cell r="JV6">
            <v>-389.48321938972532</v>
          </cell>
          <cell r="JW6">
            <v>-488.13849180491758</v>
          </cell>
          <cell r="JX6">
            <v>0</v>
          </cell>
          <cell r="JY6">
            <v>3264.5576884746361</v>
          </cell>
          <cell r="JZ6">
            <v>510.35146590539063</v>
          </cell>
          <cell r="KA6">
            <v>293.56051774820321</v>
          </cell>
          <cell r="KB6">
            <v>329.24330978954782</v>
          </cell>
          <cell r="KC6">
            <v>207.37068781806281</v>
          </cell>
          <cell r="KD6">
            <v>170.82498899999999</v>
          </cell>
          <cell r="KE6">
            <v>9835.917804511655</v>
          </cell>
          <cell r="KF6">
            <v>1316.5396816392431</v>
          </cell>
          <cell r="KG6">
            <v>143.6841024304189</v>
          </cell>
          <cell r="KH6">
            <v>8497.4228809849119</v>
          </cell>
          <cell r="KI6">
            <v>1338.4959235267429</v>
          </cell>
          <cell r="KJ6">
            <v>3016.672</v>
          </cell>
          <cell r="KK6">
            <v>1481.2113183607571</v>
          </cell>
          <cell r="KL6">
            <v>19.465288442373179</v>
          </cell>
          <cell r="KM6">
            <v>697.9277566470347</v>
          </cell>
          <cell r="KN6">
            <v>622.65217344416078</v>
          </cell>
          <cell r="KO6">
            <v>0</v>
          </cell>
          <cell r="KY6">
            <v>704.45399503999988</v>
          </cell>
          <cell r="KZ6">
            <v>506.75653339915959</v>
          </cell>
          <cell r="LA6">
            <v>570.47389262567117</v>
          </cell>
          <cell r="LB6">
            <v>733.82894024373991</v>
          </cell>
          <cell r="LC6">
            <v>862.93034999957843</v>
          </cell>
          <cell r="LD6">
            <v>968.14832851556093</v>
          </cell>
          <cell r="LE6">
            <v>1071.813070121103</v>
          </cell>
          <cell r="LF6">
            <v>1152.1722446134891</v>
          </cell>
          <cell r="LG6">
            <v>1234.517729032123</v>
          </cell>
          <cell r="LH6">
            <v>130.28837969189891</v>
          </cell>
          <cell r="LI6">
            <v>56.267087212700112</v>
          </cell>
          <cell r="LJ6">
            <v>165.1887124773852</v>
          </cell>
          <cell r="LK6">
            <v>352.70981565801571</v>
          </cell>
          <cell r="LL6">
            <v>58.606140186063158</v>
          </cell>
          <cell r="LM6">
            <v>-72.517718176062118</v>
          </cell>
          <cell r="LN6">
            <v>191.4248015996107</v>
          </cell>
          <cell r="LO6">
            <v>329.24330978954782</v>
          </cell>
          <cell r="LP6">
            <v>2814.3090518816471</v>
          </cell>
          <cell r="LQ6">
            <v>299.71410787761891</v>
          </cell>
          <cell r="LR6">
            <v>53.900222300146368</v>
          </cell>
          <cell r="LS6">
            <v>85.27933406601359</v>
          </cell>
          <cell r="LT6">
            <v>85.27933406601359</v>
          </cell>
          <cell r="LU6">
            <v>-33.445304622114797</v>
          </cell>
          <cell r="LV6">
            <v>170.82498899999999</v>
          </cell>
          <cell r="LW6">
            <v>10542.360559371509</v>
          </cell>
          <cell r="LX6">
            <v>1181.951278104043</v>
          </cell>
          <cell r="LY6">
            <v>147.0196264427764</v>
          </cell>
          <cell r="LZ6">
            <v>9228.9496143113502</v>
          </cell>
          <cell r="MA6">
            <v>1313.411945060157</v>
          </cell>
          <cell r="MB6">
            <v>3016.672</v>
          </cell>
          <cell r="MC6">
            <v>1615.799721895957</v>
          </cell>
          <cell r="MD6">
            <v>34.714635778224697</v>
          </cell>
          <cell r="ME6">
            <v>-53.843923577829841</v>
          </cell>
          <cell r="MF6">
            <v>-134.58840353519989</v>
          </cell>
          <cell r="MG6">
            <v>8.3613261555287011</v>
          </cell>
          <cell r="MH6">
            <v>1769.7264713445909</v>
          </cell>
          <cell r="MI6">
            <v>107.8251939912566</v>
          </cell>
          <cell r="MJ6">
            <v>-76.66516127982608</v>
          </cell>
          <cell r="MK6">
            <v>-43.316075419818823</v>
          </cell>
          <cell r="ML6">
            <v>-43.316075419818823</v>
          </cell>
          <cell r="MM6">
            <v>-163.06814673491351</v>
          </cell>
          <cell r="MN6">
            <v>170.82498899999999</v>
          </cell>
          <cell r="MO6">
            <v>7966.1148990986794</v>
          </cell>
          <cell r="MP6">
            <v>1384.997936894224</v>
          </cell>
          <cell r="MQ6">
            <v>132.716437652938</v>
          </cell>
          <cell r="MR6">
            <v>6775.0050640897061</v>
          </cell>
          <cell r="MS6">
            <v>1191.1108350089719</v>
          </cell>
          <cell r="MT6">
            <v>3016.672</v>
          </cell>
          <cell r="MU6">
            <v>1412.7530631057771</v>
          </cell>
          <cell r="MV6">
            <v>19.045897070168859</v>
          </cell>
          <cell r="MW6">
            <v>257.26514160021918</v>
          </cell>
          <cell r="MX6">
            <v>203.04665879018049</v>
          </cell>
          <cell r="MY6">
            <v>40.767036683728371</v>
          </cell>
          <cell r="MZ6">
            <v>3421.2132573643198</v>
          </cell>
          <cell r="NA6">
            <v>432.34235476410589</v>
          </cell>
          <cell r="NB6">
            <v>187.7299863155213</v>
          </cell>
          <cell r="NC6">
            <v>224.06912221898779</v>
          </cell>
          <cell r="ND6">
            <v>224.06912221898779</v>
          </cell>
          <cell r="NE6">
            <v>92.400685375573175</v>
          </cell>
          <cell r="NF6">
            <v>170.82498899999999</v>
          </cell>
          <cell r="NG6">
            <v>9561.9540218406983</v>
          </cell>
          <cell r="NH6">
            <v>953.24858293041029</v>
          </cell>
          <cell r="NI6">
            <v>140.19550060993629</v>
          </cell>
          <cell r="NJ6">
            <v>8301.5436728000459</v>
          </cell>
          <cell r="NK6">
            <v>1260.4113490406521</v>
          </cell>
          <cell r="NL6">
            <v>3016.672</v>
          </cell>
          <cell r="NM6">
            <v>1844.5024170695899</v>
          </cell>
          <cell r="NN6">
            <v>43.818198860464797</v>
          </cell>
          <cell r="NO6">
            <v>-318.18307564710761</v>
          </cell>
          <cell r="NP6">
            <v>-431.74935396381352</v>
          </cell>
          <cell r="NQ6">
            <v>-23.10017134389329</v>
          </cell>
          <cell r="NR6">
            <v>3303.7697272213391</v>
          </cell>
          <cell r="NS6">
            <v>537.12928695827395</v>
          </cell>
          <cell r="NT6">
            <v>272.46952693280281</v>
          </cell>
          <cell r="NU6">
            <v>304.44151176048859</v>
          </cell>
          <cell r="NV6">
            <v>304.44151176048859</v>
          </cell>
          <cell r="NW6">
            <v>169.4406612294199</v>
          </cell>
          <cell r="NX6">
            <v>170.82498899999999</v>
          </cell>
          <cell r="NY6">
            <v>9916.0752973308627</v>
          </cell>
          <cell r="NZ6">
            <v>1252.084981586873</v>
          </cell>
          <cell r="OA6">
            <v>150.28006169057059</v>
          </cell>
          <cell r="OB6">
            <v>7557.3509999999997</v>
          </cell>
          <cell r="OC6">
            <v>1387.4918449627171</v>
          </cell>
          <cell r="OD6">
            <v>3016.672</v>
          </cell>
          <cell r="OE6">
            <v>1545.6660184131281</v>
          </cell>
          <cell r="OF6">
            <v>42.056545908320082</v>
          </cell>
          <cell r="OG6">
            <v>435.30750012880992</v>
          </cell>
          <cell r="OH6">
            <v>298.83639865646251</v>
          </cell>
          <cell r="OI6">
            <v>-42.360165307354983</v>
          </cell>
        </row>
        <row r="7">
          <cell r="A7" t="str">
            <v>ALLD3</v>
          </cell>
          <cell r="B7" t="str">
            <v>Allied</v>
          </cell>
          <cell r="C7" t="str">
            <v>TMT</v>
          </cell>
          <cell r="D7" t="str">
            <v>Bernardo Guttmann</v>
          </cell>
          <cell r="E7">
            <v>44943</v>
          </cell>
          <cell r="F7" t="str">
            <v>Neutral</v>
          </cell>
          <cell r="G7" t="b">
            <v>0</v>
          </cell>
          <cell r="H7" t="str">
            <v>BRL</v>
          </cell>
          <cell r="I7">
            <v>7.498495557599365</v>
          </cell>
          <cell r="J7">
            <v>0.18779999999999999</v>
          </cell>
          <cell r="K7">
            <v>0.1056</v>
          </cell>
          <cell r="L7">
            <v>0.1815068192094047</v>
          </cell>
          <cell r="M7">
            <v>5022.5845372225112</v>
          </cell>
          <cell r="N7">
            <v>751.37931291531277</v>
          </cell>
          <cell r="O7">
            <v>213.71096219805801</v>
          </cell>
          <cell r="P7">
            <v>284.26231438181759</v>
          </cell>
          <cell r="Q7">
            <v>80.413099306329826</v>
          </cell>
          <cell r="R7">
            <v>93.221000000000004</v>
          </cell>
          <cell r="S7">
            <v>4004.6644307128249</v>
          </cell>
          <cell r="T7">
            <v>207.3056845639513</v>
          </cell>
          <cell r="U7">
            <v>26.825546237453409</v>
          </cell>
          <cell r="V7">
            <v>2465.2046445568972</v>
          </cell>
          <cell r="W7">
            <v>1539.4267861559299</v>
          </cell>
          <cell r="X7">
            <v>635.14</v>
          </cell>
          <cell r="Y7">
            <v>427.83431543604871</v>
          </cell>
          <cell r="Z7">
            <v>-21.808375372225111</v>
          </cell>
          <cell r="AA7">
            <v>-536.66291383858504</v>
          </cell>
          <cell r="AB7">
            <v>-435.28457939180572</v>
          </cell>
          <cell r="AC7">
            <v>-51.341999999999999</v>
          </cell>
          <cell r="AD7">
            <v>5205.5725815318274</v>
          </cell>
          <cell r="AE7">
            <v>780.24522861607238</v>
          </cell>
          <cell r="AF7">
            <v>233.5239199713792</v>
          </cell>
          <cell r="AG7">
            <v>305.57625544452299</v>
          </cell>
          <cell r="AH7">
            <v>101.80045434796089</v>
          </cell>
          <cell r="AI7">
            <v>93.221000000000004</v>
          </cell>
          <cell r="AJ7">
            <v>4049.3986793224881</v>
          </cell>
          <cell r="AK7">
            <v>172.16715752200381</v>
          </cell>
          <cell r="AL7">
            <v>35.67945962861576</v>
          </cell>
          <cell r="AM7">
            <v>2433.588552405588</v>
          </cell>
          <cell r="AN7">
            <v>1615.7771269169</v>
          </cell>
          <cell r="AO7">
            <v>558.90569287109372</v>
          </cell>
          <cell r="AP7">
            <v>386.73853534908989</v>
          </cell>
          <cell r="AQ7">
            <v>-52.055725815318283</v>
          </cell>
          <cell r="AR7">
            <v>165.9447190720478</v>
          </cell>
          <cell r="AS7">
            <v>-66.155887838276755</v>
          </cell>
          <cell r="AT7">
            <v>-25.45011358699022</v>
          </cell>
          <cell r="AU7">
            <v>5404.8625275896866</v>
          </cell>
          <cell r="AV7">
            <v>807.50631259488546</v>
          </cell>
          <cell r="AW7">
            <v>242.0162908247853</v>
          </cell>
          <cell r="AX7">
            <v>310.38318160615302</v>
          </cell>
          <cell r="AY7">
            <v>109.11271736439529</v>
          </cell>
          <cell r="AZ7">
            <v>93.221000000000004</v>
          </cell>
          <cell r="BA7">
            <v>4091.6203531425799</v>
          </cell>
          <cell r="BB7">
            <v>132.1773678524354</v>
          </cell>
          <cell r="BC7">
            <v>44.872335908968402</v>
          </cell>
          <cell r="BD7">
            <v>2393.9756882023839</v>
          </cell>
          <cell r="BE7">
            <v>1697.611664940197</v>
          </cell>
          <cell r="BF7">
            <v>482.67138574218751</v>
          </cell>
          <cell r="BG7">
            <v>350.49401788975212</v>
          </cell>
          <cell r="BH7">
            <v>-54.048625275896867</v>
          </cell>
          <cell r="BI7">
            <v>163.64806398020701</v>
          </cell>
          <cell r="BJ7">
            <v>-68.797723524482592</v>
          </cell>
          <cell r="BK7">
            <v>-27.278179341098831</v>
          </cell>
          <cell r="BL7">
            <v>5661.6475462754706</v>
          </cell>
          <cell r="BM7">
            <v>843.13715095979478</v>
          </cell>
          <cell r="BN7">
            <v>253.04535727390751</v>
          </cell>
          <cell r="BO7">
            <v>319.19212548637819</v>
          </cell>
          <cell r="BP7">
            <v>118.6200478030175</v>
          </cell>
          <cell r="BQ7">
            <v>93.221000000000004</v>
          </cell>
          <cell r="BR7">
            <v>4158.5270464434798</v>
          </cell>
          <cell r="BS7">
            <v>87.207951701303287</v>
          </cell>
          <cell r="BT7">
            <v>54.501965741400568</v>
          </cell>
          <cell r="BU7">
            <v>2371.9173456510212</v>
          </cell>
          <cell r="BV7">
            <v>1786.5767007924601</v>
          </cell>
          <cell r="BW7">
            <v>406.43707861328119</v>
          </cell>
          <cell r="BX7">
            <v>319.22912691197791</v>
          </cell>
          <cell r="BY7">
            <v>-56.616475462754707</v>
          </cell>
          <cell r="BZ7">
            <v>161.7454854234783</v>
          </cell>
          <cell r="CA7">
            <v>-71.102198294023111</v>
          </cell>
          <cell r="CB7">
            <v>-29.655011950754361</v>
          </cell>
          <cell r="CC7">
            <v>5930.6324211990177</v>
          </cell>
          <cell r="CD7">
            <v>880.33092825659878</v>
          </cell>
          <cell r="CE7">
            <v>264.57612642117459</v>
          </cell>
          <cell r="CF7">
            <v>329.40930286052492</v>
          </cell>
          <cell r="CG7">
            <v>128.62316995348399</v>
          </cell>
          <cell r="CH7">
            <v>93.221000000000004</v>
          </cell>
          <cell r="CI7">
            <v>4238.2597554456888</v>
          </cell>
          <cell r="CJ7">
            <v>46.405486304626962</v>
          </cell>
          <cell r="CK7">
            <v>64.589099287171621</v>
          </cell>
          <cell r="CL7">
            <v>2355.1826771881169</v>
          </cell>
          <cell r="CM7">
            <v>1883.0440782575729</v>
          </cell>
          <cell r="CN7">
            <v>330.20277148437492</v>
          </cell>
          <cell r="CO7">
            <v>283.79728517974797</v>
          </cell>
          <cell r="CP7">
            <v>-59.30632421199018</v>
          </cell>
          <cell r="CQ7">
            <v>169.0096106209312</v>
          </cell>
          <cell r="CR7">
            <v>-64.16995932731885</v>
          </cell>
          <cell r="CS7">
            <v>-32.155792488370992</v>
          </cell>
          <cell r="CT7">
            <v>6212.396767530181</v>
          </cell>
          <cell r="CU7">
            <v>919.15572901068481</v>
          </cell>
          <cell r="CV7">
            <v>276.63137524707201</v>
          </cell>
          <cell r="CW7">
            <v>340.91326699019942</v>
          </cell>
          <cell r="CX7">
            <v>140.06568443124951</v>
          </cell>
          <cell r="CY7">
            <v>93.221000000000004</v>
          </cell>
          <cell r="CZ7">
            <v>4331.8274153903822</v>
          </cell>
          <cell r="DA7">
            <v>10.979340377849351</v>
          </cell>
          <cell r="DB7">
            <v>75.155472547702232</v>
          </cell>
          <cell r="DC7">
            <v>2343.7010738093732</v>
          </cell>
          <cell r="DD7">
            <v>1988.09334158101</v>
          </cell>
          <cell r="DE7">
            <v>253.96846435546871</v>
          </cell>
          <cell r="DF7">
            <v>242.9891239776193</v>
          </cell>
          <cell r="DG7">
            <v>-62.123967675301813</v>
          </cell>
          <cell r="DH7">
            <v>176.8223192431204</v>
          </cell>
          <cell r="DI7">
            <v>-55.220733453916893</v>
          </cell>
          <cell r="DJ7">
            <v>-35.01642110781237</v>
          </cell>
          <cell r="DK7">
            <v>6418.8420268017298</v>
          </cell>
          <cell r="DL7">
            <v>951.31271487306913</v>
          </cell>
          <cell r="DM7">
            <v>290.00405711465987</v>
          </cell>
          <cell r="DN7">
            <v>353.64437612020208</v>
          </cell>
          <cell r="DO7">
            <v>152.50236949930289</v>
          </cell>
          <cell r="DP7">
            <v>93.221000000000004</v>
          </cell>
          <cell r="DQ7">
            <v>4414.8972254421551</v>
          </cell>
          <cell r="DR7">
            <v>-1.9983712345785281</v>
          </cell>
          <cell r="DS7">
            <v>86.072978832886292</v>
          </cell>
          <cell r="DT7">
            <v>2312.3941067366691</v>
          </cell>
          <cell r="DU7">
            <v>2102.470118705487</v>
          </cell>
          <cell r="DV7">
            <v>177.73415722656239</v>
          </cell>
          <cell r="DW7">
            <v>179.7325284611409</v>
          </cell>
          <cell r="DX7">
            <v>-64.188420268017296</v>
          </cell>
          <cell r="DY7">
            <v>200.92243646710739</v>
          </cell>
          <cell r="DZ7">
            <v>-28.48765317463452</v>
          </cell>
          <cell r="EA7">
            <v>-38.125592374825729</v>
          </cell>
          <cell r="EB7">
            <v>6632.6853661692176</v>
          </cell>
          <cell r="EC7">
            <v>984.59112557454046</v>
          </cell>
          <cell r="ED7">
            <v>303.90408346319839</v>
          </cell>
          <cell r="EE7">
            <v>367.40004862619088</v>
          </cell>
          <cell r="EF7">
            <v>167.54359727134039</v>
          </cell>
          <cell r="EG7">
            <v>93.221000000000004</v>
          </cell>
          <cell r="EH7">
            <v>4512.5693798847788</v>
          </cell>
          <cell r="EI7">
            <v>-5.4986645329989727</v>
          </cell>
          <cell r="EJ7">
            <v>97.354201188950597</v>
          </cell>
          <cell r="EK7">
            <v>2284.4085632257861</v>
          </cell>
          <cell r="EL7">
            <v>2228.1278166589932</v>
          </cell>
          <cell r="EM7">
            <v>101.49985009765609</v>
          </cell>
          <cell r="EN7">
            <v>106.99851463065509</v>
          </cell>
          <cell r="EO7">
            <v>-66.326853661692184</v>
          </cell>
          <cell r="EP7">
            <v>210.46811107844451</v>
          </cell>
          <cell r="EQ7">
            <v>-12.98403041947412</v>
          </cell>
          <cell r="ER7">
            <v>-41.885899317835097</v>
          </cell>
          <cell r="ES7">
            <v>6854.2127850725537</v>
          </cell>
          <cell r="ET7">
            <v>1019.029052535987</v>
          </cell>
          <cell r="EU7">
            <v>318.34918678464828</v>
          </cell>
          <cell r="EV7">
            <v>382.11973290707749</v>
          </cell>
          <cell r="EW7">
            <v>183.84660722930869</v>
          </cell>
          <cell r="EX7">
            <v>93.221000000000004</v>
          </cell>
          <cell r="EY7">
            <v>4625.6878457062076</v>
          </cell>
          <cell r="EZ7">
            <v>1.443340394498392</v>
          </cell>
          <cell r="FA7">
            <v>109.012209105108</v>
          </cell>
          <cell r="FB7">
            <v>2259.6420736252348</v>
          </cell>
          <cell r="FC7">
            <v>2366.0127720809742</v>
          </cell>
          <cell r="FD7">
            <v>25.265542968749859</v>
          </cell>
          <cell r="FE7">
            <v>23.82220257425146</v>
          </cell>
          <cell r="FF7">
            <v>-68.542127850725535</v>
          </cell>
          <cell r="FG7">
            <v>220.42130395589899</v>
          </cell>
          <cell r="FH7">
            <v>4.1965247710719211</v>
          </cell>
          <cell r="FI7">
            <v>-45.961651807327193</v>
          </cell>
          <cell r="KP7">
            <v>-137.92066555322069</v>
          </cell>
          <cell r="KQ7">
            <v>-155.86629978141829</v>
          </cell>
          <cell r="KR7">
            <v>-156.2114803757834</v>
          </cell>
          <cell r="KS7">
            <v>-156.61337658859509</v>
          </cell>
          <cell r="KT7">
            <v>-156.94526281934381</v>
          </cell>
          <cell r="KU7">
            <v>-155.808745568131</v>
          </cell>
          <cell r="KV7">
            <v>-153.1757825128357</v>
          </cell>
          <cell r="KW7">
            <v>-147.21783436901231</v>
          </cell>
          <cell r="KX7">
            <v>-139.9904720559208</v>
          </cell>
          <cell r="KY7">
            <v>284.26231438181759</v>
          </cell>
          <cell r="KZ7">
            <v>305.57625544452299</v>
          </cell>
          <cell r="LA7">
            <v>310.38318160615302</v>
          </cell>
          <cell r="LB7">
            <v>319.19212548637819</v>
          </cell>
          <cell r="LC7">
            <v>329.40930286052492</v>
          </cell>
          <cell r="LD7">
            <v>340.91326699019942</v>
          </cell>
          <cell r="LE7">
            <v>353.64437612020208</v>
          </cell>
          <cell r="LF7">
            <v>367.40004862619088</v>
          </cell>
          <cell r="LG7">
            <v>382.11973290707749</v>
          </cell>
        </row>
        <row r="8">
          <cell r="A8" t="str">
            <v>ALPA3</v>
          </cell>
          <cell r="B8" t="str">
            <v>Alpargatas</v>
          </cell>
          <cell r="C8" t="str">
            <v>Retail</v>
          </cell>
          <cell r="D8" t="str">
            <v>Danniela Eiger</v>
          </cell>
          <cell r="E8">
            <v>45214</v>
          </cell>
          <cell r="F8" t="str">
            <v>Neutral</v>
          </cell>
          <cell r="G8" t="b">
            <v>0</v>
          </cell>
          <cell r="H8" t="str">
            <v>BRL</v>
          </cell>
          <cell r="I8">
            <v>9.5</v>
          </cell>
          <cell r="J8">
            <v>0.1515331476190476</v>
          </cell>
          <cell r="K8">
            <v>7.910000000000017E-2</v>
          </cell>
          <cell r="L8">
            <v>0.14271609529719431</v>
          </cell>
          <cell r="M8">
            <v>4181.866</v>
          </cell>
          <cell r="N8">
            <v>1927.703</v>
          </cell>
          <cell r="O8">
            <v>386.97700000000009</v>
          </cell>
          <cell r="P8">
            <v>550.4860000000001</v>
          </cell>
          <cell r="Q8">
            <v>108.53100000000011</v>
          </cell>
          <cell r="R8">
            <v>343.55153300000001</v>
          </cell>
          <cell r="S8">
            <v>8499.68</v>
          </cell>
          <cell r="T8">
            <v>647.51700000000005</v>
          </cell>
          <cell r="U8">
            <v>1280.0319999999999</v>
          </cell>
          <cell r="V8">
            <v>2739.922</v>
          </cell>
          <cell r="W8">
            <v>5759.7579999999998</v>
          </cell>
          <cell r="X8">
            <v>1275.251</v>
          </cell>
          <cell r="Y8">
            <v>627.73399999999992</v>
          </cell>
          <cell r="Z8">
            <v>2796.4569999999999</v>
          </cell>
          <cell r="AA8">
            <v>-3700.219291684813</v>
          </cell>
          <cell r="AB8">
            <v>-2597.1298180107028</v>
          </cell>
          <cell r="AC8">
            <v>89.283000000000001</v>
          </cell>
          <cell r="AD8">
            <v>3773.7678940274491</v>
          </cell>
          <cell r="AE8">
            <v>1503.5629086936251</v>
          </cell>
          <cell r="AF8">
            <v>-319.39279688749548</v>
          </cell>
          <cell r="AG8">
            <v>-124.4897541516825</v>
          </cell>
          <cell r="AH8">
            <v>-295.81473305536417</v>
          </cell>
          <cell r="AI8">
            <v>343.55153300000001</v>
          </cell>
          <cell r="AJ8">
            <v>8154.8214155272126</v>
          </cell>
          <cell r="AK8">
            <v>514.02705242837931</v>
          </cell>
          <cell r="AL8">
            <v>1454.7660188970151</v>
          </cell>
          <cell r="AM8">
            <v>2873.496495509567</v>
          </cell>
          <cell r="AN8">
            <v>5281.3249200176469</v>
          </cell>
          <cell r="AO8">
            <v>1369.828096613546</v>
          </cell>
          <cell r="AP8">
            <v>855.80104418516646</v>
          </cell>
          <cell r="AQ8">
            <v>350.47734737928221</v>
          </cell>
          <cell r="AR8">
            <v>-250.62302658815051</v>
          </cell>
          <cell r="AS8">
            <v>-255.54511469034941</v>
          </cell>
          <cell r="AT8">
            <v>-10.597252813010551</v>
          </cell>
          <cell r="AU8">
            <v>4131.5798103991883</v>
          </cell>
          <cell r="AV8">
            <v>1890.3593738721499</v>
          </cell>
          <cell r="AW8">
            <v>402.21769015081873</v>
          </cell>
          <cell r="AX8">
            <v>613.56112365661056</v>
          </cell>
          <cell r="AY8">
            <v>302.18008991047861</v>
          </cell>
          <cell r="AZ8">
            <v>343.55153300000001</v>
          </cell>
          <cell r="BA8">
            <v>8347.2871896362376</v>
          </cell>
          <cell r="BB8">
            <v>738.49019409708887</v>
          </cell>
          <cell r="BC8">
            <v>1594.835483236737</v>
          </cell>
          <cell r="BD8">
            <v>2817.5208951765621</v>
          </cell>
          <cell r="BE8">
            <v>5529.7662944596759</v>
          </cell>
          <cell r="BF8">
            <v>1353.1978467795479</v>
          </cell>
          <cell r="BG8">
            <v>614.70765268245952</v>
          </cell>
          <cell r="BH8">
            <v>309.86848577993908</v>
          </cell>
          <cell r="BI8">
            <v>348.89552398907801</v>
          </cell>
          <cell r="BJ8">
            <v>322.9811691024039</v>
          </cell>
          <cell r="BK8">
            <v>53.738715468449847</v>
          </cell>
          <cell r="BL8">
            <v>4462.6457763558301</v>
          </cell>
          <cell r="BM8">
            <v>2129.1673307281239</v>
          </cell>
          <cell r="BN8">
            <v>527.42213983846818</v>
          </cell>
          <cell r="BO8">
            <v>755.7006493135242</v>
          </cell>
          <cell r="BP8">
            <v>432.53634070227622</v>
          </cell>
          <cell r="BQ8">
            <v>343.55153300000001</v>
          </cell>
          <cell r="BR8">
            <v>8829.5096124793454</v>
          </cell>
          <cell r="BS8">
            <v>1161.398777298095</v>
          </cell>
          <cell r="BT8">
            <v>1698.1733612903861</v>
          </cell>
          <cell r="BU8">
            <v>2944.1278206120328</v>
          </cell>
          <cell r="BV8">
            <v>5885.3817918673121</v>
          </cell>
          <cell r="BW8">
            <v>1363.175996679947</v>
          </cell>
          <cell r="BX8">
            <v>201.77721938185229</v>
          </cell>
          <cell r="BY8">
            <v>290.07197546312892</v>
          </cell>
          <cell r="BZ8">
            <v>529.79638504422655</v>
          </cell>
          <cell r="CA8">
            <v>506.19061919675602</v>
          </cell>
          <cell r="CB8">
            <v>76.920843294639837</v>
          </cell>
          <cell r="CC8">
            <v>4873.0042454779978</v>
          </cell>
          <cell r="CD8">
            <v>2396.866006197105</v>
          </cell>
          <cell r="CE8">
            <v>643.85983827635778</v>
          </cell>
          <cell r="CF8">
            <v>893.12948717323218</v>
          </cell>
          <cell r="CG8">
            <v>573.99758953553339</v>
          </cell>
          <cell r="CH8">
            <v>343.55153300000001</v>
          </cell>
          <cell r="CI8">
            <v>9436.6757313719754</v>
          </cell>
          <cell r="CJ8">
            <v>1583.422161694345</v>
          </cell>
          <cell r="CK8">
            <v>1763.7116384203191</v>
          </cell>
          <cell r="CL8">
            <v>3079.3741974962932</v>
          </cell>
          <cell r="CM8">
            <v>6357.3015338756823</v>
          </cell>
          <cell r="CN8">
            <v>1386.4583464475429</v>
          </cell>
          <cell r="CO8">
            <v>-196.96381524680211</v>
          </cell>
          <cell r="CP8">
            <v>268.0152335012898</v>
          </cell>
          <cell r="CQ8">
            <v>504.61429261138682</v>
          </cell>
          <cell r="CR8">
            <v>482.40361249781961</v>
          </cell>
          <cell r="CS8">
            <v>102.0778475271625</v>
          </cell>
          <cell r="CT8">
            <v>5215.4820503714727</v>
          </cell>
          <cell r="CU8">
            <v>2593.9786686691618</v>
          </cell>
          <cell r="CV8">
            <v>733.52247976296712</v>
          </cell>
          <cell r="CW8">
            <v>1000.31095644662</v>
          </cell>
          <cell r="CX8">
            <v>716.99635125527448</v>
          </cell>
          <cell r="CY8">
            <v>343.55153300000001</v>
          </cell>
          <cell r="CZ8">
            <v>10137.829634908239</v>
          </cell>
          <cell r="DA8">
            <v>2138.2856550792399</v>
          </cell>
          <cell r="DB8">
            <v>1784.2957580688901</v>
          </cell>
          <cell r="DC8">
            <v>3191.040027782758</v>
          </cell>
          <cell r="DD8">
            <v>6946.7896071254854</v>
          </cell>
          <cell r="DE8">
            <v>1383.132296480743</v>
          </cell>
          <cell r="DF8">
            <v>-755.15335859849688</v>
          </cell>
          <cell r="DG8">
            <v>234.69669226671621</v>
          </cell>
          <cell r="DH8">
            <v>626.04590387641122</v>
          </cell>
          <cell r="DI8">
            <v>589.89529879377312</v>
          </cell>
          <cell r="DJ8">
            <v>127.50827800547231</v>
          </cell>
          <cell r="DK8">
            <v>5537.7513679752092</v>
          </cell>
          <cell r="DL8">
            <v>2766.581433257918</v>
          </cell>
          <cell r="DM8">
            <v>805.40676140509686</v>
          </cell>
          <cell r="DN8">
            <v>1088.680337547439</v>
          </cell>
          <cell r="DO8">
            <v>835.9094145756942</v>
          </cell>
          <cell r="DP8">
            <v>343.55153300000001</v>
          </cell>
          <cell r="DQ8">
            <v>10941.408243306059</v>
          </cell>
          <cell r="DR8">
            <v>2778.2893936142159</v>
          </cell>
          <cell r="DS8">
            <v>1793.384462456841</v>
          </cell>
          <cell r="DT8">
            <v>3307.3646085318901</v>
          </cell>
          <cell r="DU8">
            <v>7634.0436347741661</v>
          </cell>
          <cell r="DV8">
            <v>1376.4801965471449</v>
          </cell>
          <cell r="DW8">
            <v>-1401.8091970670721</v>
          </cell>
          <cell r="DX8">
            <v>235.35443313894629</v>
          </cell>
          <cell r="DY8">
            <v>679.72657143974311</v>
          </cell>
          <cell r="DZ8">
            <v>554.47836839538718</v>
          </cell>
          <cell r="EA8">
            <v>148.65538692701281</v>
          </cell>
          <cell r="EB8">
            <v>5904.3284999214948</v>
          </cell>
          <cell r="EC8">
            <v>2950.22402390765</v>
          </cell>
          <cell r="ED8">
            <v>875.50312438688206</v>
          </cell>
          <cell r="EE8">
            <v>1177.5282854593349</v>
          </cell>
          <cell r="EF8">
            <v>951.81167363409054</v>
          </cell>
          <cell r="EG8">
            <v>343.55153300000001</v>
          </cell>
          <cell r="EH8">
            <v>11872.051191150529</v>
          </cell>
          <cell r="EI8">
            <v>3534.477398932554</v>
          </cell>
          <cell r="EJ8">
            <v>1788.3335782787281</v>
          </cell>
          <cell r="EK8">
            <v>3455.4629470419909</v>
          </cell>
          <cell r="EL8">
            <v>8416.5882441085396</v>
          </cell>
          <cell r="EM8">
            <v>1376.4801965471449</v>
          </cell>
          <cell r="EN8">
            <v>-2157.9972023854089</v>
          </cell>
          <cell r="EO8">
            <v>236.1731399968597</v>
          </cell>
          <cell r="EP8">
            <v>754.94990429865061</v>
          </cell>
          <cell r="EQ8">
            <v>665.61638288195593</v>
          </cell>
          <cell r="ER8">
            <v>169.26706429971759</v>
          </cell>
          <cell r="ES8">
            <v>6299.2373396114481</v>
          </cell>
          <cell r="ET8">
            <v>3148.6379277983929</v>
          </cell>
          <cell r="EU8">
            <v>952.51781944497861</v>
          </cell>
          <cell r="EV8">
            <v>1274.743822309666</v>
          </cell>
          <cell r="EW8">
            <v>1090.099378754895</v>
          </cell>
          <cell r="EX8">
            <v>343.55153300000001</v>
          </cell>
          <cell r="EY8">
            <v>12932.80499954012</v>
          </cell>
          <cell r="EZ8">
            <v>4423.1916190359589</v>
          </cell>
          <cell r="FA8">
            <v>1767.1660242176049</v>
          </cell>
          <cell r="FB8">
            <v>3619.977072610322</v>
          </cell>
          <cell r="FC8">
            <v>9312.8279269298018</v>
          </cell>
          <cell r="FD8">
            <v>1376.4801965471449</v>
          </cell>
          <cell r="FE8">
            <v>-3046.7114224888142</v>
          </cell>
          <cell r="FF8">
            <v>236.2214002354292</v>
          </cell>
          <cell r="FG8">
            <v>840.4879311183231</v>
          </cell>
          <cell r="FH8">
            <v>763.72630959833816</v>
          </cell>
          <cell r="FI8">
            <v>193.85969593363299</v>
          </cell>
          <cell r="FJ8">
            <v>927.20500000000004</v>
          </cell>
          <cell r="FK8">
            <v>441.59100000000012</v>
          </cell>
          <cell r="FL8">
            <v>106.04900000000001</v>
          </cell>
          <cell r="FM8">
            <v>144.363</v>
          </cell>
          <cell r="FN8">
            <v>20.795000000000019</v>
          </cell>
          <cell r="FO8">
            <v>343.55153300000001</v>
          </cell>
          <cell r="FP8">
            <v>8887.9050000000007</v>
          </cell>
          <cell r="FQ8">
            <v>1734.3989999999999</v>
          </cell>
          <cell r="FR8">
            <v>929.928</v>
          </cell>
          <cell r="FS8">
            <v>3420.7089999999989</v>
          </cell>
          <cell r="FT8">
            <v>5467.1959999999999</v>
          </cell>
          <cell r="FU8">
            <v>118.488</v>
          </cell>
          <cell r="FV8">
            <v>-1615.9110000000001</v>
          </cell>
          <cell r="FW8">
            <v>887.91099999999994</v>
          </cell>
          <cell r="FX8">
            <v>0</v>
          </cell>
          <cell r="FY8">
            <v>-4.1587827914564173</v>
          </cell>
          <cell r="FZ8">
            <v>0</v>
          </cell>
          <cell r="GA8">
            <v>1061.3530000000001</v>
          </cell>
          <cell r="GB8">
            <v>553.779</v>
          </cell>
          <cell r="GC8">
            <v>137.34700000000001</v>
          </cell>
          <cell r="GD8">
            <v>177.751</v>
          </cell>
          <cell r="GE8">
            <v>63.79700000000004</v>
          </cell>
          <cell r="GF8">
            <v>343.55153300000001</v>
          </cell>
          <cell r="GG8">
            <v>7627.5859999999993</v>
          </cell>
          <cell r="GH8">
            <v>273.09899999999999</v>
          </cell>
          <cell r="GI8">
            <v>1029.758</v>
          </cell>
          <cell r="GJ8">
            <v>1892.394</v>
          </cell>
          <cell r="GK8">
            <v>5735.192</v>
          </cell>
          <cell r="GL8">
            <v>224.64099999999999</v>
          </cell>
          <cell r="GM8">
            <v>-48.457999999999998</v>
          </cell>
          <cell r="GN8">
            <v>1518.297</v>
          </cell>
          <cell r="GO8">
            <v>0</v>
          </cell>
          <cell r="GP8">
            <v>89.116678945404786</v>
          </cell>
          <cell r="GQ8">
            <v>0</v>
          </cell>
          <cell r="GR8">
            <v>1089.9259999999999</v>
          </cell>
          <cell r="GS8">
            <v>516.28399999999988</v>
          </cell>
          <cell r="GT8">
            <v>139.70899999999989</v>
          </cell>
          <cell r="GU8">
            <v>181.47799999999989</v>
          </cell>
          <cell r="GV8">
            <v>44.915999999999883</v>
          </cell>
          <cell r="GW8">
            <v>343.55153300000001</v>
          </cell>
          <cell r="GX8">
            <v>7909.6990000000014</v>
          </cell>
          <cell r="GY8">
            <v>240.98400000000001</v>
          </cell>
          <cell r="GZ8">
            <v>1163.058</v>
          </cell>
          <cell r="HA8">
            <v>2047.617</v>
          </cell>
          <cell r="HB8">
            <v>5862.0820000000003</v>
          </cell>
          <cell r="HC8">
            <v>381.06599999999997</v>
          </cell>
          <cell r="HD8">
            <v>140.08199999999999</v>
          </cell>
          <cell r="HE8">
            <v>233.82800000000009</v>
          </cell>
          <cell r="HF8">
            <v>0</v>
          </cell>
          <cell r="HG8">
            <v>144.33845045117519</v>
          </cell>
          <cell r="HH8">
            <v>0</v>
          </cell>
          <cell r="HI8">
            <v>1103.3820000000001</v>
          </cell>
          <cell r="HJ8">
            <v>416.04900000000009</v>
          </cell>
          <cell r="HK8">
            <v>3.8720000000001278</v>
          </cell>
          <cell r="HL8">
            <v>46.894000000000133</v>
          </cell>
          <cell r="HM8">
            <v>-20.976999999999869</v>
          </cell>
          <cell r="HN8">
            <v>343.55153300000001</v>
          </cell>
          <cell r="HO8">
            <v>8499.68</v>
          </cell>
          <cell r="HP8">
            <v>647.51700000000005</v>
          </cell>
          <cell r="HQ8">
            <v>1280.0319999999999</v>
          </cell>
          <cell r="HR8">
            <v>2739.922</v>
          </cell>
          <cell r="HS8">
            <v>5759.7579999999998</v>
          </cell>
          <cell r="HT8">
            <v>1275.251</v>
          </cell>
          <cell r="HU8">
            <v>627.73399999999992</v>
          </cell>
          <cell r="HV8">
            <v>156.42099999999991</v>
          </cell>
          <cell r="HW8">
            <v>0</v>
          </cell>
          <cell r="HX8">
            <v>857.49850037883562</v>
          </cell>
          <cell r="HY8">
            <v>0</v>
          </cell>
          <cell r="HZ8">
            <v>902.48599999999999</v>
          </cell>
          <cell r="IA8">
            <v>388.87599999999998</v>
          </cell>
          <cell r="IB8">
            <v>-257.52500000000009</v>
          </cell>
          <cell r="IC8">
            <v>-211.60600000000011</v>
          </cell>
          <cell r="ID8">
            <v>-199.691</v>
          </cell>
          <cell r="IE8">
            <v>343.55153300000001</v>
          </cell>
          <cell r="IF8">
            <v>8127.527</v>
          </cell>
          <cell r="IG8">
            <v>480.85500000000002</v>
          </cell>
          <cell r="IH8">
            <v>1341.94</v>
          </cell>
          <cell r="II8">
            <v>2615.172</v>
          </cell>
          <cell r="IJ8">
            <v>5512.3549999999996</v>
          </cell>
          <cell r="IK8">
            <v>1381.961</v>
          </cell>
          <cell r="IL8">
            <v>901.10599999999999</v>
          </cell>
          <cell r="IM8">
            <v>108.512</v>
          </cell>
          <cell r="IN8">
            <v>-419.39207301134269</v>
          </cell>
          <cell r="IO8">
            <v>-343.28637141408842</v>
          </cell>
          <cell r="IP8">
            <v>0</v>
          </cell>
          <cell r="IQ8">
            <v>926.35900000000004</v>
          </cell>
          <cell r="IR8">
            <v>377.62</v>
          </cell>
          <cell r="IS8">
            <v>-58.70799999999997</v>
          </cell>
          <cell r="IT8">
            <v>-8.342999999999968</v>
          </cell>
          <cell r="IU8">
            <v>-53.094999999999963</v>
          </cell>
          <cell r="IV8">
            <v>343.55153300000001</v>
          </cell>
          <cell r="IW8">
            <v>7766.71</v>
          </cell>
          <cell r="IX8">
            <v>414.28800000000001</v>
          </cell>
          <cell r="IY8">
            <v>1387.1079999999999</v>
          </cell>
          <cell r="IZ8">
            <v>2455.6390000000001</v>
          </cell>
          <cell r="JA8">
            <v>5311.0709999999999</v>
          </cell>
          <cell r="JB8">
            <v>1351.1489999999999</v>
          </cell>
          <cell r="JC8">
            <v>936.86099999999988</v>
          </cell>
          <cell r="JD8">
            <v>96.13</v>
          </cell>
          <cell r="JE8">
            <v>65.793363589942629</v>
          </cell>
          <cell r="JF8">
            <v>12.777743622214411</v>
          </cell>
          <cell r="JG8">
            <v>0</v>
          </cell>
          <cell r="JH8">
            <v>844.35572172703462</v>
          </cell>
          <cell r="JI8">
            <v>317.03533113866729</v>
          </cell>
          <cell r="JJ8">
            <v>-27.382314248524491</v>
          </cell>
          <cell r="JK8">
            <v>19.901606168189449</v>
          </cell>
          <cell r="JL8">
            <v>-45.144414887567649</v>
          </cell>
          <cell r="JM8">
            <v>343.55153300000001</v>
          </cell>
          <cell r="JN8">
            <v>7838.944863502139</v>
          </cell>
          <cell r="JO8">
            <v>639.46205060494958</v>
          </cell>
          <cell r="JP8">
            <v>1438.5134010147219</v>
          </cell>
          <cell r="JQ8">
            <v>2561.7321746678149</v>
          </cell>
          <cell r="JR8">
            <v>5277.2126888343246</v>
          </cell>
          <cell r="JS8">
            <v>1365.337929158366</v>
          </cell>
          <cell r="JT8">
            <v>725.8758785534169</v>
          </cell>
          <cell r="JU8">
            <v>88.657350781338636</v>
          </cell>
          <cell r="JV8">
            <v>223.4634493680073</v>
          </cell>
          <cell r="JW8">
            <v>213.25392736713681</v>
          </cell>
          <cell r="JX8">
            <v>-11.28610372189191</v>
          </cell>
          <cell r="JY8">
            <v>1115.980919980414</v>
          </cell>
          <cell r="JZ8">
            <v>422.71697781495749</v>
          </cell>
          <cell r="KA8">
            <v>26.907917621029011</v>
          </cell>
          <cell r="KB8">
            <v>78.243039940128085</v>
          </cell>
          <cell r="KC8">
            <v>4.801082092203429</v>
          </cell>
          <cell r="KD8">
            <v>343.55153300000001</v>
          </cell>
          <cell r="KE8">
            <v>8154.8214155272126</v>
          </cell>
          <cell r="KF8">
            <v>514.02705242837931</v>
          </cell>
          <cell r="KG8">
            <v>1454.7660188970151</v>
          </cell>
          <cell r="KH8">
            <v>2873.496495509567</v>
          </cell>
          <cell r="KI8">
            <v>5281.3249200176469</v>
          </cell>
          <cell r="KJ8">
            <v>1369.828096613546</v>
          </cell>
          <cell r="KK8">
            <v>855.80104418516646</v>
          </cell>
          <cell r="KL8">
            <v>57.177996597943519</v>
          </cell>
          <cell r="KM8">
            <v>-107.9286132725001</v>
          </cell>
          <cell r="KN8">
            <v>-142.8086672697699</v>
          </cell>
          <cell r="KO8">
            <v>0.68885090888136147</v>
          </cell>
          <cell r="KP8">
            <v>69.846000000000004</v>
          </cell>
          <cell r="KQ8">
            <v>-121.7164888971859</v>
          </cell>
          <cell r="KR8">
            <v>-73.937616606015922</v>
          </cell>
          <cell r="KS8">
            <v>-60.346725171784811</v>
          </cell>
          <cell r="KT8">
            <v>-34.212788685324597</v>
          </cell>
          <cell r="KU8">
            <v>29.917661508113781</v>
          </cell>
          <cell r="KV8">
            <v>86.137834202959539</v>
          </cell>
          <cell r="KW8">
            <v>140.7534932259924</v>
          </cell>
          <cell r="KX8">
            <v>212.5496489611017</v>
          </cell>
          <cell r="KY8">
            <v>689.48599999999988</v>
          </cell>
          <cell r="KZ8">
            <v>159.9956461083176</v>
          </cell>
          <cell r="LA8">
            <v>613.56112365661056</v>
          </cell>
          <cell r="LB8">
            <v>755.70064931352397</v>
          </cell>
          <cell r="LC8">
            <v>893.12948717323218</v>
          </cell>
          <cell r="LD8">
            <v>1000.31095644662</v>
          </cell>
          <cell r="LE8">
            <v>1088.680337547439</v>
          </cell>
          <cell r="LF8">
            <v>1177.5282854593349</v>
          </cell>
          <cell r="LG8">
            <v>1274.743822309666</v>
          </cell>
          <cell r="LH8">
            <v>144.363</v>
          </cell>
          <cell r="LI8">
            <v>177.751</v>
          </cell>
          <cell r="LJ8">
            <v>181.47799999999989</v>
          </cell>
          <cell r="LK8">
            <v>46.894000000000133</v>
          </cell>
          <cell r="LL8">
            <v>57.093999999999987</v>
          </cell>
          <cell r="LM8">
            <v>4.7570000000000316</v>
          </cell>
          <cell r="LN8">
            <v>19.901606168189449</v>
          </cell>
          <cell r="LO8">
            <v>78.243039940128142</v>
          </cell>
          <cell r="OJ8">
            <v>84.906999999999996</v>
          </cell>
          <cell r="OK8">
            <v>-6.7679999999999998</v>
          </cell>
          <cell r="OL8">
            <v>-5.5789999999999997</v>
          </cell>
          <cell r="OM8">
            <v>-2.714</v>
          </cell>
          <cell r="ON8">
            <v>-21.655000000000001</v>
          </cell>
          <cell r="OO8">
            <v>-32.832000000000001</v>
          </cell>
          <cell r="OP8">
            <v>-42.499258856877248</v>
          </cell>
          <cell r="OQ8">
            <v>-24.730230040308641</v>
          </cell>
        </row>
        <row r="9">
          <cell r="A9" t="str">
            <v>ALPA4</v>
          </cell>
          <cell r="B9" t="str">
            <v>Alpargatas</v>
          </cell>
          <cell r="C9" t="str">
            <v>Retail</v>
          </cell>
          <cell r="D9" t="str">
            <v>Danniela Eiger</v>
          </cell>
          <cell r="E9">
            <v>45214</v>
          </cell>
          <cell r="F9" t="str">
            <v>Neutral</v>
          </cell>
          <cell r="G9" t="b">
            <v>0</v>
          </cell>
          <cell r="H9" t="str">
            <v>BRL</v>
          </cell>
          <cell r="I9">
            <v>9.5</v>
          </cell>
          <cell r="J9">
            <v>0.1515331476190476</v>
          </cell>
          <cell r="K9">
            <v>7.910000000000017E-2</v>
          </cell>
          <cell r="L9">
            <v>0.14271609529719431</v>
          </cell>
          <cell r="M9">
            <v>4181.866</v>
          </cell>
          <cell r="N9">
            <v>1927.703</v>
          </cell>
          <cell r="O9">
            <v>386.97700000000009</v>
          </cell>
          <cell r="P9">
            <v>550.4860000000001</v>
          </cell>
          <cell r="Q9">
            <v>108.53100000000011</v>
          </cell>
          <cell r="R9">
            <v>343.55153300000001</v>
          </cell>
          <cell r="S9">
            <v>8499.68</v>
          </cell>
          <cell r="T9">
            <v>647.51700000000005</v>
          </cell>
          <cell r="U9">
            <v>1280.0319999999999</v>
          </cell>
          <cell r="V9">
            <v>2739.922</v>
          </cell>
          <cell r="W9">
            <v>5759.7579999999998</v>
          </cell>
          <cell r="X9">
            <v>1275.251</v>
          </cell>
          <cell r="Y9">
            <v>627.73399999999992</v>
          </cell>
          <cell r="Z9">
            <v>2796.4569999999999</v>
          </cell>
          <cell r="AA9">
            <v>-3700.219291684813</v>
          </cell>
          <cell r="AB9">
            <v>-2597.1298180107028</v>
          </cell>
          <cell r="AC9">
            <v>89.283000000000001</v>
          </cell>
          <cell r="AD9">
            <v>3773.7678940274491</v>
          </cell>
          <cell r="AE9">
            <v>1503.5629086936251</v>
          </cell>
          <cell r="AF9">
            <v>-319.39279688749548</v>
          </cell>
          <cell r="AG9">
            <v>-124.4897541516825</v>
          </cell>
          <cell r="AH9">
            <v>-295.81473305536417</v>
          </cell>
          <cell r="AI9">
            <v>343.55153300000001</v>
          </cell>
          <cell r="AJ9">
            <v>8154.8214155272126</v>
          </cell>
          <cell r="AK9">
            <v>514.02705242837931</v>
          </cell>
          <cell r="AL9">
            <v>1454.7660188970151</v>
          </cell>
          <cell r="AM9">
            <v>2873.496495509567</v>
          </cell>
          <cell r="AN9">
            <v>5281.3249200176469</v>
          </cell>
          <cell r="AO9">
            <v>1369.828096613546</v>
          </cell>
          <cell r="AP9">
            <v>855.80104418516646</v>
          </cell>
          <cell r="AQ9">
            <v>350.47734737928221</v>
          </cell>
          <cell r="AR9">
            <v>-250.62302658815051</v>
          </cell>
          <cell r="AS9">
            <v>-255.54511469034941</v>
          </cell>
          <cell r="AT9">
            <v>-10.597252813010551</v>
          </cell>
          <cell r="AU9">
            <v>4131.5798103991883</v>
          </cell>
          <cell r="AV9">
            <v>1890.3593738721499</v>
          </cell>
          <cell r="AW9">
            <v>402.21769015081873</v>
          </cell>
          <cell r="AX9">
            <v>613.56112365661056</v>
          </cell>
          <cell r="AY9">
            <v>302.18008991047861</v>
          </cell>
          <cell r="AZ9">
            <v>343.55153300000001</v>
          </cell>
          <cell r="BA9">
            <v>8347.2871896362376</v>
          </cell>
          <cell r="BB9">
            <v>738.49019409708887</v>
          </cell>
          <cell r="BC9">
            <v>1594.835483236737</v>
          </cell>
          <cell r="BD9">
            <v>2817.5208951765621</v>
          </cell>
          <cell r="BE9">
            <v>5529.7662944596759</v>
          </cell>
          <cell r="BF9">
            <v>1353.1978467795479</v>
          </cell>
          <cell r="BG9">
            <v>614.70765268245952</v>
          </cell>
          <cell r="BH9">
            <v>309.86848577993908</v>
          </cell>
          <cell r="BI9">
            <v>348.89552398907801</v>
          </cell>
          <cell r="BJ9">
            <v>322.9811691024039</v>
          </cell>
          <cell r="BK9">
            <v>53.738715468449847</v>
          </cell>
          <cell r="BL9">
            <v>4462.6457763558301</v>
          </cell>
          <cell r="BM9">
            <v>2129.1673307281239</v>
          </cell>
          <cell r="BN9">
            <v>527.42213983846818</v>
          </cell>
          <cell r="BO9">
            <v>755.7006493135242</v>
          </cell>
          <cell r="BP9">
            <v>432.53634070227622</v>
          </cell>
          <cell r="BQ9">
            <v>343.55153300000001</v>
          </cell>
          <cell r="BR9">
            <v>8829.5096124793454</v>
          </cell>
          <cell r="BS9">
            <v>1161.398777298095</v>
          </cell>
          <cell r="BT9">
            <v>1698.1733612903861</v>
          </cell>
          <cell r="BU9">
            <v>2944.1278206120328</v>
          </cell>
          <cell r="BV9">
            <v>5885.3817918673121</v>
          </cell>
          <cell r="BW9">
            <v>1363.175996679947</v>
          </cell>
          <cell r="BX9">
            <v>201.77721938185229</v>
          </cell>
          <cell r="BY9">
            <v>290.07197546312892</v>
          </cell>
          <cell r="BZ9">
            <v>529.79638504422655</v>
          </cell>
          <cell r="CA9">
            <v>506.19061919675602</v>
          </cell>
          <cell r="CB9">
            <v>76.920843294639837</v>
          </cell>
          <cell r="CC9">
            <v>4873.0042454779978</v>
          </cell>
          <cell r="CD9">
            <v>2396.866006197105</v>
          </cell>
          <cell r="CE9">
            <v>643.85983827635778</v>
          </cell>
          <cell r="CF9">
            <v>893.12948717323218</v>
          </cell>
          <cell r="CG9">
            <v>573.99758953553339</v>
          </cell>
          <cell r="CH9">
            <v>343.55153300000001</v>
          </cell>
          <cell r="CI9">
            <v>9436.6757313719754</v>
          </cell>
          <cell r="CJ9">
            <v>1583.422161694345</v>
          </cell>
          <cell r="CK9">
            <v>1763.7116384203191</v>
          </cell>
          <cell r="CL9">
            <v>3079.3741974962932</v>
          </cell>
          <cell r="CM9">
            <v>6357.3015338756823</v>
          </cell>
          <cell r="CN9">
            <v>1386.4583464475429</v>
          </cell>
          <cell r="CO9">
            <v>-196.96381524680211</v>
          </cell>
          <cell r="CP9">
            <v>268.0152335012898</v>
          </cell>
          <cell r="CQ9">
            <v>504.61429261138682</v>
          </cell>
          <cell r="CR9">
            <v>482.40361249781961</v>
          </cell>
          <cell r="CS9">
            <v>102.0778475271625</v>
          </cell>
          <cell r="CT9">
            <v>5215.4820503714727</v>
          </cell>
          <cell r="CU9">
            <v>2593.9786686691618</v>
          </cell>
          <cell r="CV9">
            <v>733.52247976296712</v>
          </cell>
          <cell r="CW9">
            <v>1000.31095644662</v>
          </cell>
          <cell r="CX9">
            <v>716.99635125527448</v>
          </cell>
          <cell r="CY9">
            <v>343.55153300000001</v>
          </cell>
          <cell r="CZ9">
            <v>10137.829634908239</v>
          </cell>
          <cell r="DA9">
            <v>2138.2856550792399</v>
          </cell>
          <cell r="DB9">
            <v>1784.2957580688901</v>
          </cell>
          <cell r="DC9">
            <v>3191.040027782758</v>
          </cell>
          <cell r="DD9">
            <v>6946.7896071254854</v>
          </cell>
          <cell r="DE9">
            <v>1383.132296480743</v>
          </cell>
          <cell r="DF9">
            <v>-755.15335859849688</v>
          </cell>
          <cell r="DG9">
            <v>234.69669226671621</v>
          </cell>
          <cell r="DH9">
            <v>626.04590387641122</v>
          </cell>
          <cell r="DI9">
            <v>589.89529879377312</v>
          </cell>
          <cell r="DJ9">
            <v>127.50827800547231</v>
          </cell>
          <cell r="DK9">
            <v>5537.7513679752092</v>
          </cell>
          <cell r="DL9">
            <v>2766.581433257918</v>
          </cell>
          <cell r="DM9">
            <v>805.40676140509686</v>
          </cell>
          <cell r="DN9">
            <v>1088.680337547439</v>
          </cell>
          <cell r="DO9">
            <v>835.9094145756942</v>
          </cell>
          <cell r="DP9">
            <v>343.55153300000001</v>
          </cell>
          <cell r="DQ9">
            <v>10941.408243306059</v>
          </cell>
          <cell r="DR9">
            <v>2778.2893936142159</v>
          </cell>
          <cell r="DS9">
            <v>1793.384462456841</v>
          </cell>
          <cell r="DT9">
            <v>3307.3646085318901</v>
          </cell>
          <cell r="DU9">
            <v>7634.0436347741661</v>
          </cell>
          <cell r="DV9">
            <v>1376.4801965471449</v>
          </cell>
          <cell r="DW9">
            <v>-1401.8091970670721</v>
          </cell>
          <cell r="DX9">
            <v>235.35443313894629</v>
          </cell>
          <cell r="DY9">
            <v>679.72657143974311</v>
          </cell>
          <cell r="DZ9">
            <v>554.47836839538718</v>
          </cell>
          <cell r="EA9">
            <v>148.65538692701281</v>
          </cell>
          <cell r="EB9">
            <v>5904.3284999214948</v>
          </cell>
          <cell r="EC9">
            <v>2950.22402390765</v>
          </cell>
          <cell r="ED9">
            <v>875.50312438688206</v>
          </cell>
          <cell r="EE9">
            <v>1177.5282854593349</v>
          </cell>
          <cell r="EF9">
            <v>951.81167363409054</v>
          </cell>
          <cell r="EG9">
            <v>343.55153300000001</v>
          </cell>
          <cell r="EH9">
            <v>11872.051191150529</v>
          </cell>
          <cell r="EI9">
            <v>3534.477398932554</v>
          </cell>
          <cell r="EJ9">
            <v>1788.3335782787281</v>
          </cell>
          <cell r="EK9">
            <v>3455.4629470419909</v>
          </cell>
          <cell r="EL9">
            <v>8416.5882441085396</v>
          </cell>
          <cell r="EM9">
            <v>1376.4801965471449</v>
          </cell>
          <cell r="EN9">
            <v>-2157.9972023854089</v>
          </cell>
          <cell r="EO9">
            <v>236.1731399968597</v>
          </cell>
          <cell r="EP9">
            <v>754.94990429865061</v>
          </cell>
          <cell r="EQ9">
            <v>665.61638288195593</v>
          </cell>
          <cell r="ER9">
            <v>169.26706429971759</v>
          </cell>
          <cell r="ES9">
            <v>6299.2373396114481</v>
          </cell>
          <cell r="ET9">
            <v>3148.6379277983929</v>
          </cell>
          <cell r="EU9">
            <v>952.51781944497861</v>
          </cell>
          <cell r="EV9">
            <v>1274.743822309666</v>
          </cell>
          <cell r="EW9">
            <v>1090.099378754895</v>
          </cell>
          <cell r="EX9">
            <v>343.55153300000001</v>
          </cell>
          <cell r="EY9">
            <v>12932.80499954012</v>
          </cell>
          <cell r="EZ9">
            <v>4423.1916190359589</v>
          </cell>
          <cell r="FA9">
            <v>1767.1660242176049</v>
          </cell>
          <cell r="FB9">
            <v>3619.977072610322</v>
          </cell>
          <cell r="FC9">
            <v>9312.8279269298018</v>
          </cell>
          <cell r="FD9">
            <v>1376.4801965471449</v>
          </cell>
          <cell r="FE9">
            <v>-3046.7114224888142</v>
          </cell>
          <cell r="FF9">
            <v>236.2214002354292</v>
          </cell>
          <cell r="FG9">
            <v>840.4879311183231</v>
          </cell>
          <cell r="FH9">
            <v>763.72630959833816</v>
          </cell>
          <cell r="FI9">
            <v>193.85969593363299</v>
          </cell>
          <cell r="FJ9">
            <v>927.20500000000004</v>
          </cell>
          <cell r="FK9">
            <v>441.59100000000012</v>
          </cell>
          <cell r="FL9">
            <v>106.04900000000001</v>
          </cell>
          <cell r="FM9">
            <v>144.363</v>
          </cell>
          <cell r="FN9">
            <v>20.795000000000019</v>
          </cell>
          <cell r="FO9">
            <v>343.55153300000001</v>
          </cell>
          <cell r="FP9">
            <v>8887.9050000000007</v>
          </cell>
          <cell r="FQ9">
            <v>1734.3989999999999</v>
          </cell>
          <cell r="FR9">
            <v>929.928</v>
          </cell>
          <cell r="FS9">
            <v>3420.7089999999989</v>
          </cell>
          <cell r="FT9">
            <v>5467.1959999999999</v>
          </cell>
          <cell r="FU9">
            <v>118.488</v>
          </cell>
          <cell r="FV9">
            <v>-1615.9110000000001</v>
          </cell>
          <cell r="FW9">
            <v>887.91099999999994</v>
          </cell>
          <cell r="FX9">
            <v>0</v>
          </cell>
          <cell r="FY9">
            <v>-4.1587827914564173</v>
          </cell>
          <cell r="FZ9">
            <v>0</v>
          </cell>
          <cell r="GA9">
            <v>1061.3530000000001</v>
          </cell>
          <cell r="GB9">
            <v>553.779</v>
          </cell>
          <cell r="GC9">
            <v>137.34700000000001</v>
          </cell>
          <cell r="GD9">
            <v>177.751</v>
          </cell>
          <cell r="GE9">
            <v>63.79700000000004</v>
          </cell>
          <cell r="GF9">
            <v>343.55153300000001</v>
          </cell>
          <cell r="GG9">
            <v>7627.5859999999993</v>
          </cell>
          <cell r="GH9">
            <v>273.09899999999999</v>
          </cell>
          <cell r="GI9">
            <v>1029.758</v>
          </cell>
          <cell r="GJ9">
            <v>1892.394</v>
          </cell>
          <cell r="GK9">
            <v>5735.192</v>
          </cell>
          <cell r="GL9">
            <v>224.64099999999999</v>
          </cell>
          <cell r="GM9">
            <v>-48.457999999999998</v>
          </cell>
          <cell r="GN9">
            <v>1518.297</v>
          </cell>
          <cell r="GO9">
            <v>0</v>
          </cell>
          <cell r="GP9">
            <v>89.116678945404786</v>
          </cell>
          <cell r="GQ9">
            <v>0</v>
          </cell>
          <cell r="GR9">
            <v>1089.9259999999999</v>
          </cell>
          <cell r="GS9">
            <v>516.28399999999988</v>
          </cell>
          <cell r="GT9">
            <v>139.70899999999989</v>
          </cell>
          <cell r="GU9">
            <v>181.47799999999989</v>
          </cell>
          <cell r="GV9">
            <v>44.915999999999883</v>
          </cell>
          <cell r="GW9">
            <v>343.55153300000001</v>
          </cell>
          <cell r="GX9">
            <v>7909.6990000000014</v>
          </cell>
          <cell r="GY9">
            <v>240.98400000000001</v>
          </cell>
          <cell r="GZ9">
            <v>1163.058</v>
          </cell>
          <cell r="HA9">
            <v>2047.617</v>
          </cell>
          <cell r="HB9">
            <v>5862.0820000000003</v>
          </cell>
          <cell r="HC9">
            <v>381.06599999999997</v>
          </cell>
          <cell r="HD9">
            <v>140.08199999999999</v>
          </cell>
          <cell r="HE9">
            <v>233.82800000000009</v>
          </cell>
          <cell r="HF9">
            <v>0</v>
          </cell>
          <cell r="HG9">
            <v>144.33845045117519</v>
          </cell>
          <cell r="HH9">
            <v>0</v>
          </cell>
          <cell r="HI9">
            <v>1103.3820000000001</v>
          </cell>
          <cell r="HJ9">
            <v>416.04900000000009</v>
          </cell>
          <cell r="HK9">
            <v>3.8720000000001278</v>
          </cell>
          <cell r="HL9">
            <v>46.894000000000133</v>
          </cell>
          <cell r="HM9">
            <v>-20.976999999999869</v>
          </cell>
          <cell r="HN9">
            <v>343.55153300000001</v>
          </cell>
          <cell r="HO9">
            <v>8499.68</v>
          </cell>
          <cell r="HP9">
            <v>647.51700000000005</v>
          </cell>
          <cell r="HQ9">
            <v>1280.0319999999999</v>
          </cell>
          <cell r="HR9">
            <v>2739.922</v>
          </cell>
          <cell r="HS9">
            <v>5759.7579999999998</v>
          </cell>
          <cell r="HT9">
            <v>1275.251</v>
          </cell>
          <cell r="HU9">
            <v>627.73399999999992</v>
          </cell>
          <cell r="HV9">
            <v>156.42099999999991</v>
          </cell>
          <cell r="HW9">
            <v>0</v>
          </cell>
          <cell r="HX9">
            <v>857.49850037883562</v>
          </cell>
          <cell r="HY9">
            <v>0</v>
          </cell>
          <cell r="HZ9">
            <v>902.48599999999999</v>
          </cell>
          <cell r="IA9">
            <v>388.87599999999998</v>
          </cell>
          <cell r="IB9">
            <v>-257.52500000000009</v>
          </cell>
          <cell r="IC9">
            <v>-211.60600000000011</v>
          </cell>
          <cell r="ID9">
            <v>-199.691</v>
          </cell>
          <cell r="IE9">
            <v>343.55153300000001</v>
          </cell>
          <cell r="IF9">
            <v>8127.527</v>
          </cell>
          <cell r="IG9">
            <v>480.85500000000002</v>
          </cell>
          <cell r="IH9">
            <v>1341.94</v>
          </cell>
          <cell r="II9">
            <v>2615.172</v>
          </cell>
          <cell r="IJ9">
            <v>5512.3549999999996</v>
          </cell>
          <cell r="IK9">
            <v>1381.961</v>
          </cell>
          <cell r="IL9">
            <v>901.10599999999999</v>
          </cell>
          <cell r="IM9">
            <v>108.512</v>
          </cell>
          <cell r="IN9">
            <v>-419.39207301134269</v>
          </cell>
          <cell r="IO9">
            <v>-343.28637141408842</v>
          </cell>
          <cell r="IP9">
            <v>0</v>
          </cell>
          <cell r="IQ9">
            <v>926.35900000000004</v>
          </cell>
          <cell r="IR9">
            <v>377.62</v>
          </cell>
          <cell r="IS9">
            <v>-58.70799999999997</v>
          </cell>
          <cell r="IT9">
            <v>-8.342999999999968</v>
          </cell>
          <cell r="IU9">
            <v>-53.094999999999963</v>
          </cell>
          <cell r="IV9">
            <v>343.55153300000001</v>
          </cell>
          <cell r="IW9">
            <v>7766.71</v>
          </cell>
          <cell r="IX9">
            <v>414.28800000000001</v>
          </cell>
          <cell r="IY9">
            <v>1387.1079999999999</v>
          </cell>
          <cell r="IZ9">
            <v>2455.6390000000001</v>
          </cell>
          <cell r="JA9">
            <v>5311.0709999999999</v>
          </cell>
          <cell r="JB9">
            <v>1351.1489999999999</v>
          </cell>
          <cell r="JC9">
            <v>936.86099999999988</v>
          </cell>
          <cell r="JD9">
            <v>96.13</v>
          </cell>
          <cell r="JE9">
            <v>65.793363589942629</v>
          </cell>
          <cell r="JF9">
            <v>12.777743622214411</v>
          </cell>
          <cell r="JG9">
            <v>0</v>
          </cell>
          <cell r="JH9">
            <v>844.35572172703462</v>
          </cell>
          <cell r="JI9">
            <v>317.03533113866729</v>
          </cell>
          <cell r="JJ9">
            <v>-27.382314248524491</v>
          </cell>
          <cell r="JK9">
            <v>19.901606168189449</v>
          </cell>
          <cell r="JL9">
            <v>-45.144414887567649</v>
          </cell>
          <cell r="JM9">
            <v>343.55153300000001</v>
          </cell>
          <cell r="JN9">
            <v>7838.944863502139</v>
          </cell>
          <cell r="JO9">
            <v>639.46205060494958</v>
          </cell>
          <cell r="JP9">
            <v>1438.5134010147219</v>
          </cell>
          <cell r="JQ9">
            <v>2561.7321746678149</v>
          </cell>
          <cell r="JR9">
            <v>5277.2126888343246</v>
          </cell>
          <cell r="JS9">
            <v>1365.337929158366</v>
          </cell>
          <cell r="JT9">
            <v>725.8758785534169</v>
          </cell>
          <cell r="JU9">
            <v>88.657350781338636</v>
          </cell>
          <cell r="JV9">
            <v>223.4634493680073</v>
          </cell>
          <cell r="JW9">
            <v>213.25392736713681</v>
          </cell>
          <cell r="JX9">
            <v>-11.28610372189191</v>
          </cell>
          <cell r="JY9">
            <v>1115.980919980414</v>
          </cell>
          <cell r="JZ9">
            <v>422.71697781495749</v>
          </cell>
          <cell r="KA9">
            <v>26.907917621029011</v>
          </cell>
          <cell r="KB9">
            <v>78.243039940128085</v>
          </cell>
          <cell r="KC9">
            <v>4.801082092203429</v>
          </cell>
          <cell r="KD9">
            <v>343.55153300000001</v>
          </cell>
          <cell r="KE9">
            <v>8154.8214155272126</v>
          </cell>
          <cell r="KF9">
            <v>514.02705242837931</v>
          </cell>
          <cell r="KG9">
            <v>1454.7660188970151</v>
          </cell>
          <cell r="KH9">
            <v>2873.496495509567</v>
          </cell>
          <cell r="KI9">
            <v>5281.3249200176469</v>
          </cell>
          <cell r="KJ9">
            <v>1369.828096613546</v>
          </cell>
          <cell r="KK9">
            <v>855.80104418516646</v>
          </cell>
          <cell r="KL9">
            <v>57.177996597943519</v>
          </cell>
          <cell r="KM9">
            <v>-107.9286132725001</v>
          </cell>
          <cell r="KN9">
            <v>-142.8086672697699</v>
          </cell>
          <cell r="KO9">
            <v>0.68885090888136147</v>
          </cell>
          <cell r="KP9">
            <v>69.846000000000004</v>
          </cell>
          <cell r="KQ9">
            <v>-121.7164888971859</v>
          </cell>
          <cell r="KR9">
            <v>-73.937616606015922</v>
          </cell>
          <cell r="KS9">
            <v>-60.346725171784811</v>
          </cell>
          <cell r="KT9">
            <v>-34.212788685324597</v>
          </cell>
          <cell r="KU9">
            <v>29.917661508113781</v>
          </cell>
          <cell r="KV9">
            <v>86.137834202959539</v>
          </cell>
          <cell r="KW9">
            <v>140.7534932259924</v>
          </cell>
          <cell r="KX9">
            <v>212.5496489611017</v>
          </cell>
          <cell r="KY9">
            <v>689.48599999999988</v>
          </cell>
          <cell r="KZ9">
            <v>159.9956461083176</v>
          </cell>
          <cell r="LA9">
            <v>613.56112365661056</v>
          </cell>
          <cell r="LB9">
            <v>755.70064931352397</v>
          </cell>
          <cell r="LC9">
            <v>893.12948717323218</v>
          </cell>
          <cell r="LD9">
            <v>1000.31095644662</v>
          </cell>
          <cell r="LE9">
            <v>1088.680337547439</v>
          </cell>
          <cell r="LF9">
            <v>1177.5282854593349</v>
          </cell>
          <cell r="LG9">
            <v>1274.743822309666</v>
          </cell>
          <cell r="LH9">
            <v>144.363</v>
          </cell>
          <cell r="LI9">
            <v>177.751</v>
          </cell>
          <cell r="LJ9">
            <v>181.47799999999989</v>
          </cell>
          <cell r="LK9">
            <v>46.894000000000133</v>
          </cell>
          <cell r="LL9">
            <v>57.093999999999987</v>
          </cell>
          <cell r="LM9">
            <v>4.7570000000000316</v>
          </cell>
          <cell r="LN9">
            <v>19.901606168189449</v>
          </cell>
          <cell r="LO9">
            <v>78.243039940128142</v>
          </cell>
          <cell r="OJ9">
            <v>84.906999999999996</v>
          </cell>
          <cell r="OK9">
            <v>-6.7679999999999998</v>
          </cell>
          <cell r="OL9">
            <v>-5.5789999999999997</v>
          </cell>
          <cell r="OM9">
            <v>-2.714</v>
          </cell>
          <cell r="ON9">
            <v>-21.655000000000001</v>
          </cell>
          <cell r="OO9">
            <v>-32.832000000000001</v>
          </cell>
          <cell r="OP9">
            <v>-42.499258856877248</v>
          </cell>
          <cell r="OQ9">
            <v>-24.730230040308641</v>
          </cell>
        </row>
        <row r="10">
          <cell r="A10" t="str">
            <v>ALUP11</v>
          </cell>
          <cell r="B10" t="str">
            <v>Alupar</v>
          </cell>
          <cell r="C10" t="str">
            <v>Utilities &amp; Energy</v>
          </cell>
          <cell r="D10" t="str">
            <v>Vladimir Pinto</v>
          </cell>
          <cell r="E10">
            <v>45173</v>
          </cell>
          <cell r="F10" t="str">
            <v>Neutral</v>
          </cell>
          <cell r="G10" t="b">
            <v>0</v>
          </cell>
          <cell r="H10" t="str">
            <v>BRL</v>
          </cell>
          <cell r="I10">
            <v>33</v>
          </cell>
          <cell r="J10">
            <v>0.11943663366336631</v>
          </cell>
          <cell r="K10">
            <v>9.5000000000000001E-2</v>
          </cell>
          <cell r="L10">
            <v>8.5394653465346526E-2</v>
          </cell>
          <cell r="AD10">
            <v>3111.8770752659561</v>
          </cell>
          <cell r="AF10">
            <v>2225.1794737947621</v>
          </cell>
          <cell r="AG10">
            <v>2652.6778900936079</v>
          </cell>
          <cell r="AH10">
            <v>518.75276334546538</v>
          </cell>
          <cell r="AI10">
            <v>304.75856800000003</v>
          </cell>
          <cell r="AJ10">
            <v>18162.86819676193</v>
          </cell>
          <cell r="AK10">
            <v>2595.83</v>
          </cell>
          <cell r="AL10">
            <v>13659.28081185838</v>
          </cell>
          <cell r="AM10">
            <v>18162.86819676193</v>
          </cell>
          <cell r="AN10">
            <v>4640.8299649841028</v>
          </cell>
          <cell r="AO10">
            <v>12122.31263336387</v>
          </cell>
          <cell r="AP10">
            <v>9526.4826333638703</v>
          </cell>
          <cell r="AR10">
            <v>1543.6910494730221</v>
          </cell>
          <cell r="AS10">
            <v>504.01713639752978</v>
          </cell>
          <cell r="AT10">
            <v>259.37638167273269</v>
          </cell>
          <cell r="AU10">
            <v>3242.288521909863</v>
          </cell>
          <cell r="AW10">
            <v>2345.8558256608289</v>
          </cell>
          <cell r="AX10">
            <v>2807.6083812565539</v>
          </cell>
          <cell r="AY10">
            <v>315.51158757093953</v>
          </cell>
          <cell r="AZ10">
            <v>304.75856800000003</v>
          </cell>
          <cell r="BA10">
            <v>18916.692203123301</v>
          </cell>
          <cell r="BB10">
            <v>2595.83</v>
          </cell>
          <cell r="BC10">
            <v>14289.190932871339</v>
          </cell>
          <cell r="BD10">
            <v>18916.692203123312</v>
          </cell>
          <cell r="BE10">
            <v>4541.1491837841259</v>
          </cell>
          <cell r="BF10">
            <v>12924.138827147481</v>
          </cell>
          <cell r="BG10">
            <v>10328.308827147481</v>
          </cell>
          <cell r="BI10">
            <v>1389.416135534515</v>
          </cell>
          <cell r="BJ10">
            <v>919.55194088948838</v>
          </cell>
          <cell r="BK10">
            <v>157.75579378546971</v>
          </cell>
          <cell r="BL10">
            <v>3398.0056201569578</v>
          </cell>
          <cell r="BN10">
            <v>2444.3233432929978</v>
          </cell>
          <cell r="BO10">
            <v>2924.7740441502742</v>
          </cell>
          <cell r="BP10">
            <v>579.34667537082009</v>
          </cell>
          <cell r="BQ10">
            <v>304.75856800000003</v>
          </cell>
          <cell r="BR10">
            <v>19590.195440896579</v>
          </cell>
          <cell r="BS10">
            <v>2595.83</v>
          </cell>
          <cell r="BT10">
            <v>14955.85465332292</v>
          </cell>
          <cell r="BU10">
            <v>19590.195440896579</v>
          </cell>
          <cell r="BV10">
            <v>4351.376614596581</v>
          </cell>
          <cell r="BW10">
            <v>13766.852950501219</v>
          </cell>
          <cell r="BX10">
            <v>11171.022950501219</v>
          </cell>
          <cell r="BZ10">
            <v>1442.939170480453</v>
          </cell>
          <cell r="CA10">
            <v>952.56943057017486</v>
          </cell>
          <cell r="CB10">
            <v>289.67333768540999</v>
          </cell>
          <cell r="CC10">
            <v>3915.2023132796789</v>
          </cell>
          <cell r="CE10">
            <v>2891.0928484914521</v>
          </cell>
          <cell r="CF10">
            <v>3409.3983252519188</v>
          </cell>
          <cell r="CG10">
            <v>735.21492088766649</v>
          </cell>
          <cell r="CH10">
            <v>304.75856800000003</v>
          </cell>
          <cell r="CI10">
            <v>19845.040080817911</v>
          </cell>
          <cell r="CJ10">
            <v>2595.83</v>
          </cell>
          <cell r="CK10">
            <v>15040.957283241911</v>
          </cell>
          <cell r="CL10">
            <v>19845.040080817911</v>
          </cell>
          <cell r="CM10">
            <v>4132.4711374096723</v>
          </cell>
          <cell r="CN10">
            <v>14162.852950501219</v>
          </cell>
          <cell r="CO10">
            <v>11567.022950501219</v>
          </cell>
          <cell r="CQ10">
            <v>2254.742084419694</v>
          </cell>
          <cell r="CR10">
            <v>1067.9828620619389</v>
          </cell>
          <cell r="CS10">
            <v>367.60746044383319</v>
          </cell>
          <cell r="CT10">
            <v>4031.4369924082539</v>
          </cell>
          <cell r="CV10">
            <v>2972.0270515514371</v>
          </cell>
          <cell r="CW10">
            <v>3510.2449958323259</v>
          </cell>
          <cell r="CX10">
            <v>770.96862251792231</v>
          </cell>
          <cell r="CY10">
            <v>304.75856800000003</v>
          </cell>
          <cell r="CZ10">
            <v>19457.817612591971</v>
          </cell>
          <cell r="DA10">
            <v>2595.83</v>
          </cell>
          <cell r="DB10">
            <v>14614.379182680559</v>
          </cell>
          <cell r="DC10">
            <v>19457.817612591971</v>
          </cell>
          <cell r="DD10">
            <v>3722.4340305246519</v>
          </cell>
          <cell r="DE10">
            <v>14162.852950501219</v>
          </cell>
          <cell r="DF10">
            <v>11567.022950501219</v>
          </cell>
          <cell r="DH10">
            <v>2897.070972360857</v>
          </cell>
          <cell r="DI10">
            <v>1232.6767699636989</v>
          </cell>
          <cell r="DJ10">
            <v>385.48431125896121</v>
          </cell>
          <cell r="DK10">
            <v>4166.6027108058915</v>
          </cell>
          <cell r="DM10">
            <v>3087.431365068197</v>
          </cell>
          <cell r="DN10">
            <v>3629.333424191831</v>
          </cell>
          <cell r="DO10">
            <v>819.30205378211383</v>
          </cell>
          <cell r="DP10">
            <v>304.75856800000003</v>
          </cell>
          <cell r="DQ10">
            <v>19076.680646947731</v>
          </cell>
          <cell r="DR10">
            <v>2595.83</v>
          </cell>
          <cell r="DS10">
            <v>14187.839998270691</v>
          </cell>
          <cell r="DT10">
            <v>19076.680646947731</v>
          </cell>
          <cell r="DU10">
            <v>3316.6159522589101</v>
          </cell>
          <cell r="DV10">
            <v>14162.852950501219</v>
          </cell>
          <cell r="DW10">
            <v>11567.022950501219</v>
          </cell>
          <cell r="DY10">
            <v>2979.0291916941401</v>
          </cell>
          <cell r="DZ10">
            <v>1290.527032007167</v>
          </cell>
          <cell r="EA10">
            <v>409.65102689105692</v>
          </cell>
          <cell r="EB10">
            <v>4298.7701136384476</v>
          </cell>
          <cell r="ED10">
            <v>3199.5875271549799</v>
          </cell>
          <cell r="EE10">
            <v>3745.2965611441691</v>
          </cell>
          <cell r="EF10">
            <v>853.12779947494175</v>
          </cell>
          <cell r="EG10">
            <v>304.75856800000003</v>
          </cell>
          <cell r="EH10">
            <v>18694.5304583049</v>
          </cell>
          <cell r="EI10">
            <v>2595.83</v>
          </cell>
          <cell r="EJ10">
            <v>13761.14779284299</v>
          </cell>
          <cell r="EK10">
            <v>18694.5304583049</v>
          </cell>
          <cell r="EL10">
            <v>2909.7095349938618</v>
          </cell>
          <cell r="EM10">
            <v>14162.852950501219</v>
          </cell>
          <cell r="EN10">
            <v>11567.022950501219</v>
          </cell>
          <cell r="EP10">
            <v>3043.4552195804449</v>
          </cell>
          <cell r="EQ10">
            <v>1343.296934207099</v>
          </cell>
          <cell r="ER10">
            <v>426.56389973747088</v>
          </cell>
          <cell r="ES10">
            <v>4427.0226132897405</v>
          </cell>
          <cell r="EU10">
            <v>3307.9048200162229</v>
          </cell>
          <cell r="EV10">
            <v>3857.5414093479412</v>
          </cell>
          <cell r="EW10">
            <v>879.82048194557842</v>
          </cell>
          <cell r="EX10">
            <v>304.75856800000003</v>
          </cell>
          <cell r="EY10">
            <v>18310.70238161799</v>
          </cell>
          <cell r="EZ10">
            <v>2595.83</v>
          </cell>
          <cell r="FA10">
            <v>13334.07843183242</v>
          </cell>
          <cell r="FB10">
            <v>18310.70238161799</v>
          </cell>
          <cell r="FC10">
            <v>2501.8282600975058</v>
          </cell>
          <cell r="FD10">
            <v>14162.852950501219</v>
          </cell>
          <cell r="FE10">
            <v>11567.022950501219</v>
          </cell>
          <cell r="FG10">
            <v>3088.8534463591591</v>
          </cell>
          <cell r="FH10">
            <v>1381.0862600061951</v>
          </cell>
          <cell r="FI10">
            <v>439.91024097278921</v>
          </cell>
          <cell r="FJ10">
            <v>713.68299999999999</v>
          </cell>
          <cell r="FL10">
            <v>519.49400000000003</v>
          </cell>
          <cell r="FM10">
            <v>619.73</v>
          </cell>
          <cell r="FN10">
            <v>166.87899999999999</v>
          </cell>
          <cell r="GA10">
            <v>701.21600000000001</v>
          </cell>
          <cell r="GC10">
            <v>487.44499999999999</v>
          </cell>
          <cell r="GD10">
            <v>592.93799999999999</v>
          </cell>
          <cell r="GE10">
            <v>50.182000000000002</v>
          </cell>
          <cell r="GR10">
            <v>757.18799999999999</v>
          </cell>
          <cell r="GT10">
            <v>522.84299999999996</v>
          </cell>
          <cell r="GU10">
            <v>626.28</v>
          </cell>
          <cell r="GV10">
            <v>146.38999999999999</v>
          </cell>
          <cell r="HI10">
            <v>759.78300000000002</v>
          </cell>
          <cell r="HK10">
            <v>509.77199999999999</v>
          </cell>
          <cell r="HL10">
            <v>614.75400000000002</v>
          </cell>
          <cell r="HM10">
            <v>159.47399999999999</v>
          </cell>
          <cell r="HZ10">
            <v>795.63099999999997</v>
          </cell>
          <cell r="IB10">
            <v>568.03</v>
          </cell>
          <cell r="IC10">
            <v>669.76599999999996</v>
          </cell>
          <cell r="ID10">
            <v>144.12799999999999</v>
          </cell>
          <cell r="IQ10">
            <v>-3.2069999999999999</v>
          </cell>
          <cell r="IS10">
            <v>-0.188</v>
          </cell>
          <cell r="IT10">
            <v>203.08</v>
          </cell>
          <cell r="IU10">
            <v>-136.185</v>
          </cell>
          <cell r="JH10">
            <v>777.96926881648903</v>
          </cell>
          <cell r="JJ10">
            <v>556.29486844869041</v>
          </cell>
          <cell r="JK10">
            <v>556.29486844869041</v>
          </cell>
          <cell r="JL10">
            <v>253.00040584082541</v>
          </cell>
          <cell r="JY10">
            <v>777.96926881648903</v>
          </cell>
          <cell r="KA10">
            <v>556.29486844869041</v>
          </cell>
          <cell r="KB10">
            <v>556.29486844869041</v>
          </cell>
          <cell r="KC10">
            <v>253.00040584082541</v>
          </cell>
          <cell r="KQ10">
            <v>308.42078400000003</v>
          </cell>
          <cell r="KR10">
            <v>288.78608750000001</v>
          </cell>
          <cell r="KS10">
            <v>233.62469999999999</v>
          </cell>
          <cell r="KT10">
            <v>233.62469999999999</v>
          </cell>
          <cell r="KU10">
            <v>233.62469999999999</v>
          </cell>
          <cell r="KV10">
            <v>233.62469999999999</v>
          </cell>
          <cell r="KW10">
            <v>233.62469999999999</v>
          </cell>
          <cell r="KX10">
            <v>233.62469999999999</v>
          </cell>
          <cell r="OJ10">
            <v>49.494999999999997</v>
          </cell>
          <cell r="OK10">
            <v>66.168000000000006</v>
          </cell>
          <cell r="OL10">
            <v>73.076999999999998</v>
          </cell>
          <cell r="OM10">
            <v>62.076000000000001</v>
          </cell>
          <cell r="ON10">
            <v>69.784999999999997</v>
          </cell>
          <cell r="OO10">
            <v>-5.601</v>
          </cell>
          <cell r="OP10">
            <v>77.105195999999992</v>
          </cell>
          <cell r="OQ10">
            <v>77.105195999999992</v>
          </cell>
        </row>
        <row r="11">
          <cell r="A11" t="str">
            <v>AMBP3</v>
          </cell>
          <cell r="B11" t="str">
            <v>Ambipar</v>
          </cell>
          <cell r="C11" t="str">
            <v>Sanitation</v>
          </cell>
          <cell r="D11" t="str">
            <v>Vladimir Pinto</v>
          </cell>
          <cell r="E11">
            <v>45231</v>
          </cell>
          <cell r="F11" t="str">
            <v>Buy</v>
          </cell>
          <cell r="G11" t="b">
            <v>0</v>
          </cell>
          <cell r="H11" t="str">
            <v>BRL</v>
          </cell>
          <cell r="I11">
            <v>33</v>
          </cell>
          <cell r="J11">
            <v>0.17736138613861391</v>
          </cell>
          <cell r="K11">
            <v>0.13</v>
          </cell>
          <cell r="L11">
            <v>9.1262135922330234E-2</v>
          </cell>
          <cell r="M11">
            <v>3789.7907695254662</v>
          </cell>
          <cell r="N11">
            <v>1197.219832493442</v>
          </cell>
          <cell r="O11">
            <v>711.93436538195886</v>
          </cell>
          <cell r="P11">
            <v>1046.9689975157339</v>
          </cell>
          <cell r="Q11">
            <v>108.79862137223709</v>
          </cell>
          <cell r="R11">
            <v>167.041281</v>
          </cell>
          <cell r="S11">
            <v>9882.9110000000001</v>
          </cell>
          <cell r="T11">
            <v>2910.29</v>
          </cell>
          <cell r="U11">
            <v>3279.5349999999999</v>
          </cell>
          <cell r="V11">
            <v>8583.360999999999</v>
          </cell>
          <cell r="W11">
            <v>1055.28</v>
          </cell>
          <cell r="AC11">
            <v>27.254000000000001</v>
          </cell>
          <cell r="AD11">
            <v>4902.6370823520774</v>
          </cell>
          <cell r="AE11">
            <v>1549.6808402476349</v>
          </cell>
          <cell r="AF11">
            <v>996.46092543166731</v>
          </cell>
          <cell r="AG11">
            <v>1383.2333908284811</v>
          </cell>
          <cell r="AH11">
            <v>122.28412529474311</v>
          </cell>
          <cell r="AI11">
            <v>167.041281</v>
          </cell>
          <cell r="AJ11">
            <v>11827.60339047556</v>
          </cell>
          <cell r="AK11">
            <v>3880.0482232499999</v>
          </cell>
          <cell r="AL11">
            <v>3321.944</v>
          </cell>
          <cell r="AM11">
            <v>9257.2039624547524</v>
          </cell>
          <cell r="AN11">
            <v>1953.117428020807</v>
          </cell>
          <cell r="AT11">
            <v>21.167000000000002</v>
          </cell>
          <cell r="AU11">
            <v>6080.1239605975406</v>
          </cell>
          <cell r="AV11">
            <v>1943.059170255277</v>
          </cell>
          <cell r="AW11">
            <v>1329.3775845120731</v>
          </cell>
          <cell r="AX11">
            <v>1761.3227475479</v>
          </cell>
          <cell r="AY11">
            <v>439.07140699330688</v>
          </cell>
          <cell r="AZ11">
            <v>167.041281</v>
          </cell>
          <cell r="BA11">
            <v>12739.207816504209</v>
          </cell>
          <cell r="BB11">
            <v>3880.0482232499999</v>
          </cell>
          <cell r="BC11">
            <v>3321.944</v>
          </cell>
          <cell r="BD11">
            <v>9700.5849369517819</v>
          </cell>
          <cell r="BE11">
            <v>2421.3408795524251</v>
          </cell>
          <cell r="BK11">
            <v>21.167000000000002</v>
          </cell>
          <cell r="BL11">
            <v>7362.667965956829</v>
          </cell>
          <cell r="BM11">
            <v>2393.8895967220342</v>
          </cell>
          <cell r="BN11">
            <v>1791.7349164474949</v>
          </cell>
          <cell r="BO11">
            <v>2223.6800794833221</v>
          </cell>
          <cell r="BP11">
            <v>640.72600874353725</v>
          </cell>
          <cell r="BQ11">
            <v>167.041281</v>
          </cell>
          <cell r="BR11">
            <v>13514.590953655101</v>
          </cell>
          <cell r="BS11">
            <v>3880.0482232499999</v>
          </cell>
          <cell r="BT11">
            <v>3321.944</v>
          </cell>
          <cell r="BU11">
            <v>10182.43845529331</v>
          </cell>
          <cell r="BV11">
            <v>2714.870498361784</v>
          </cell>
          <cell r="CB11">
            <v>21.167000000000002</v>
          </cell>
          <cell r="CC11">
            <v>8795.3181461494587</v>
          </cell>
          <cell r="CD11">
            <v>2872.2156289150971</v>
          </cell>
          <cell r="CE11">
            <v>2175.3427109682539</v>
          </cell>
          <cell r="CF11">
            <v>2690.03558904181</v>
          </cell>
          <cell r="CG11">
            <v>887.18081888859183</v>
          </cell>
          <cell r="CH11">
            <v>167.041281</v>
          </cell>
          <cell r="CI11">
            <v>14663.29607226466</v>
          </cell>
          <cell r="CJ11">
            <v>3880.0482232499999</v>
          </cell>
          <cell r="CK11">
            <v>3321.944</v>
          </cell>
          <cell r="CL11">
            <v>10905.464038342519</v>
          </cell>
          <cell r="CM11">
            <v>3140.5500339221348</v>
          </cell>
          <cell r="CS11">
            <v>21.167000000000002</v>
          </cell>
          <cell r="CT11">
            <v>8785.8796691149309</v>
          </cell>
          <cell r="CU11">
            <v>2868.7749156325199</v>
          </cell>
          <cell r="CV11">
            <v>2069.3936620075169</v>
          </cell>
          <cell r="CW11">
            <v>2680.074372799415</v>
          </cell>
          <cell r="CX11">
            <v>790.18844119632638</v>
          </cell>
          <cell r="CY11">
            <v>167.041281</v>
          </cell>
          <cell r="CZ11">
            <v>14732.71956719423</v>
          </cell>
          <cell r="DA11">
            <v>3880.0482232499999</v>
          </cell>
          <cell r="DB11">
            <v>3321.944</v>
          </cell>
          <cell r="DC11">
            <v>11246.218295095219</v>
          </cell>
          <cell r="DD11">
            <v>2869.219272099007</v>
          </cell>
          <cell r="DJ11">
            <v>21.167000000000002</v>
          </cell>
          <cell r="DK11">
            <v>9125.8347412692638</v>
          </cell>
          <cell r="DL11">
            <v>2980.4819401006539</v>
          </cell>
          <cell r="DM11">
            <v>2161.6875038448602</v>
          </cell>
          <cell r="DN11">
            <v>2784.2331497206969</v>
          </cell>
          <cell r="DO11">
            <v>866.4317491148397</v>
          </cell>
          <cell r="DP11">
            <v>167.041281</v>
          </cell>
          <cell r="DQ11">
            <v>14953.350812186571</v>
          </cell>
          <cell r="DR11">
            <v>3880.0482232499999</v>
          </cell>
          <cell r="DS11">
            <v>3321.944</v>
          </cell>
          <cell r="DT11">
            <v>11644.826754686541</v>
          </cell>
          <cell r="DU11">
            <v>2691.242057500026</v>
          </cell>
          <cell r="EA11">
            <v>21.167000000000002</v>
          </cell>
          <cell r="EB11">
            <v>9362.7204020929894</v>
          </cell>
          <cell r="EC11">
            <v>3058.3399580785099</v>
          </cell>
          <cell r="ED11">
            <v>2219.0092393198538</v>
          </cell>
          <cell r="EE11">
            <v>2855.8999734362769</v>
          </cell>
          <cell r="EF11">
            <v>887.53047307682232</v>
          </cell>
          <cell r="EG11">
            <v>167.041281</v>
          </cell>
          <cell r="EH11">
            <v>15140.15380548131</v>
          </cell>
          <cell r="EI11">
            <v>3880.0482232499999</v>
          </cell>
          <cell r="EJ11">
            <v>3321.944</v>
          </cell>
          <cell r="EK11">
            <v>12040.65724972878</v>
          </cell>
          <cell r="EL11">
            <v>2482.2145557525218</v>
          </cell>
          <cell r="ER11">
            <v>21.167000000000002</v>
          </cell>
          <cell r="ES11">
            <v>9766.4682846786745</v>
          </cell>
          <cell r="ET11">
            <v>3191.127697301381</v>
          </cell>
          <cell r="EU11">
            <v>2328.3362956847068</v>
          </cell>
          <cell r="EV11">
            <v>2980.5898690109279</v>
          </cell>
          <cell r="EW11">
            <v>930.23635152201405</v>
          </cell>
          <cell r="EX11">
            <v>167.041281</v>
          </cell>
          <cell r="EY11">
            <v>15408.264902208421</v>
          </cell>
          <cell r="EZ11">
            <v>3880.0482232499999</v>
          </cell>
          <cell r="FA11">
            <v>3321.944</v>
          </cell>
          <cell r="FB11">
            <v>12473.5249278471</v>
          </cell>
          <cell r="FC11">
            <v>2317.457974361324</v>
          </cell>
          <cell r="FI11">
            <v>21.167000000000002</v>
          </cell>
          <cell r="FJ11">
            <v>765.97422530253846</v>
          </cell>
          <cell r="FL11">
            <v>130.4180502532366</v>
          </cell>
          <cell r="FM11">
            <v>203.72863179033581</v>
          </cell>
          <cell r="FN11">
            <v>48.998090355611787</v>
          </cell>
          <cell r="GA11">
            <v>853.40589557614351</v>
          </cell>
          <cell r="GC11">
            <v>130.91834940042341</v>
          </cell>
          <cell r="GD11">
            <v>220.82434450747439</v>
          </cell>
          <cell r="GE11">
            <v>3.9589065938273009</v>
          </cell>
          <cell r="GR11">
            <v>980.0234897485368</v>
          </cell>
          <cell r="GT11">
            <v>199.09315603294851</v>
          </cell>
          <cell r="GU11">
            <v>272.59807209740711</v>
          </cell>
          <cell r="GV11">
            <v>0.27815463093374748</v>
          </cell>
          <cell r="HI11">
            <v>1190.387158898247</v>
          </cell>
          <cell r="HK11">
            <v>251.50480969535059</v>
          </cell>
          <cell r="HL11">
            <v>349.81794912051669</v>
          </cell>
          <cell r="HM11">
            <v>22.686131833317351</v>
          </cell>
          <cell r="HZ11">
            <v>1141.0512163649239</v>
          </cell>
          <cell r="IB11">
            <v>197.6105587444994</v>
          </cell>
          <cell r="IC11">
            <v>290.72720536506898</v>
          </cell>
          <cell r="ID11">
            <v>9.9723911192923715</v>
          </cell>
          <cell r="IQ11">
            <v>1203.587807409448</v>
          </cell>
          <cell r="IS11">
            <v>272.88422577613022</v>
          </cell>
          <cell r="IT11">
            <v>369.81139260286272</v>
          </cell>
          <cell r="IU11">
            <v>23.899031920582161</v>
          </cell>
          <cell r="JH11">
            <v>1258.34452602087</v>
          </cell>
          <cell r="JJ11">
            <v>258.24741984716633</v>
          </cell>
          <cell r="JK11">
            <v>355.17458667389877</v>
          </cell>
          <cell r="JL11">
            <v>39.559758242947517</v>
          </cell>
          <cell r="JY11">
            <v>1299.653532556837</v>
          </cell>
          <cell r="KA11">
            <v>267.71872106387178</v>
          </cell>
          <cell r="KB11">
            <v>367.52020618665131</v>
          </cell>
          <cell r="KC11">
            <v>48.852944011921473</v>
          </cell>
          <cell r="KP11">
            <v>156.0916130474539</v>
          </cell>
          <cell r="KQ11">
            <v>376.68354734124188</v>
          </cell>
          <cell r="KR11">
            <v>401.74665978234378</v>
          </cell>
          <cell r="KS11">
            <v>401.74665978234373</v>
          </cell>
          <cell r="KT11">
            <v>352.43771361187498</v>
          </cell>
          <cell r="KU11">
            <v>349.20434009249999</v>
          </cell>
          <cell r="KV11">
            <v>349.20434009249999</v>
          </cell>
          <cell r="KW11">
            <v>349.20434009249999</v>
          </cell>
          <cell r="KX11">
            <v>349.20434009249999</v>
          </cell>
          <cell r="LP11">
            <v>1372.4065956913071</v>
          </cell>
          <cell r="LR11">
            <v>289.04590710537002</v>
          </cell>
          <cell r="LS11">
            <v>391.81704781589718</v>
          </cell>
          <cell r="LU11">
            <v>79.597087082796577</v>
          </cell>
          <cell r="MH11">
            <v>1463.4794669206281</v>
          </cell>
          <cell r="MJ11">
            <v>315.18365363948499</v>
          </cell>
          <cell r="MK11">
            <v>421.19491855134657</v>
          </cell>
          <cell r="MM11">
            <v>99.048235905426381</v>
          </cell>
          <cell r="MZ11">
            <v>1578.825647050666</v>
          </cell>
          <cell r="NB11">
            <v>350.14286764540492</v>
          </cell>
          <cell r="NC11">
            <v>459.72610619082161</v>
          </cell>
          <cell r="NE11">
            <v>122.6278011958682</v>
          </cell>
          <cell r="NR11">
            <v>1665.4122509349399</v>
          </cell>
          <cell r="NT11">
            <v>375.0051561218134</v>
          </cell>
          <cell r="NU11">
            <v>488.58467498983498</v>
          </cell>
          <cell r="NW11">
            <v>137.79828280921569</v>
          </cell>
          <cell r="OJ11">
            <v>31.614699049888699</v>
          </cell>
          <cell r="OK11">
            <v>36.748929784606787</v>
          </cell>
          <cell r="OL11">
            <v>40.876512025386653</v>
          </cell>
          <cell r="OM11">
            <v>46.851472187571773</v>
          </cell>
          <cell r="ON11">
            <v>93.074372341241826</v>
          </cell>
          <cell r="OO11">
            <v>81.959000000000003</v>
          </cell>
          <cell r="OP11">
            <v>104.77901249999999</v>
          </cell>
          <cell r="OQ11">
            <v>96.871162500000011</v>
          </cell>
          <cell r="OR11">
            <v>107.5096695192188</v>
          </cell>
          <cell r="OS11">
            <v>100.234579100625</v>
          </cell>
          <cell r="OT11">
            <v>97.001205581250019</v>
          </cell>
          <cell r="OU11">
            <v>97.001205581250019</v>
          </cell>
        </row>
        <row r="12">
          <cell r="A12" t="str">
            <v>AMER3</v>
          </cell>
          <cell r="B12" t="str">
            <v>Americanas</v>
          </cell>
          <cell r="C12" t="str">
            <v>Retail</v>
          </cell>
          <cell r="D12" t="str">
            <v>Danniela Eiger</v>
          </cell>
          <cell r="E12">
            <v>45167</v>
          </cell>
          <cell r="F12" t="str">
            <v>Under Review</v>
          </cell>
          <cell r="G12" t="b">
            <v>0</v>
          </cell>
          <cell r="H12" t="str">
            <v>BRL</v>
          </cell>
          <cell r="I12">
            <v>20</v>
          </cell>
          <cell r="J12">
            <v>0.14101625000000001</v>
          </cell>
          <cell r="K12">
            <v>0.08</v>
          </cell>
          <cell r="L12">
            <v>0.12216360556716541</v>
          </cell>
          <cell r="M12">
            <v>30122.07840475492</v>
          </cell>
          <cell r="N12">
            <v>9333.4991103057637</v>
          </cell>
          <cell r="O12">
            <v>1748.6362322092721</v>
          </cell>
          <cell r="P12">
            <v>3879.3134478049301</v>
          </cell>
          <cell r="Q12">
            <v>-168.95705212093279</v>
          </cell>
          <cell r="R12">
            <v>907.11689999999999</v>
          </cell>
          <cell r="S12">
            <v>47554.722062809771</v>
          </cell>
          <cell r="T12">
            <v>7293.517190666028</v>
          </cell>
          <cell r="U12">
            <v>4619.3174301096187</v>
          </cell>
          <cell r="V12">
            <v>32343.737761493689</v>
          </cell>
          <cell r="W12">
            <v>15211.21430131608</v>
          </cell>
          <cell r="X12">
            <v>15522.6</v>
          </cell>
          <cell r="Y12">
            <v>8229.0828093339733</v>
          </cell>
          <cell r="Z12">
            <v>-1853.9617181414319</v>
          </cell>
          <cell r="AA12">
            <v>-72.116672049135104</v>
          </cell>
          <cell r="AB12">
            <v>2115.8127295949971</v>
          </cell>
          <cell r="AC12">
            <v>4900</v>
          </cell>
          <cell r="AD12">
            <v>37004.424555586047</v>
          </cell>
          <cell r="AE12">
            <v>11466.03361912832</v>
          </cell>
          <cell r="AF12">
            <v>2507.693166875662</v>
          </cell>
          <cell r="AG12">
            <v>4913.5607472588463</v>
          </cell>
          <cell r="AH12">
            <v>715.48685244416561</v>
          </cell>
          <cell r="AI12">
            <v>907.11689999999999</v>
          </cell>
          <cell r="AJ12">
            <v>51389.742394103683</v>
          </cell>
          <cell r="AK12">
            <v>5460.0087276793329</v>
          </cell>
          <cell r="AL12">
            <v>5070.9144363370106</v>
          </cell>
          <cell r="AM12">
            <v>35628.129962104773</v>
          </cell>
          <cell r="AN12">
            <v>15761.84243199891</v>
          </cell>
          <cell r="AO12">
            <v>15522.6</v>
          </cell>
          <cell r="AP12">
            <v>10062.591272320669</v>
          </cell>
          <cell r="AQ12">
            <v>-1908.8494282925781</v>
          </cell>
          <cell r="AR12">
            <v>-669.55286484925068</v>
          </cell>
          <cell r="AS12">
            <v>-1756.986089204747</v>
          </cell>
          <cell r="AT12">
            <v>2380</v>
          </cell>
          <cell r="AU12">
            <v>40631.420968406921</v>
          </cell>
          <cell r="AV12">
            <v>12589.87930259225</v>
          </cell>
          <cell r="AW12">
            <v>2800.8605116476738</v>
          </cell>
          <cell r="AX12">
            <v>5517.058694548211</v>
          </cell>
          <cell r="AY12">
            <v>1154.429982212527</v>
          </cell>
          <cell r="AZ12">
            <v>907.11689999999999</v>
          </cell>
          <cell r="BA12">
            <v>53582.75184369061</v>
          </cell>
          <cell r="BB12">
            <v>4947.1093827749773</v>
          </cell>
          <cell r="BC12">
            <v>5381.1808695916488</v>
          </cell>
          <cell r="BD12">
            <v>36932.707121233223</v>
          </cell>
          <cell r="BE12">
            <v>16650.274722457401</v>
          </cell>
          <cell r="BF12">
            <v>15522.6</v>
          </cell>
          <cell r="BG12">
            <v>10575.490617225019</v>
          </cell>
          <cell r="BH12">
            <v>-1890.036045789542</v>
          </cell>
          <cell r="BI12">
            <v>498.23154111937077</v>
          </cell>
          <cell r="BJ12">
            <v>-363.77618905900118</v>
          </cell>
          <cell r="BK12">
            <v>3635.0642894374841</v>
          </cell>
          <cell r="BL12">
            <v>44633.56427870036</v>
          </cell>
          <cell r="BM12">
            <v>13829.96640826964</v>
          </cell>
          <cell r="BN12">
            <v>3199.999809518129</v>
          </cell>
          <cell r="BO12">
            <v>6194.3826549104642</v>
          </cell>
          <cell r="BP12">
            <v>1388.343870630533</v>
          </cell>
          <cell r="BQ12">
            <v>907.11689999999999</v>
          </cell>
          <cell r="BR12">
            <v>56067.052460622806</v>
          </cell>
          <cell r="BS12">
            <v>4715.7003515794158</v>
          </cell>
          <cell r="BT12">
            <v>5503.0200737562454</v>
          </cell>
          <cell r="BU12">
            <v>38348.558768601812</v>
          </cell>
          <cell r="BV12">
            <v>17718.723692020991</v>
          </cell>
          <cell r="BW12">
            <v>15522.6</v>
          </cell>
          <cell r="BX12">
            <v>10806.899648420591</v>
          </cell>
          <cell r="BY12">
            <v>-1834.8973330193751</v>
          </cell>
          <cell r="BZ12">
            <v>890.09366638263373</v>
          </cell>
          <cell r="CA12">
            <v>-27.046276582765589</v>
          </cell>
          <cell r="CB12">
            <v>2625.4159574172481</v>
          </cell>
          <cell r="CC12">
            <v>49002.522262459257</v>
          </cell>
          <cell r="CD12">
            <v>15183.71314866522</v>
          </cell>
          <cell r="CE12">
            <v>3809.7955847690009</v>
          </cell>
          <cell r="CF12">
            <v>6947.7275822017518</v>
          </cell>
          <cell r="CG12">
            <v>1795.5735759836291</v>
          </cell>
          <cell r="CH12">
            <v>907.11689999999999</v>
          </cell>
          <cell r="CI12">
            <v>59018.043464204296</v>
          </cell>
          <cell r="CJ12">
            <v>4930.2442612268214</v>
          </cell>
          <cell r="CK12">
            <v>5393.6553077496092</v>
          </cell>
          <cell r="CL12">
            <v>39917.702826610643</v>
          </cell>
          <cell r="CM12">
            <v>19100.57063759365</v>
          </cell>
          <cell r="CN12">
            <v>15522.6</v>
          </cell>
          <cell r="CO12">
            <v>10592.35573877318</v>
          </cell>
          <cell r="CP12">
            <v>-1746.874855932328</v>
          </cell>
          <cell r="CQ12">
            <v>1468.94636658186</v>
          </cell>
          <cell r="CR12">
            <v>518.17218931240689</v>
          </cell>
          <cell r="CS12">
            <v>2089.375790384654</v>
          </cell>
          <cell r="CT12">
            <v>53000.50370403548</v>
          </cell>
          <cell r="CU12">
            <v>16422.510675401631</v>
          </cell>
          <cell r="CV12">
            <v>4262.1493212687355</v>
          </cell>
          <cell r="CW12">
            <v>7673.5751382173394</v>
          </cell>
          <cell r="CX12">
            <v>2124.7052467995559</v>
          </cell>
          <cell r="CY12">
            <v>907.11689999999999</v>
          </cell>
          <cell r="CZ12">
            <v>62113.283948021148</v>
          </cell>
          <cell r="DA12">
            <v>5479.8925485066829</v>
          </cell>
          <cell r="DB12">
            <v>5264.0314580342856</v>
          </cell>
          <cell r="DC12">
            <v>41377.801484549491</v>
          </cell>
          <cell r="DD12">
            <v>20735.712463471649</v>
          </cell>
          <cell r="DE12">
            <v>15522.6</v>
          </cell>
          <cell r="DF12">
            <v>10042.707451493319</v>
          </cell>
          <cell r="DG12">
            <v>-1851.561021888507</v>
          </cell>
          <cell r="DH12">
            <v>1871.8956714562671</v>
          </cell>
          <cell r="DI12">
            <v>920.87671379528138</v>
          </cell>
          <cell r="DJ12">
            <v>3268.69336317127</v>
          </cell>
          <cell r="DK12">
            <v>56809.052745635519</v>
          </cell>
          <cell r="DL12">
            <v>17602.611484305919</v>
          </cell>
          <cell r="DM12">
            <v>4687.7955772498626</v>
          </cell>
          <cell r="DN12">
            <v>8367.0111566692685</v>
          </cell>
          <cell r="DO12">
            <v>2460.6986440641772</v>
          </cell>
          <cell r="DP12">
            <v>907.11689999999999</v>
          </cell>
          <cell r="DQ12">
            <v>65280.214148658713</v>
          </cell>
          <cell r="DR12">
            <v>6407.1029022123057</v>
          </cell>
          <cell r="DS12">
            <v>5082.2006989032634</v>
          </cell>
          <cell r="DT12">
            <v>42651.014295515553</v>
          </cell>
          <cell r="DU12">
            <v>22629.42985314316</v>
          </cell>
          <cell r="DV12">
            <v>15522.6</v>
          </cell>
          <cell r="DW12">
            <v>9115.4970977876947</v>
          </cell>
          <cell r="DX12">
            <v>-1913.3150207025451</v>
          </cell>
          <cell r="DY12">
            <v>2285.462542234</v>
          </cell>
          <cell r="DZ12">
            <v>1358.5519752795501</v>
          </cell>
          <cell r="EA12">
            <v>1966.9867322845</v>
          </cell>
          <cell r="EB12">
            <v>60650.056190670293</v>
          </cell>
          <cell r="EC12">
            <v>18792.76847663532</v>
          </cell>
          <cell r="ED12">
            <v>5147.9381627877101</v>
          </cell>
          <cell r="EE12">
            <v>9054.0260121094088</v>
          </cell>
          <cell r="EF12">
            <v>2861.603757409518</v>
          </cell>
          <cell r="EG12">
            <v>907.11689999999999</v>
          </cell>
          <cell r="EH12">
            <v>68774.093153886031</v>
          </cell>
          <cell r="EI12">
            <v>7694.5859931862169</v>
          </cell>
          <cell r="EJ12">
            <v>4832.3585226165414</v>
          </cell>
          <cell r="EK12">
            <v>43942.645247805602</v>
          </cell>
          <cell r="EL12">
            <v>24831.67790608044</v>
          </cell>
          <cell r="EM12">
            <v>15522.6</v>
          </cell>
          <cell r="EN12">
            <v>7828.0140068137835</v>
          </cell>
          <cell r="EO12">
            <v>-1956.6366698792319</v>
          </cell>
          <cell r="EP12">
            <v>2679.966779331492</v>
          </cell>
          <cell r="EQ12">
            <v>1815.2495807737309</v>
          </cell>
          <cell r="ER12">
            <v>1068</v>
          </cell>
          <cell r="ES12">
            <v>64517.14171158844</v>
          </cell>
          <cell r="ET12">
            <v>19991.007150075209</v>
          </cell>
          <cell r="EU12">
            <v>5625.8446102472462</v>
          </cell>
          <cell r="EV12">
            <v>9760.3506575954398</v>
          </cell>
          <cell r="EW12">
            <v>3305.9422145598951</v>
          </cell>
          <cell r="EX12">
            <v>907.11689999999999</v>
          </cell>
          <cell r="EY12">
            <v>72618.838975878039</v>
          </cell>
          <cell r="EZ12">
            <v>9349.782540048569</v>
          </cell>
          <cell r="FA12">
            <v>4533.4911772561873</v>
          </cell>
          <cell r="FB12">
            <v>45243.186692693896</v>
          </cell>
          <cell r="FC12">
            <v>27375.882283184139</v>
          </cell>
          <cell r="FD12">
            <v>15522.6</v>
          </cell>
          <cell r="FE12">
            <v>6172.8174599514314</v>
          </cell>
          <cell r="FF12">
            <v>-2016.0394013917439</v>
          </cell>
          <cell r="FG12">
            <v>3060.1129188656769</v>
          </cell>
          <cell r="FH12">
            <v>2285.5406391540191</v>
          </cell>
          <cell r="FI12">
            <v>0</v>
          </cell>
          <cell r="FJ12">
            <v>6765.2</v>
          </cell>
          <cell r="FK12">
            <v>2063.9</v>
          </cell>
          <cell r="FL12">
            <v>128.49999999999969</v>
          </cell>
          <cell r="FM12">
            <v>659.7</v>
          </cell>
          <cell r="FN12">
            <v>-238.3000000000003</v>
          </cell>
          <cell r="FO12">
            <v>899</v>
          </cell>
          <cell r="FP12">
            <v>43817.8</v>
          </cell>
          <cell r="FQ12">
            <v>5910.3</v>
          </cell>
          <cell r="FR12">
            <v>4430.8999999999996</v>
          </cell>
          <cell r="FS12">
            <v>28490.6</v>
          </cell>
          <cell r="FT12">
            <v>15327.4</v>
          </cell>
          <cell r="FU12">
            <v>14134.3</v>
          </cell>
          <cell r="FV12">
            <v>8224</v>
          </cell>
          <cell r="FZ12">
            <v>430.60528943748409</v>
          </cell>
          <cell r="GA12">
            <v>6696.7</v>
          </cell>
          <cell r="GB12">
            <v>2089.1999999999998</v>
          </cell>
          <cell r="GC12">
            <v>304.5999999999998</v>
          </cell>
          <cell r="GD12">
            <v>843.2</v>
          </cell>
          <cell r="GE12">
            <v>-97.900000000000261</v>
          </cell>
          <cell r="GF12">
            <v>899</v>
          </cell>
          <cell r="GG12">
            <v>43363.77</v>
          </cell>
          <cell r="GH12">
            <v>6567.5</v>
          </cell>
          <cell r="GI12">
            <v>4411.8999999999996</v>
          </cell>
          <cell r="GJ12">
            <v>28258</v>
          </cell>
          <cell r="GK12">
            <v>15106</v>
          </cell>
          <cell r="GL12">
            <v>15522.6</v>
          </cell>
          <cell r="GM12">
            <v>8955.1</v>
          </cell>
          <cell r="GQ12">
            <v>633.32817412123757</v>
          </cell>
          <cell r="KP12">
            <v>691.14897154499204</v>
          </cell>
          <cell r="KQ12">
            <v>773.63378119257231</v>
          </cell>
          <cell r="KR12">
            <v>579.15092086775178</v>
          </cell>
          <cell r="KS12">
            <v>524.74695509971946</v>
          </cell>
          <cell r="KT12">
            <v>500.20106878371229</v>
          </cell>
          <cell r="KU12">
            <v>522.95804757917915</v>
          </cell>
          <cell r="KV12">
            <v>581.26002613056039</v>
          </cell>
          <cell r="KW12">
            <v>679.61055210398024</v>
          </cell>
          <cell r="KX12">
            <v>816.17572167214723</v>
          </cell>
          <cell r="OJ12">
            <v>157.56</v>
          </cell>
          <cell r="OK12">
            <v>173.517</v>
          </cell>
        </row>
        <row r="13">
          <cell r="A13" t="str">
            <v>ANIM3</v>
          </cell>
          <cell r="B13" t="str">
            <v>Anima</v>
          </cell>
          <cell r="C13" t="str">
            <v>Education</v>
          </cell>
          <cell r="D13" t="str">
            <v>Rafael Barros</v>
          </cell>
          <cell r="E13">
            <v>45074</v>
          </cell>
          <cell r="F13" t="str">
            <v>Restricted</v>
          </cell>
          <cell r="G13" t="b">
            <v>0</v>
          </cell>
          <cell r="H13" t="str">
            <v>BRL</v>
          </cell>
          <cell r="I13">
            <v>7.1</v>
          </cell>
          <cell r="J13">
            <v>0.17699999999999999</v>
          </cell>
          <cell r="M13">
            <v>3563.2301301599969</v>
          </cell>
          <cell r="N13">
            <v>2275.333573959997</v>
          </cell>
          <cell r="O13">
            <v>383.42564590999717</v>
          </cell>
          <cell r="P13">
            <v>956.43364590999727</v>
          </cell>
          <cell r="Q13">
            <v>16.777520819997221</v>
          </cell>
          <cell r="R13">
            <v>377.33462451150001</v>
          </cell>
          <cell r="S13">
            <v>10731.997115579999</v>
          </cell>
          <cell r="T13">
            <v>1476.63</v>
          </cell>
          <cell r="U13">
            <v>618.65800000000002</v>
          </cell>
          <cell r="V13">
            <v>7530.5301155799998</v>
          </cell>
          <cell r="W13">
            <v>3201.4670000000001</v>
          </cell>
          <cell r="X13">
            <v>5705.6040000000003</v>
          </cell>
          <cell r="Y13">
            <v>4228.9740000000002</v>
          </cell>
          <cell r="Z13">
            <v>-264.4549999999997</v>
          </cell>
          <cell r="AB13">
            <v>668.17125924550055</v>
          </cell>
          <cell r="AC13">
            <v>0</v>
          </cell>
          <cell r="AD13">
            <v>3800.988050112775</v>
          </cell>
          <cell r="AE13">
            <v>2567.610653705854</v>
          </cell>
          <cell r="AF13">
            <v>504.69779453011358</v>
          </cell>
          <cell r="AG13">
            <v>1060.9630684804081</v>
          </cell>
          <cell r="AH13">
            <v>-311.97912603451772</v>
          </cell>
          <cell r="AI13">
            <v>377.33462451150001</v>
          </cell>
          <cell r="AJ13">
            <v>10128.742162680641</v>
          </cell>
          <cell r="AK13">
            <v>1025.126187398788</v>
          </cell>
          <cell r="AL13">
            <v>632.97168622846164</v>
          </cell>
          <cell r="AM13">
            <v>7283.2257551555758</v>
          </cell>
          <cell r="AN13">
            <v>2845.5164075250668</v>
          </cell>
          <cell r="AO13">
            <v>5604.1998133223051</v>
          </cell>
          <cell r="AP13">
            <v>4579.0736259235173</v>
          </cell>
          <cell r="AQ13">
            <v>-49.44003793837129</v>
          </cell>
          <cell r="AS13">
            <v>-412.15593062005519</v>
          </cell>
          <cell r="AT13">
            <v>-30.209</v>
          </cell>
          <cell r="AU13">
            <v>4118.7056279232238</v>
          </cell>
          <cell r="AV13">
            <v>2776.6601565603778</v>
          </cell>
          <cell r="AW13">
            <v>840.89830670415881</v>
          </cell>
          <cell r="AX13">
            <v>1367.4285817628229</v>
          </cell>
          <cell r="AY13">
            <v>116.2978901492985</v>
          </cell>
          <cell r="AZ13">
            <v>377.33462451150001</v>
          </cell>
          <cell r="BA13">
            <v>9930.3892065281652</v>
          </cell>
          <cell r="BB13">
            <v>753.960812214013</v>
          </cell>
          <cell r="BC13">
            <v>653.93309942684141</v>
          </cell>
          <cell r="BD13">
            <v>7083.8696239063538</v>
          </cell>
          <cell r="BE13">
            <v>2846.519582621811</v>
          </cell>
          <cell r="BF13">
            <v>5373.225714535226</v>
          </cell>
          <cell r="BG13">
            <v>4619.2649023212134</v>
          </cell>
          <cell r="BH13">
            <v>-296.54680521047197</v>
          </cell>
          <cell r="BJ13">
            <v>-257.93337518477472</v>
          </cell>
          <cell r="BK13">
            <v>-13.231999999999999</v>
          </cell>
          <cell r="BL13">
            <v>4436.5129593347892</v>
          </cell>
          <cell r="BM13">
            <v>3008.248401296501</v>
          </cell>
          <cell r="BN13">
            <v>992.86842477413143</v>
          </cell>
          <cell r="BO13">
            <v>1496.2025165205459</v>
          </cell>
          <cell r="BP13">
            <v>361.67438606434041</v>
          </cell>
          <cell r="BQ13">
            <v>377.33462451150001</v>
          </cell>
          <cell r="BR13">
            <v>9985.5446561182562</v>
          </cell>
          <cell r="BS13">
            <v>782.16213577750659</v>
          </cell>
          <cell r="BT13">
            <v>681.48213450711671</v>
          </cell>
          <cell r="BU13">
            <v>6931.7774290340767</v>
          </cell>
          <cell r="BV13">
            <v>3053.767227084179</v>
          </cell>
          <cell r="BW13">
            <v>5137.071062068032</v>
          </cell>
          <cell r="BX13">
            <v>4354.9089262905254</v>
          </cell>
          <cell r="BY13">
            <v>-319.42893307210483</v>
          </cell>
          <cell r="CA13">
            <v>28.201323563493059</v>
          </cell>
          <cell r="CB13">
            <v>0</v>
          </cell>
          <cell r="CC13">
            <v>4754.3690370753229</v>
          </cell>
          <cell r="CD13">
            <v>3237.0326009788591</v>
          </cell>
          <cell r="CE13">
            <v>1108.899098342692</v>
          </cell>
          <cell r="CF13">
            <v>1624.8103309436281</v>
          </cell>
          <cell r="CG13">
            <v>509.92915690473632</v>
          </cell>
          <cell r="CH13">
            <v>377.33462451150001</v>
          </cell>
          <cell r="CI13">
            <v>10170.672235628061</v>
          </cell>
          <cell r="CJ13">
            <v>804.56853692367235</v>
          </cell>
          <cell r="CK13">
            <v>714.44540004824762</v>
          </cell>
          <cell r="CL13">
            <v>6844.2583233925779</v>
          </cell>
          <cell r="CM13">
            <v>3326.4139122354768</v>
          </cell>
          <cell r="CN13">
            <v>4916.0714728985877</v>
          </cell>
          <cell r="CO13">
            <v>4111.5029359749151</v>
          </cell>
          <cell r="CP13">
            <v>-342.31457066942318</v>
          </cell>
          <cell r="CR13">
            <v>52.428978213985133</v>
          </cell>
          <cell r="CS13">
            <v>-30.02257706781954</v>
          </cell>
          <cell r="CT13">
            <v>5078.3407764902313</v>
          </cell>
          <cell r="CU13">
            <v>3468.7727985014731</v>
          </cell>
          <cell r="CV13">
            <v>1222.879438545883</v>
          </cell>
          <cell r="CW13">
            <v>1754.7840071582459</v>
          </cell>
          <cell r="CX13">
            <v>651.16171951332194</v>
          </cell>
          <cell r="CY13">
            <v>377.33462451150001</v>
          </cell>
          <cell r="CZ13">
            <v>10431.651055498191</v>
          </cell>
          <cell r="DA13">
            <v>877.47908999120432</v>
          </cell>
          <cell r="DB13">
            <v>752.05440914985775</v>
          </cell>
          <cell r="DC13">
            <v>6751.6113773796787</v>
          </cell>
          <cell r="DD13">
            <v>3680.0396781185082</v>
          </cell>
          <cell r="DE13">
            <v>4710.6307169141191</v>
          </cell>
          <cell r="DF13">
            <v>3833.1516269229151</v>
          </cell>
          <cell r="DG13">
            <v>-365.64053590729662</v>
          </cell>
          <cell r="DI13">
            <v>178.5509382294984</v>
          </cell>
          <cell r="DJ13">
            <v>-105.64038516196629</v>
          </cell>
          <cell r="DK13">
            <v>5403.0838650985479</v>
          </cell>
          <cell r="DL13">
            <v>3700.9835383956438</v>
          </cell>
          <cell r="DM13">
            <v>1333.8472119984201</v>
          </cell>
          <cell r="DN13">
            <v>1884.7622703853999</v>
          </cell>
          <cell r="DO13">
            <v>791.26967291533583</v>
          </cell>
          <cell r="DP13">
            <v>377.33462451150001</v>
          </cell>
          <cell r="DQ13">
            <v>10784.58190187672</v>
          </cell>
          <cell r="DR13">
            <v>1021.604828134449</v>
          </cell>
          <cell r="DS13">
            <v>793.5018291264239</v>
          </cell>
          <cell r="DT13">
            <v>6692.011032558712</v>
          </cell>
          <cell r="DU13">
            <v>4092.5708693180059</v>
          </cell>
          <cell r="DV13">
            <v>4518.3716922098647</v>
          </cell>
          <cell r="DW13">
            <v>3496.7668640754159</v>
          </cell>
          <cell r="DX13">
            <v>-389.02203828709548</v>
          </cell>
          <cell r="DZ13">
            <v>302.82293071918969</v>
          </cell>
          <cell r="EA13">
            <v>-158.69719257594559</v>
          </cell>
          <cell r="EB13">
            <v>5725.6679358196516</v>
          </cell>
          <cell r="EC13">
            <v>3931.92668379728</v>
          </cell>
          <cell r="ED13">
            <v>1441.097789345532</v>
          </cell>
          <cell r="EE13">
            <v>2013.615173893161</v>
          </cell>
          <cell r="EF13">
            <v>931.73527548832044</v>
          </cell>
          <cell r="EG13">
            <v>377.33462451150001</v>
          </cell>
          <cell r="EH13">
            <v>11205.81676214101</v>
          </cell>
          <cell r="EI13">
            <v>1216.4215750161479</v>
          </cell>
          <cell r="EJ13">
            <v>838.03109929585958</v>
          </cell>
          <cell r="EK13">
            <v>6651.755495958032</v>
          </cell>
          <cell r="EL13">
            <v>4554.0612661829746</v>
          </cell>
          <cell r="EM13">
            <v>4337.0515658306476</v>
          </cell>
          <cell r="EN13">
            <v>3120.6299908145002</v>
          </cell>
          <cell r="EO13">
            <v>-412.24809137901502</v>
          </cell>
          <cell r="EQ13">
            <v>427.4094483821512</v>
          </cell>
          <cell r="ER13">
            <v>-232.59270150045199</v>
          </cell>
          <cell r="ES13">
            <v>6046.1469322792555</v>
          </cell>
          <cell r="ET13">
            <v>4161.7847208930734</v>
          </cell>
          <cell r="EU13">
            <v>1545.0574938806019</v>
          </cell>
          <cell r="EV13">
            <v>2141.3795770788161</v>
          </cell>
          <cell r="EW13">
            <v>1071.437337493616</v>
          </cell>
          <cell r="EX13">
            <v>377.33462451150001</v>
          </cell>
          <cell r="EY13">
            <v>11682.28414477112</v>
          </cell>
          <cell r="EZ13">
            <v>1450.851868158775</v>
          </cell>
          <cell r="FA13">
            <v>885.023611573788</v>
          </cell>
          <cell r="FB13">
            <v>6629.0324044902482</v>
          </cell>
          <cell r="FC13">
            <v>5053.2517402808726</v>
          </cell>
          <cell r="FD13">
            <v>4164.4428021538924</v>
          </cell>
          <cell r="FE13">
            <v>2713.5909339951158</v>
          </cell>
          <cell r="FF13">
            <v>-435.32257912410631</v>
          </cell>
          <cell r="FH13">
            <v>551.07041790856817</v>
          </cell>
          <cell r="FI13">
            <v>-316.64012476594058</v>
          </cell>
          <cell r="FJ13">
            <v>902.38016978000041</v>
          </cell>
          <cell r="FK13">
            <v>651.01434409000035</v>
          </cell>
          <cell r="FL13">
            <v>185.17442996000031</v>
          </cell>
          <cell r="FM13">
            <v>328.79442996000029</v>
          </cell>
          <cell r="FN13">
            <v>-83.378180349999624</v>
          </cell>
          <cell r="FO13">
            <v>377.33462451150001</v>
          </cell>
          <cell r="FP13">
            <v>10818.499</v>
          </cell>
          <cell r="FQ13">
            <v>1401.3109999999999</v>
          </cell>
          <cell r="FR13">
            <v>653.84699999999998</v>
          </cell>
          <cell r="FS13">
            <v>7583.9450000000006</v>
          </cell>
          <cell r="FT13">
            <v>3234.5539999999992</v>
          </cell>
          <cell r="FU13">
            <v>5224.0070000000014</v>
          </cell>
          <cell r="FV13">
            <v>3822.6960000000008</v>
          </cell>
          <cell r="FW13">
            <v>-56.355999999999881</v>
          </cell>
          <cell r="FZ13">
            <v>0</v>
          </cell>
          <cell r="GA13">
            <v>910.47255754998378</v>
          </cell>
          <cell r="GB13">
            <v>570.01045012998429</v>
          </cell>
          <cell r="GC13">
            <v>107.5977326899845</v>
          </cell>
          <cell r="GD13">
            <v>246.83373268998449</v>
          </cell>
          <cell r="GE13">
            <v>-45.608667880015481</v>
          </cell>
          <cell r="GF13">
            <v>377.33462451150001</v>
          </cell>
          <cell r="GG13">
            <v>10478.303</v>
          </cell>
          <cell r="GH13">
            <v>1214.567</v>
          </cell>
          <cell r="GI13">
            <v>641.39300000000003</v>
          </cell>
          <cell r="GJ13">
            <v>7390.9930000000004</v>
          </cell>
          <cell r="GK13">
            <v>3087.309999999999</v>
          </cell>
          <cell r="GL13">
            <v>5162.5600000000004</v>
          </cell>
          <cell r="GM13">
            <v>3947.9929999999999</v>
          </cell>
          <cell r="GN13">
            <v>-90.186999999999998</v>
          </cell>
          <cell r="GQ13">
            <v>0</v>
          </cell>
          <cell r="GR13">
            <v>905.23647253001604</v>
          </cell>
          <cell r="GS13">
            <v>575.72869137001578</v>
          </cell>
          <cell r="GT13">
            <v>117.8968793900156</v>
          </cell>
          <cell r="GU13">
            <v>263.56387939001559</v>
          </cell>
          <cell r="GV13">
            <v>-25.751681229984399</v>
          </cell>
          <cell r="GW13">
            <v>377.33462451150001</v>
          </cell>
          <cell r="GX13">
            <v>10419.485550109999</v>
          </cell>
          <cell r="GY13">
            <v>1104.597</v>
          </cell>
          <cell r="GZ13">
            <v>629.30999999999995</v>
          </cell>
          <cell r="HA13">
            <v>7365.2115501099997</v>
          </cell>
          <cell r="HB13">
            <v>3054.273999999999</v>
          </cell>
          <cell r="HC13">
            <v>5102.5619999999999</v>
          </cell>
          <cell r="HD13">
            <v>3997.9650000000001</v>
          </cell>
          <cell r="HE13">
            <v>-61.911000000000023</v>
          </cell>
          <cell r="HH13">
            <v>0</v>
          </cell>
          <cell r="HI13">
            <v>845.14093029999731</v>
          </cell>
          <cell r="HJ13">
            <v>478.58008836999733</v>
          </cell>
          <cell r="HK13">
            <v>-27.243396130002939</v>
          </cell>
          <cell r="HL13">
            <v>117.24160386999699</v>
          </cell>
          <cell r="HM13">
            <v>171.5160502799971</v>
          </cell>
          <cell r="HN13">
            <v>377.33462451150001</v>
          </cell>
          <cell r="HO13">
            <v>10731.997115579999</v>
          </cell>
          <cell r="HP13">
            <v>1476.63</v>
          </cell>
          <cell r="HQ13">
            <v>618.65800000000002</v>
          </cell>
          <cell r="HR13">
            <v>7530.5301155799998</v>
          </cell>
          <cell r="HS13">
            <v>3201.4670000000001</v>
          </cell>
          <cell r="HT13">
            <v>5705.6040000000003</v>
          </cell>
          <cell r="HU13">
            <v>4228.9740000000002</v>
          </cell>
          <cell r="HV13">
            <v>-56.000999999999813</v>
          </cell>
          <cell r="HY13">
            <v>0</v>
          </cell>
          <cell r="HZ13">
            <v>954.4222828900015</v>
          </cell>
          <cell r="IA13">
            <v>674.53857533000166</v>
          </cell>
          <cell r="IB13">
            <v>157.2148860000016</v>
          </cell>
          <cell r="IC13">
            <v>295.51488600000158</v>
          </cell>
          <cell r="ID13">
            <v>-87.827826309998386</v>
          </cell>
          <cell r="IE13">
            <v>377.33462451150001</v>
          </cell>
          <cell r="IF13">
            <v>10572</v>
          </cell>
          <cell r="IG13">
            <v>1326.306</v>
          </cell>
          <cell r="IH13">
            <v>623.63499999999999</v>
          </cell>
          <cell r="II13">
            <v>7429.799</v>
          </cell>
          <cell r="IJ13">
            <v>3142.201</v>
          </cell>
          <cell r="IK13">
            <v>5553.8440000000001</v>
          </cell>
          <cell r="IL13">
            <v>4227.5379999999996</v>
          </cell>
          <cell r="IM13">
            <v>146.97300000000001</v>
          </cell>
          <cell r="IP13">
            <v>0</v>
          </cell>
          <cell r="IQ13">
            <v>947.48252216618539</v>
          </cell>
          <cell r="IR13">
            <v>637.26566812118608</v>
          </cell>
          <cell r="IS13">
            <v>138.11620877407239</v>
          </cell>
          <cell r="IT13">
            <v>278.0124807740724</v>
          </cell>
          <cell r="IU13">
            <v>-52.727169117030819</v>
          </cell>
          <cell r="IV13">
            <v>377.33462451150001</v>
          </cell>
          <cell r="IW13">
            <v>10419.0970448841</v>
          </cell>
          <cell r="IX13">
            <v>1233.8832874564409</v>
          </cell>
          <cell r="IY13">
            <v>626.86240827581651</v>
          </cell>
          <cell r="IZ13">
            <v>7353.6693469805105</v>
          </cell>
          <cell r="JA13">
            <v>3065.427697903594</v>
          </cell>
          <cell r="JB13">
            <v>5570.0458865025212</v>
          </cell>
          <cell r="JC13">
            <v>4336.1625990460798</v>
          </cell>
          <cell r="JD13">
            <v>-65.376294029466806</v>
          </cell>
          <cell r="JG13">
            <v>0</v>
          </cell>
          <cell r="JH13">
            <v>966.74727293123306</v>
          </cell>
          <cell r="JI13">
            <v>657.68775188681809</v>
          </cell>
          <cell r="JJ13">
            <v>146.7582108558021</v>
          </cell>
          <cell r="JK13">
            <v>286.04703166746128</v>
          </cell>
          <cell r="JL13">
            <v>-46.795469574263173</v>
          </cell>
          <cell r="JM13">
            <v>377.33462451150001</v>
          </cell>
          <cell r="JN13">
            <v>10389.250220683611</v>
          </cell>
          <cell r="JO13">
            <v>1218.531631190446</v>
          </cell>
          <cell r="JP13">
            <v>630.60916723117043</v>
          </cell>
          <cell r="JQ13">
            <v>7397.7184898325477</v>
          </cell>
          <cell r="JR13">
            <v>2991.5317308510589</v>
          </cell>
          <cell r="JS13">
            <v>5586.0289346807167</v>
          </cell>
          <cell r="JT13">
            <v>4367.4973034902696</v>
          </cell>
          <cell r="JU13">
            <v>-66.705561832255086</v>
          </cell>
          <cell r="JX13">
            <v>0</v>
          </cell>
          <cell r="JY13">
            <v>932.33597212535392</v>
          </cell>
          <cell r="JZ13">
            <v>598.11865836784762</v>
          </cell>
          <cell r="KA13">
            <v>62.608488900236686</v>
          </cell>
          <cell r="KB13">
            <v>201.38867003887179</v>
          </cell>
          <cell r="KC13">
            <v>-124.62866103322609</v>
          </cell>
          <cell r="KD13">
            <v>377.33462451150001</v>
          </cell>
          <cell r="KE13">
            <v>10128.742162680641</v>
          </cell>
          <cell r="KF13">
            <v>1025.126187398788</v>
          </cell>
          <cell r="KG13">
            <v>632.97168622846164</v>
          </cell>
          <cell r="KH13">
            <v>7283.2257551555758</v>
          </cell>
          <cell r="KI13">
            <v>2845.5164075250668</v>
          </cell>
          <cell r="KJ13">
            <v>5604.1998133223051</v>
          </cell>
          <cell r="KK13">
            <v>4579.0736259235173</v>
          </cell>
          <cell r="KL13">
            <v>-64.331182076649412</v>
          </cell>
          <cell r="KO13">
            <v>-30.209</v>
          </cell>
          <cell r="KY13">
            <v>1073.012396909998</v>
          </cell>
          <cell r="KZ13">
            <v>1286.9115318765339</v>
          </cell>
          <cell r="LA13">
            <v>1393.4379720467409</v>
          </cell>
          <cell r="LB13">
            <v>1524.0804734434289</v>
          </cell>
          <cell r="LC13">
            <v>1654.617986455039</v>
          </cell>
          <cell r="LD13">
            <v>1786.5486382246941</v>
          </cell>
          <cell r="LE13">
            <v>1918.4744412393541</v>
          </cell>
          <cell r="LF13">
            <v>2049.245447279528</v>
          </cell>
          <cell r="LG13">
            <v>2178.898735961036</v>
          </cell>
          <cell r="LH13">
            <v>339.08255485000029</v>
          </cell>
          <cell r="LI13">
            <v>272.57646799998452</v>
          </cell>
          <cell r="LJ13">
            <v>282.68605443001547</v>
          </cell>
          <cell r="LK13">
            <v>178.66731962999731</v>
          </cell>
          <cell r="LL13">
            <v>352.61209091630161</v>
          </cell>
          <cell r="LM13">
            <v>334.31249039967969</v>
          </cell>
          <cell r="LN13">
            <v>342.43348014433201</v>
          </cell>
          <cell r="LO13">
            <v>257.55347041622019</v>
          </cell>
          <cell r="LP13">
            <v>1044.3007564907621</v>
          </cell>
          <cell r="LQ13">
            <v>727.09909127226069</v>
          </cell>
          <cell r="LR13">
            <v>227.1130069743563</v>
          </cell>
          <cell r="LS13">
            <v>367.12598661601311</v>
          </cell>
          <cell r="LT13">
            <v>374.50901857173898</v>
          </cell>
          <cell r="LU13">
            <v>39.112948262083258</v>
          </cell>
          <cell r="LV13">
            <v>377.33462451150001</v>
          </cell>
          <cell r="LW13">
            <v>10146.75523592263</v>
          </cell>
          <cell r="LX13">
            <v>870.28005334929605</v>
          </cell>
          <cell r="LY13">
            <v>639.13957176667213</v>
          </cell>
          <cell r="LZ13">
            <v>7295.3791467788851</v>
          </cell>
          <cell r="MA13">
            <v>2851.3760891437491</v>
          </cell>
          <cell r="MB13">
            <v>5543.4732857641748</v>
          </cell>
          <cell r="MC13">
            <v>4673.1932324148784</v>
          </cell>
          <cell r="MD13">
            <v>-75.189654467334833</v>
          </cell>
          <cell r="MG13">
            <v>0</v>
          </cell>
          <cell r="MH13">
            <v>1027.2117512706991</v>
          </cell>
          <cell r="MI13">
            <v>689.25213457919585</v>
          </cell>
          <cell r="MJ13">
            <v>219.38215956497859</v>
          </cell>
          <cell r="MK13">
            <v>357.60962555568773</v>
          </cell>
          <cell r="ML13">
            <v>363.83695465974859</v>
          </cell>
          <cell r="MM13">
            <v>37.964063228438228</v>
          </cell>
          <cell r="MN13">
            <v>377.33462451150001</v>
          </cell>
          <cell r="MO13">
            <v>10162.911717202271</v>
          </cell>
          <cell r="MP13">
            <v>956.18944617094962</v>
          </cell>
          <cell r="MQ13">
            <v>644.41328361634635</v>
          </cell>
          <cell r="MR13">
            <v>7301.4329913700394</v>
          </cell>
          <cell r="MS13">
            <v>2861.4787258322322</v>
          </cell>
          <cell r="MT13">
            <v>5483.9792007007527</v>
          </cell>
          <cell r="MU13">
            <v>4527.7897545298028</v>
          </cell>
          <cell r="MV13">
            <v>-73.9592460914903</v>
          </cell>
          <cell r="MY13">
            <v>0</v>
          </cell>
          <cell r="MZ13">
            <v>1043.4502222913311</v>
          </cell>
          <cell r="NA13">
            <v>711.76525671423155</v>
          </cell>
          <cell r="NB13">
            <v>241.05729502906411</v>
          </cell>
          <cell r="NC13">
            <v>364.95770394939569</v>
          </cell>
          <cell r="ND13">
            <v>371.27265973404599</v>
          </cell>
          <cell r="NE13">
            <v>61.845699745394739</v>
          </cell>
          <cell r="NF13">
            <v>377.33462451150001</v>
          </cell>
          <cell r="NG13">
            <v>10155.53983264216</v>
          </cell>
          <cell r="NH13">
            <v>934.68212143834739</v>
          </cell>
          <cell r="NI13">
            <v>650.0022037829583</v>
          </cell>
          <cell r="NJ13">
            <v>7262.7957191468749</v>
          </cell>
          <cell r="NK13">
            <v>2892.7441134952828</v>
          </cell>
          <cell r="NL13">
            <v>5426.7324099535044</v>
          </cell>
          <cell r="NM13">
            <v>4492.0502885151564</v>
          </cell>
          <cell r="NN13">
            <v>-75.128416004975833</v>
          </cell>
          <cell r="NQ13">
            <v>0</v>
          </cell>
          <cell r="NR13">
            <v>1003.742897870432</v>
          </cell>
          <cell r="NS13">
            <v>648.54367399468924</v>
          </cell>
          <cell r="NT13">
            <v>153.3458451357597</v>
          </cell>
          <cell r="NU13">
            <v>277.73526564172641</v>
          </cell>
          <cell r="NV13">
            <v>283.81933908120658</v>
          </cell>
          <cell r="NW13">
            <v>-22.624821086617938</v>
          </cell>
          <cell r="NX13">
            <v>377.33462451150001</v>
          </cell>
          <cell r="NY13">
            <v>9930.3892065281652</v>
          </cell>
          <cell r="NZ13">
            <v>753.960812214013</v>
          </cell>
          <cell r="OA13">
            <v>653.93309942684141</v>
          </cell>
          <cell r="OB13">
            <v>7083.8696239063538</v>
          </cell>
          <cell r="OC13">
            <v>2846.519582621811</v>
          </cell>
          <cell r="OD13">
            <v>5373.225714535226</v>
          </cell>
          <cell r="OE13">
            <v>4619.2649023212134</v>
          </cell>
          <cell r="OF13">
            <v>-72.269488646671107</v>
          </cell>
          <cell r="OI13">
            <v>-13.231999999999999</v>
          </cell>
          <cell r="OV13">
            <v>1126.39861044082</v>
          </cell>
          <cell r="OW13">
            <v>788.76861973439713</v>
          </cell>
          <cell r="OX13">
            <v>278.63089584954179</v>
          </cell>
          <cell r="OY13">
            <v>403.30531922542309</v>
          </cell>
          <cell r="OZ13">
            <v>411.07702798464368</v>
          </cell>
          <cell r="PA13">
            <v>107.98366478965291</v>
          </cell>
          <cell r="PB13">
            <v>377.33462451150001</v>
          </cell>
          <cell r="PC13">
            <v>10039.108291178711</v>
          </cell>
          <cell r="PD13">
            <v>752.64122171338477</v>
          </cell>
          <cell r="PE13">
            <v>661.96826201978172</v>
          </cell>
          <cell r="PF13">
            <v>7120.8602887213156</v>
          </cell>
          <cell r="PG13">
            <v>2918.248002457392</v>
          </cell>
          <cell r="PH13">
            <v>5312.5166830155686</v>
          </cell>
          <cell r="PI13">
            <v>4559.8754613021838</v>
          </cell>
          <cell r="PJ13">
            <v>-81.100699951739031</v>
          </cell>
          <cell r="PK13">
            <v>0</v>
          </cell>
          <cell r="PL13">
            <v>1107.185399426573</v>
          </cell>
          <cell r="PM13">
            <v>747.08447324792428</v>
          </cell>
          <cell r="PN13">
            <v>265.16552180317689</v>
          </cell>
          <cell r="PO13">
            <v>390.66728920472508</v>
          </cell>
          <cell r="PP13">
            <v>397.3888426245727</v>
          </cell>
          <cell r="PQ13">
            <v>108.14784173489871</v>
          </cell>
          <cell r="PR13">
            <v>377.33462451150001</v>
          </cell>
          <cell r="PS13">
            <v>10110.1580905581</v>
          </cell>
          <cell r="PT13">
            <v>888.87618876440433</v>
          </cell>
          <cell r="PU13">
            <v>668.94527442276228</v>
          </cell>
          <cell r="PV13">
            <v>7117.6229198776837</v>
          </cell>
          <cell r="PW13">
            <v>2992.535170680414</v>
          </cell>
          <cell r="PX13">
            <v>5251.7492240338179</v>
          </cell>
          <cell r="PY13">
            <v>4362.8730352694138</v>
          </cell>
          <cell r="PZ13">
            <v>-79.717348758713243</v>
          </cell>
          <cell r="QA13">
            <v>0</v>
          </cell>
          <cell r="QB13">
            <v>1123.902806362669</v>
          </cell>
          <cell r="QC13">
            <v>770.85462782905802</v>
          </cell>
          <cell r="QD13">
            <v>272.19842280255142</v>
          </cell>
          <cell r="QE13">
            <v>398.40350888409267</v>
          </cell>
          <cell r="QF13">
            <v>405.22338275276832</v>
          </cell>
          <cell r="QG13">
            <v>118.3204479019119</v>
          </cell>
          <cell r="QH13">
            <v>377.33462451150001</v>
          </cell>
          <cell r="QI13">
            <v>10157.148694472269</v>
          </cell>
          <cell r="QJ13">
            <v>914.96627799648536</v>
          </cell>
          <cell r="QK13">
            <v>676.17249947316304</v>
          </cell>
          <cell r="QL13">
            <v>7089.6067132769094</v>
          </cell>
          <cell r="QM13">
            <v>3067.5419811953561</v>
          </cell>
          <cell r="QN13">
            <v>5192.687867562161</v>
          </cell>
          <cell r="QO13">
            <v>4277.7215895656745</v>
          </cell>
          <cell r="QP13">
            <v>-80.921002058112151</v>
          </cell>
          <cell r="QQ13">
            <v>0</v>
          </cell>
          <cell r="QR13">
            <v>1079.026143104727</v>
          </cell>
          <cell r="QS13">
            <v>701.54068048512136</v>
          </cell>
          <cell r="QT13">
            <v>176.8735843188604</v>
          </cell>
          <cell r="QU13">
            <v>303.82639920630459</v>
          </cell>
          <cell r="QV13">
            <v>310.39122008144358</v>
          </cell>
          <cell r="QW13">
            <v>27.222431637876159</v>
          </cell>
          <cell r="QX13">
            <v>377.33462451150001</v>
          </cell>
          <cell r="QY13">
            <v>9985.5446561182562</v>
          </cell>
          <cell r="QZ13">
            <v>782.16213577750659</v>
          </cell>
          <cell r="RA13">
            <v>681.48213450711671</v>
          </cell>
          <cell r="RB13">
            <v>6931.7774290340767</v>
          </cell>
          <cell r="RC13">
            <v>3053.767227084179</v>
          </cell>
          <cell r="RD13">
            <v>5137.071062068032</v>
          </cell>
          <cell r="RE13">
            <v>4354.9089262905254</v>
          </cell>
          <cell r="RF13">
            <v>-77.689882303540372</v>
          </cell>
          <cell r="RG13">
            <v>0</v>
          </cell>
        </row>
        <row r="14">
          <cell r="A14" t="str">
            <v>ARZZ3</v>
          </cell>
          <cell r="B14" t="str">
            <v>Arezzo Co.</v>
          </cell>
          <cell r="C14" t="str">
            <v>Retail</v>
          </cell>
          <cell r="D14" t="str">
            <v>Danniela Eiger</v>
          </cell>
          <cell r="E14">
            <v>45214</v>
          </cell>
          <cell r="F14" t="str">
            <v>Buy</v>
          </cell>
          <cell r="G14" t="b">
            <v>0</v>
          </cell>
          <cell r="H14" t="str">
            <v>BRL</v>
          </cell>
          <cell r="I14">
            <v>90</v>
          </cell>
          <cell r="J14">
            <v>0.14583314761904759</v>
          </cell>
          <cell r="K14">
            <v>7.910000000000017E-2</v>
          </cell>
          <cell r="L14">
            <v>0.12875436071428581</v>
          </cell>
          <cell r="M14">
            <v>4233.7260000000006</v>
          </cell>
          <cell r="N14">
            <v>2283.634</v>
          </cell>
          <cell r="O14">
            <v>550.12899999999991</v>
          </cell>
          <cell r="P14">
            <v>711.80700000000002</v>
          </cell>
          <cell r="Q14">
            <v>422.5379999999999</v>
          </cell>
          <cell r="R14">
            <v>110.186077</v>
          </cell>
          <cell r="S14">
            <v>4659.2640000000001</v>
          </cell>
          <cell r="T14">
            <v>476.43400000000003</v>
          </cell>
          <cell r="U14">
            <v>290.28500000000003</v>
          </cell>
          <cell r="V14">
            <v>2004.6709999999989</v>
          </cell>
          <cell r="W14">
            <v>2654.5929999999998</v>
          </cell>
          <cell r="X14">
            <v>401.87299999999999</v>
          </cell>
          <cell r="Y14">
            <v>-74.560999999999979</v>
          </cell>
          <cell r="Z14">
            <v>-11.77400000000002</v>
          </cell>
          <cell r="AA14">
            <v>59.990000000000009</v>
          </cell>
          <cell r="AB14">
            <v>83.501257484599478</v>
          </cell>
          <cell r="AC14">
            <v>69.683049339999997</v>
          </cell>
          <cell r="AD14">
            <v>4847.7320901237872</v>
          </cell>
          <cell r="AE14">
            <v>2589.2902811170211</v>
          </cell>
          <cell r="AF14">
            <v>547.28242542569728</v>
          </cell>
          <cell r="AG14">
            <v>754.45312240068847</v>
          </cell>
          <cell r="AH14">
            <v>416.29984152160972</v>
          </cell>
          <cell r="AI14">
            <v>110.989206</v>
          </cell>
          <cell r="AJ14">
            <v>5910.8175302396421</v>
          </cell>
          <cell r="AK14">
            <v>955.80953504148499</v>
          </cell>
          <cell r="AL14">
            <v>361.31572349823682</v>
          </cell>
          <cell r="AM14">
            <v>2909.211437569099</v>
          </cell>
          <cell r="AN14">
            <v>3001.6060926705441</v>
          </cell>
          <cell r="AO14">
            <v>1005.602503486056</v>
          </cell>
          <cell r="AP14">
            <v>49.792968444570761</v>
          </cell>
          <cell r="AQ14">
            <v>-11.76718955695179</v>
          </cell>
          <cell r="AR14">
            <v>81.639476501763184</v>
          </cell>
          <cell r="AS14">
            <v>337.74402239725032</v>
          </cell>
          <cell r="AT14">
            <v>38.714748851065508</v>
          </cell>
          <cell r="AU14">
            <v>1169.8976915458629</v>
          </cell>
          <cell r="AV14">
            <v>612.53747313339954</v>
          </cell>
          <cell r="AW14">
            <v>120.7540427422929</v>
          </cell>
          <cell r="AX14">
            <v>171.05964347876511</v>
          </cell>
          <cell r="AY14">
            <v>81.73429788213754</v>
          </cell>
          <cell r="AZ14">
            <v>110.989206</v>
          </cell>
          <cell r="BA14">
            <v>5704.2482459933763</v>
          </cell>
          <cell r="BB14">
            <v>665.55008628229223</v>
          </cell>
          <cell r="BC14">
            <v>398.6779831201971</v>
          </cell>
          <cell r="BD14">
            <v>2634.6692423290142</v>
          </cell>
          <cell r="BE14">
            <v>3069.579003664363</v>
          </cell>
          <cell r="BF14">
            <v>1015.00791309761</v>
          </cell>
          <cell r="BG14">
            <v>349.45782681531739</v>
          </cell>
          <cell r="BH14">
            <v>-2.8397625204384922</v>
          </cell>
          <cell r="BI14">
            <v>14.910690378039719</v>
          </cell>
          <cell r="BJ14">
            <v>-260.30483686418842</v>
          </cell>
          <cell r="BK14">
            <v>13.76138688831907</v>
          </cell>
          <cell r="BL14">
            <v>1288.599628550721</v>
          </cell>
          <cell r="BM14">
            <v>700.12945107147937</v>
          </cell>
          <cell r="BN14">
            <v>165.2466903733667</v>
          </cell>
          <cell r="BO14">
            <v>220.65647440104769</v>
          </cell>
          <cell r="BP14">
            <v>120.1368987250946</v>
          </cell>
          <cell r="BQ14">
            <v>110.989206</v>
          </cell>
          <cell r="BR14">
            <v>5949.2008193051934</v>
          </cell>
          <cell r="BS14">
            <v>781.98723459003702</v>
          </cell>
          <cell r="BT14">
            <v>455.11427960332747</v>
          </cell>
          <cell r="BU14">
            <v>2779.7120478235329</v>
          </cell>
          <cell r="BV14">
            <v>3169.48877148166</v>
          </cell>
          <cell r="BW14">
            <v>1033.8187323207169</v>
          </cell>
          <cell r="BX14">
            <v>251.8314977306801</v>
          </cell>
          <cell r="BY14">
            <v>-3.1278948197376151</v>
          </cell>
          <cell r="BZ14">
            <v>19.950803516869531</v>
          </cell>
          <cell r="CA14">
            <v>149.54823659103161</v>
          </cell>
          <cell r="CB14">
            <v>20.227130907796539</v>
          </cell>
          <cell r="CC14">
            <v>1474.471295898054</v>
          </cell>
          <cell r="CD14">
            <v>779.09861656005262</v>
          </cell>
          <cell r="CE14">
            <v>197.33479794607561</v>
          </cell>
          <cell r="CF14">
            <v>260.73706366969191</v>
          </cell>
          <cell r="CG14">
            <v>151.80723590207501</v>
          </cell>
          <cell r="CH14">
            <v>110.989206</v>
          </cell>
          <cell r="CI14">
            <v>6319.8461278688555</v>
          </cell>
          <cell r="CJ14">
            <v>1083.3686104450501</v>
          </cell>
          <cell r="CK14">
            <v>479.83511710674139</v>
          </cell>
          <cell r="CL14">
            <v>3024.109502040063</v>
          </cell>
          <cell r="CM14">
            <v>3295.7366258287939</v>
          </cell>
          <cell r="CN14">
            <v>1046.9863057768921</v>
          </cell>
          <cell r="CO14">
            <v>-36.382304668157992</v>
          </cell>
          <cell r="CP14">
            <v>-3.579072216153286</v>
          </cell>
          <cell r="CQ14">
            <v>27.510702496586038</v>
          </cell>
          <cell r="CR14">
            <v>345.28883436422501</v>
          </cell>
          <cell r="CS14">
            <v>25.55938155494119</v>
          </cell>
          <cell r="CT14">
            <v>1635.6262994138519</v>
          </cell>
          <cell r="CU14">
            <v>882.54575017684033</v>
          </cell>
          <cell r="CV14">
            <v>217.17112485963531</v>
          </cell>
          <cell r="CW14">
            <v>287.50305573443092</v>
          </cell>
          <cell r="CX14">
            <v>174.11892711772549</v>
          </cell>
          <cell r="CY14">
            <v>110.989206</v>
          </cell>
          <cell r="CZ14">
            <v>6569.9403354899241</v>
          </cell>
          <cell r="DA14">
            <v>1175.0073787172739</v>
          </cell>
          <cell r="DB14">
            <v>505.30251540642098</v>
          </cell>
          <cell r="DC14">
            <v>3129.4007243540432</v>
          </cell>
          <cell r="DD14">
            <v>3440.5396111358818</v>
          </cell>
          <cell r="DE14">
            <v>1033.8187323207169</v>
          </cell>
          <cell r="DF14">
            <v>-141.188646396557</v>
          </cell>
          <cell r="DG14">
            <v>-3.970253378636464</v>
          </cell>
          <cell r="DH14">
            <v>34.07034170032049</v>
          </cell>
          <cell r="DI14">
            <v>162.85871299105889</v>
          </cell>
          <cell r="DJ14">
            <v>29.315941810637451</v>
          </cell>
          <cell r="DK14">
            <v>5568.5949154084892</v>
          </cell>
          <cell r="DL14">
            <v>2974.3112909417709</v>
          </cell>
          <cell r="DM14">
            <v>700.50665592137011</v>
          </cell>
          <cell r="DN14">
            <v>939.95623728393514</v>
          </cell>
          <cell r="DO14">
            <v>527.79735962703228</v>
          </cell>
          <cell r="DP14">
            <v>110.989206</v>
          </cell>
          <cell r="DQ14">
            <v>6569.9403354899241</v>
          </cell>
          <cell r="DR14">
            <v>1175.0073787172739</v>
          </cell>
          <cell r="DS14">
            <v>505.30251540642098</v>
          </cell>
          <cell r="DT14">
            <v>3129.4007243540432</v>
          </cell>
          <cell r="DU14">
            <v>3440.5396111358818</v>
          </cell>
          <cell r="DV14">
            <v>1033.8187323207169</v>
          </cell>
          <cell r="DW14">
            <v>-141.188646396557</v>
          </cell>
          <cell r="DX14">
            <v>-13.51698293496586</v>
          </cell>
          <cell r="DY14">
            <v>96.442538091815806</v>
          </cell>
          <cell r="DZ14">
            <v>397.39094708212667</v>
          </cell>
          <cell r="EA14">
            <v>88.863841161694253</v>
          </cell>
          <cell r="EB14">
            <v>6197.1903561680483</v>
          </cell>
          <cell r="EC14">
            <v>3310.0581975289829</v>
          </cell>
          <cell r="ED14">
            <v>816.73070224891808</v>
          </cell>
          <cell r="EE14">
            <v>1080.1112923860601</v>
          </cell>
          <cell r="EF14">
            <v>726.22065836643105</v>
          </cell>
          <cell r="EG14">
            <v>110.989206</v>
          </cell>
          <cell r="EH14">
            <v>7772.3387055656021</v>
          </cell>
          <cell r="EI14">
            <v>2147.774190509916</v>
          </cell>
          <cell r="EJ14">
            <v>634.97597726356207</v>
          </cell>
          <cell r="EK14">
            <v>3687.9247810196671</v>
          </cell>
          <cell r="EL14">
            <v>4084.413924545936</v>
          </cell>
          <cell r="EM14">
            <v>1062.0349611553779</v>
          </cell>
          <cell r="EN14">
            <v>-1085.7392293545381</v>
          </cell>
          <cell r="EO14">
            <v>-15.04281018130292</v>
          </cell>
          <cell r="EP14">
            <v>120.3735468663928</v>
          </cell>
          <cell r="EQ14">
            <v>1060.083252677869</v>
          </cell>
          <cell r="ER14">
            <v>82.346344956376896</v>
          </cell>
          <cell r="ES14">
            <v>6759.5239432209364</v>
          </cell>
          <cell r="ET14">
            <v>3610.4131636658039</v>
          </cell>
          <cell r="EU14">
            <v>923.38075188407902</v>
          </cell>
          <cell r="EV14">
            <v>1207.2807574993581</v>
          </cell>
          <cell r="EW14">
            <v>910.81655783642748</v>
          </cell>
          <cell r="EX14">
            <v>110.989206</v>
          </cell>
          <cell r="EY14">
            <v>8797.486267367176</v>
          </cell>
          <cell r="EZ14">
            <v>2842.7050811334789</v>
          </cell>
          <cell r="FA14">
            <v>757.58810999061143</v>
          </cell>
          <cell r="FB14">
            <v>3905.5335058806781</v>
          </cell>
          <cell r="FC14">
            <v>4891.9527614865001</v>
          </cell>
          <cell r="FD14">
            <v>1127.8728284362551</v>
          </cell>
          <cell r="FE14">
            <v>-1714.8322526972249</v>
          </cell>
          <cell r="FF14">
            <v>-16.407796073690179</v>
          </cell>
          <cell r="FG14">
            <v>137.437282090964</v>
          </cell>
          <cell r="FH14">
            <v>687.05090063977582</v>
          </cell>
          <cell r="FI14">
            <v>103.2777208958632</v>
          </cell>
          <cell r="FJ14">
            <v>839.57600000000002</v>
          </cell>
          <cell r="FK14">
            <v>448.74</v>
          </cell>
          <cell r="FL14">
            <v>161.1519999999999</v>
          </cell>
          <cell r="FM14">
            <v>193.9899999999999</v>
          </cell>
          <cell r="FN14">
            <v>97.284999999999911</v>
          </cell>
          <cell r="FO14">
            <v>109.79621899999999</v>
          </cell>
          <cell r="FP14">
            <v>4024.2130000000002</v>
          </cell>
          <cell r="FQ14">
            <v>710.30899999999997</v>
          </cell>
          <cell r="FR14">
            <v>185.404</v>
          </cell>
          <cell r="FS14">
            <v>1525.963</v>
          </cell>
          <cell r="FT14">
            <v>2498.25</v>
          </cell>
          <cell r="FU14">
            <v>284.03899999999999</v>
          </cell>
          <cell r="FV14">
            <v>-426.26999999999992</v>
          </cell>
          <cell r="FW14">
            <v>-2.6709999999999989</v>
          </cell>
          <cell r="FX14">
            <v>15.333</v>
          </cell>
          <cell r="FY14">
            <v>114.1606781057942</v>
          </cell>
          <cell r="FZ14">
            <v>0</v>
          </cell>
          <cell r="GA14">
            <v>944.75199999999995</v>
          </cell>
          <cell r="GB14">
            <v>528.60699999999997</v>
          </cell>
          <cell r="GC14">
            <v>122.922</v>
          </cell>
          <cell r="GD14">
            <v>156.999</v>
          </cell>
          <cell r="GE14">
            <v>119.821</v>
          </cell>
          <cell r="GF14">
            <v>109.79621899999999</v>
          </cell>
          <cell r="GG14">
            <v>4194.4070000000002</v>
          </cell>
          <cell r="GH14">
            <v>715.24700000000007</v>
          </cell>
          <cell r="GI14">
            <v>217.99</v>
          </cell>
          <cell r="GJ14">
            <v>1701.9459999999999</v>
          </cell>
          <cell r="GK14">
            <v>2492.4609999999998</v>
          </cell>
          <cell r="GL14">
            <v>355.286</v>
          </cell>
          <cell r="GM14">
            <v>-359.96100000000013</v>
          </cell>
          <cell r="GN14">
            <v>-2.2440000000000069</v>
          </cell>
          <cell r="GO14">
            <v>16.942</v>
          </cell>
          <cell r="GP14">
            <v>89.037209337129127</v>
          </cell>
          <cell r="GQ14">
            <v>0</v>
          </cell>
          <cell r="GR14">
            <v>1137.9849999999999</v>
          </cell>
          <cell r="GS14">
            <v>601.30200000000002</v>
          </cell>
          <cell r="GT14">
            <v>127.175</v>
          </cell>
          <cell r="GU14">
            <v>164.06</v>
          </cell>
          <cell r="GV14">
            <v>98.849000000000004</v>
          </cell>
          <cell r="GW14">
            <v>110.186077</v>
          </cell>
          <cell r="GX14">
            <v>4436.4210000000003</v>
          </cell>
          <cell r="GY14">
            <v>546.12200000000007</v>
          </cell>
          <cell r="GZ14">
            <v>252.988</v>
          </cell>
          <cell r="HA14">
            <v>1821.54</v>
          </cell>
          <cell r="HB14">
            <v>2614.8809999999999</v>
          </cell>
          <cell r="HC14">
            <v>411.48599999999999</v>
          </cell>
          <cell r="HD14">
            <v>-134.63600000000011</v>
          </cell>
          <cell r="HE14">
            <v>-1.918000000000003</v>
          </cell>
          <cell r="HF14">
            <v>19.894999999999989</v>
          </cell>
          <cell r="HG14">
            <v>-150.65047277562249</v>
          </cell>
          <cell r="HH14">
            <v>69.683049339999997</v>
          </cell>
          <cell r="HI14">
            <v>1311.413</v>
          </cell>
          <cell r="HJ14">
            <v>704.98500000000001</v>
          </cell>
          <cell r="HK14">
            <v>138.88</v>
          </cell>
          <cell r="HL14">
            <v>196.75800000000001</v>
          </cell>
          <cell r="HM14">
            <v>106.583</v>
          </cell>
          <cell r="HN14">
            <v>110.186077</v>
          </cell>
          <cell r="HO14">
            <v>4659.2640000000001</v>
          </cell>
          <cell r="HP14">
            <v>476.43400000000003</v>
          </cell>
          <cell r="HQ14">
            <v>290.28500000000003</v>
          </cell>
          <cell r="HR14">
            <v>2004.6709999999989</v>
          </cell>
          <cell r="HS14">
            <v>2654.5929999999998</v>
          </cell>
          <cell r="HT14">
            <v>401.87299999999999</v>
          </cell>
          <cell r="HU14">
            <v>-74.560999999999979</v>
          </cell>
          <cell r="HV14">
            <v>-4.9410000000000034</v>
          </cell>
          <cell r="HW14">
            <v>7.8200000000000216</v>
          </cell>
          <cell r="HX14">
            <v>31.575734174212389</v>
          </cell>
          <cell r="HY14">
            <v>0</v>
          </cell>
          <cell r="HZ14">
            <v>1025.2909999999999</v>
          </cell>
          <cell r="IA14">
            <v>536.82399999999996</v>
          </cell>
          <cell r="IB14">
            <v>104.824</v>
          </cell>
          <cell r="IC14">
            <v>152.20199999999991</v>
          </cell>
          <cell r="ID14">
            <v>63.384999999999948</v>
          </cell>
          <cell r="IE14">
            <v>110.186077</v>
          </cell>
          <cell r="IF14">
            <v>5131.9219999999996</v>
          </cell>
          <cell r="IG14">
            <v>783.06799999999998</v>
          </cell>
          <cell r="IH14">
            <v>312.83699999999999</v>
          </cell>
          <cell r="II14">
            <v>2389.9609999999998</v>
          </cell>
          <cell r="IJ14">
            <v>2741.9609999999998</v>
          </cell>
          <cell r="IK14">
            <v>1060.0930000000001</v>
          </cell>
          <cell r="IL14">
            <v>277.02500000000009</v>
          </cell>
          <cell r="IM14">
            <v>-4.3319999999999936</v>
          </cell>
          <cell r="IN14">
            <v>19.808</v>
          </cell>
          <cell r="IO14">
            <v>-210.8354453267518</v>
          </cell>
          <cell r="IP14">
            <v>0</v>
          </cell>
          <cell r="IQ14">
            <v>1131.0229999999999</v>
          </cell>
          <cell r="IR14">
            <v>614.51400000000001</v>
          </cell>
          <cell r="IS14">
            <v>125.468</v>
          </cell>
          <cell r="IT14">
            <v>177.88200000000001</v>
          </cell>
          <cell r="IU14">
            <v>100.462</v>
          </cell>
          <cell r="IV14">
            <v>110.989206</v>
          </cell>
          <cell r="IW14">
            <v>5435.0630000000001</v>
          </cell>
          <cell r="IX14">
            <v>682.03800000000001</v>
          </cell>
          <cell r="IY14">
            <v>289.923</v>
          </cell>
          <cell r="IZ14">
            <v>2629.377</v>
          </cell>
          <cell r="JA14">
            <v>2805.6860000000001</v>
          </cell>
          <cell r="JB14">
            <v>1028.0250000000001</v>
          </cell>
          <cell r="JC14">
            <v>345.98700000000008</v>
          </cell>
          <cell r="JD14">
            <v>-2.1999999999999891</v>
          </cell>
          <cell r="JE14">
            <v>24.181000000000001</v>
          </cell>
          <cell r="JF14">
            <v>153.49452617551421</v>
          </cell>
          <cell r="JG14">
            <v>94.195907000000005</v>
          </cell>
          <cell r="JH14">
            <v>1276.2023875718289</v>
          </cell>
          <cell r="JI14">
            <v>674.33494119141835</v>
          </cell>
          <cell r="JJ14">
            <v>154.35272424188369</v>
          </cell>
          <cell r="JK14">
            <v>207.9532245199006</v>
          </cell>
          <cell r="JL14">
            <v>110.8129414634995</v>
          </cell>
          <cell r="JM14">
            <v>110.989206</v>
          </cell>
          <cell r="JN14">
            <v>5725.6435036011917</v>
          </cell>
          <cell r="JO14">
            <v>923.89151776998688</v>
          </cell>
          <cell r="JP14">
            <v>321.95347815796327</v>
          </cell>
          <cell r="JQ14">
            <v>2827.4286974791689</v>
          </cell>
          <cell r="JR14">
            <v>2898.2148061220219</v>
          </cell>
          <cell r="JS14">
            <v>1039.461978087649</v>
          </cell>
          <cell r="JT14">
            <v>115.57046031766249</v>
          </cell>
          <cell r="JU14">
            <v>-2.4823944806233031</v>
          </cell>
          <cell r="JV14">
            <v>18.927121842036719</v>
          </cell>
          <cell r="JW14">
            <v>282.06445780219917</v>
          </cell>
          <cell r="JX14">
            <v>18.28413534147742</v>
          </cell>
          <cell r="JY14">
            <v>1415.2157025519591</v>
          </cell>
          <cell r="JZ14">
            <v>763.61733992560255</v>
          </cell>
          <cell r="KA14">
            <v>162.63770118381311</v>
          </cell>
          <cell r="KB14">
            <v>216.4158978807875</v>
          </cell>
          <cell r="KC14">
            <v>123.8219000581097</v>
          </cell>
          <cell r="KD14">
            <v>110.989206</v>
          </cell>
          <cell r="KE14">
            <v>5910.8175302396421</v>
          </cell>
          <cell r="KF14">
            <v>955.80953504148499</v>
          </cell>
          <cell r="KG14">
            <v>361.31572349823682</v>
          </cell>
          <cell r="KH14">
            <v>2909.211437569099</v>
          </cell>
          <cell r="KI14">
            <v>3001.6060926705441</v>
          </cell>
          <cell r="KJ14">
            <v>1005.602503486056</v>
          </cell>
          <cell r="KK14">
            <v>49.792968444570761</v>
          </cell>
          <cell r="KL14">
            <v>-2.7527950763285038</v>
          </cell>
          <cell r="KM14">
            <v>18.723354659726471</v>
          </cell>
          <cell r="KN14">
            <v>114.7167877579747</v>
          </cell>
          <cell r="KO14">
            <v>20.430613509588088</v>
          </cell>
          <cell r="KP14">
            <v>-77.257999999999996</v>
          </cell>
          <cell r="KQ14">
            <v>-147.80258390408761</v>
          </cell>
          <cell r="KR14">
            <v>-37.35169796460157</v>
          </cell>
          <cell r="KS14">
            <v>-42.65801820490281</v>
          </cell>
          <cell r="KT14">
            <v>-42.429455188856217</v>
          </cell>
          <cell r="KU14">
            <v>-39.498750249711293</v>
          </cell>
          <cell r="KV14">
            <v>-161.93792160807189</v>
          </cell>
          <cell r="KW14">
            <v>-75.689214119906751</v>
          </cell>
          <cell r="KX14">
            <v>6.0238989694183829</v>
          </cell>
          <cell r="KY14">
            <v>657.11685466999984</v>
          </cell>
          <cell r="KZ14">
            <v>786.88717718068801</v>
          </cell>
          <cell r="LA14">
            <v>171.059643478765</v>
          </cell>
          <cell r="LB14">
            <v>220.65647440104769</v>
          </cell>
          <cell r="LC14">
            <v>260.73706366969191</v>
          </cell>
          <cell r="LD14">
            <v>287.50305573443092</v>
          </cell>
          <cell r="LE14">
            <v>939.95623728393548</v>
          </cell>
          <cell r="LF14">
            <v>1080.1112923860601</v>
          </cell>
          <cell r="LG14">
            <v>1207.280757499359</v>
          </cell>
          <cell r="LH14">
            <v>133.78200357</v>
          </cell>
          <cell r="LI14">
            <v>162.37123621999999</v>
          </cell>
          <cell r="LJ14">
            <v>170.08787230999999</v>
          </cell>
          <cell r="LK14">
            <v>190.87674613999991</v>
          </cell>
          <cell r="LL14">
            <v>164.28805478000001</v>
          </cell>
          <cell r="LM14">
            <v>198.23</v>
          </cell>
          <cell r="LN14">
            <v>207.9532245199006</v>
          </cell>
          <cell r="LO14">
            <v>216.41589788078761</v>
          </cell>
          <cell r="OJ14">
            <v>-20.407</v>
          </cell>
          <cell r="OK14">
            <v>-6.6550000000000002</v>
          </cell>
          <cell r="OL14">
            <v>-12.48</v>
          </cell>
          <cell r="OM14">
            <v>-37.716000000000001</v>
          </cell>
          <cell r="ON14">
            <v>-39.591000000000001</v>
          </cell>
          <cell r="OO14">
            <v>-43.673999999999999</v>
          </cell>
          <cell r="OP14">
            <v>-43.539782778384208</v>
          </cell>
          <cell r="OQ14">
            <v>-38.815801125703423</v>
          </cell>
        </row>
        <row r="15">
          <cell r="A15" t="str">
            <v>ASAI3</v>
          </cell>
          <cell r="B15" t="str">
            <v>Assai</v>
          </cell>
          <cell r="C15" t="str">
            <v>Retail</v>
          </cell>
          <cell r="D15" t="str">
            <v>Danniela Eiger</v>
          </cell>
          <cell r="E15">
            <v>45214</v>
          </cell>
          <cell r="F15" t="str">
            <v>Buy</v>
          </cell>
          <cell r="G15" t="b">
            <v>0</v>
          </cell>
          <cell r="H15" t="str">
            <v>BRL</v>
          </cell>
          <cell r="I15">
            <v>16</v>
          </cell>
          <cell r="J15">
            <v>0.1141376292818245</v>
          </cell>
          <cell r="K15">
            <v>7.0000000000000007E-2</v>
          </cell>
          <cell r="L15">
            <v>0.1046549018120614</v>
          </cell>
          <cell r="M15">
            <v>54520</v>
          </cell>
          <cell r="N15">
            <v>8963</v>
          </cell>
          <cell r="O15">
            <v>2850</v>
          </cell>
          <cell r="P15">
            <v>3840</v>
          </cell>
          <cell r="Q15">
            <v>1220</v>
          </cell>
          <cell r="R15">
            <v>1350.256496</v>
          </cell>
          <cell r="S15">
            <v>40618</v>
          </cell>
          <cell r="T15">
            <v>5842</v>
          </cell>
          <cell r="U15">
            <v>11582</v>
          </cell>
          <cell r="V15">
            <v>36722</v>
          </cell>
          <cell r="W15">
            <v>3896</v>
          </cell>
          <cell r="X15">
            <v>12591</v>
          </cell>
          <cell r="Y15">
            <v>6276</v>
          </cell>
          <cell r="Z15">
            <v>7671</v>
          </cell>
          <cell r="AA15">
            <v>0</v>
          </cell>
          <cell r="AB15">
            <v>4115.6087212164985</v>
          </cell>
          <cell r="AC15">
            <v>168</v>
          </cell>
          <cell r="AD15">
            <v>68032.319014747743</v>
          </cell>
          <cell r="AE15">
            <v>11038.451656090139</v>
          </cell>
          <cell r="AF15">
            <v>3363.2906420800991</v>
          </cell>
          <cell r="AG15">
            <v>4817.937250733874</v>
          </cell>
          <cell r="AH15">
            <v>735.43851459573034</v>
          </cell>
          <cell r="AI15">
            <v>1350.256496</v>
          </cell>
          <cell r="AJ15">
            <v>44030.393857363983</v>
          </cell>
          <cell r="AK15">
            <v>4980.9992500566786</v>
          </cell>
          <cell r="AL15">
            <v>13608.801654107399</v>
          </cell>
          <cell r="AM15">
            <v>39391.95534276824</v>
          </cell>
          <cell r="AN15">
            <v>4638.4385145957303</v>
          </cell>
          <cell r="AO15">
            <v>14312.219524021169</v>
          </cell>
          <cell r="AP15">
            <v>8584.2202739644945</v>
          </cell>
          <cell r="AQ15">
            <v>2866.59930223949</v>
          </cell>
          <cell r="AR15">
            <v>0</v>
          </cell>
          <cell r="AS15">
            <v>-1666.9673938403471</v>
          </cell>
          <cell r="AT15">
            <v>118</v>
          </cell>
          <cell r="AU15">
            <v>80178.380963545118</v>
          </cell>
          <cell r="AV15">
            <v>13008.082317538379</v>
          </cell>
          <cell r="AW15">
            <v>3965.5892020899491</v>
          </cell>
          <cell r="AX15">
            <v>5675.7762733588806</v>
          </cell>
          <cell r="AY15">
            <v>1283.679406096277</v>
          </cell>
          <cell r="AZ15">
            <v>1350.256496</v>
          </cell>
          <cell r="BA15">
            <v>46992.172398932496</v>
          </cell>
          <cell r="BB15">
            <v>4016.9121023957332</v>
          </cell>
          <cell r="BC15">
            <v>14628.63855520399</v>
          </cell>
          <cell r="BD15">
            <v>41070.05447824049</v>
          </cell>
          <cell r="BE15">
            <v>5922.1179206920078</v>
          </cell>
          <cell r="BF15">
            <v>14309.508629291829</v>
          </cell>
          <cell r="BG15">
            <v>9545.5965268961008</v>
          </cell>
          <cell r="BH15">
            <v>2095.195980986206</v>
          </cell>
          <cell r="BI15">
            <v>0</v>
          </cell>
          <cell r="BJ15">
            <v>-2182.6011990763691</v>
          </cell>
          <cell r="BK15">
            <v>0</v>
          </cell>
          <cell r="BL15">
            <v>95254.06031190262</v>
          </cell>
          <cell r="BM15">
            <v>15453.949589981959</v>
          </cell>
          <cell r="BN15">
            <v>4981.1032790321933</v>
          </cell>
          <cell r="BO15">
            <v>6911.6735075521037</v>
          </cell>
          <cell r="BP15">
            <v>2170.461293068096</v>
          </cell>
          <cell r="BQ15">
            <v>1350.256496</v>
          </cell>
          <cell r="BR15">
            <v>51891.610733269677</v>
          </cell>
          <cell r="BS15">
            <v>4309.921768260273</v>
          </cell>
          <cell r="BT15">
            <v>16086.88224853111</v>
          </cell>
          <cell r="BU15">
            <v>44077.595253141393</v>
          </cell>
          <cell r="BV15">
            <v>7814.015480128287</v>
          </cell>
          <cell r="BW15">
            <v>14316.63776215653</v>
          </cell>
          <cell r="BX15">
            <v>9259.7159938962577</v>
          </cell>
          <cell r="BY15">
            <v>2735.7990320827271</v>
          </cell>
          <cell r="BZ15">
            <v>1492.124631046114</v>
          </cell>
          <cell r="CA15">
            <v>505.84063470630389</v>
          </cell>
          <cell r="CB15">
            <v>278.56373363181712</v>
          </cell>
          <cell r="CC15">
            <v>106809.5126179496</v>
          </cell>
          <cell r="CD15">
            <v>17089.52201887194</v>
          </cell>
          <cell r="CE15">
            <v>5465.679837257705</v>
          </cell>
          <cell r="CF15">
            <v>7621.2926418762818</v>
          </cell>
          <cell r="CG15">
            <v>2439.212775626761</v>
          </cell>
          <cell r="CH15">
            <v>1350.256496</v>
          </cell>
          <cell r="CI15">
            <v>56913.775945343747</v>
          </cell>
          <cell r="CJ15">
            <v>4916.7869628600783</v>
          </cell>
          <cell r="CK15">
            <v>17896.72255450426</v>
          </cell>
          <cell r="CL15">
            <v>46978.992601541948</v>
          </cell>
          <cell r="CM15">
            <v>9934.783343801786</v>
          </cell>
          <cell r="CN15">
            <v>14333.27240550749</v>
          </cell>
          <cell r="CO15">
            <v>8669.4854426474085</v>
          </cell>
          <cell r="CP15">
            <v>3242.3783272200371</v>
          </cell>
          <cell r="CQ15">
            <v>1832.3114492856771</v>
          </cell>
          <cell r="CR15">
            <v>871.85711867020757</v>
          </cell>
          <cell r="CS15">
            <v>318.44491195326259</v>
          </cell>
          <cell r="CT15">
            <v>118137.6718061475</v>
          </cell>
          <cell r="CU15">
            <v>18902.0274889836</v>
          </cell>
          <cell r="CV15">
            <v>6059.6361130718324</v>
          </cell>
          <cell r="CW15">
            <v>8433.5253137577329</v>
          </cell>
          <cell r="CX15">
            <v>2800.9699570548951</v>
          </cell>
          <cell r="CY15">
            <v>1350.256496</v>
          </cell>
          <cell r="CZ15">
            <v>62097.862208896113</v>
          </cell>
          <cell r="DA15">
            <v>5048.9088738653254</v>
          </cell>
          <cell r="DB15">
            <v>20368.971863074192</v>
          </cell>
          <cell r="DC15">
            <v>49734.644415956398</v>
          </cell>
          <cell r="DD15">
            <v>12363.217792939709</v>
          </cell>
          <cell r="DE15">
            <v>14330.896027885919</v>
          </cell>
          <cell r="DF15">
            <v>8534.9871540205968</v>
          </cell>
          <cell r="DG15">
            <v>4056.7215382040272</v>
          </cell>
          <cell r="DH15">
            <v>1414.7459685362171</v>
          </cell>
          <cell r="DI15">
            <v>452.16487200972313</v>
          </cell>
          <cell r="DJ15">
            <v>372.53550791697461</v>
          </cell>
          <cell r="DK15">
            <v>129410.07049230261</v>
          </cell>
          <cell r="DL15">
            <v>20705.611278768429</v>
          </cell>
          <cell r="DM15">
            <v>6698.5172582157538</v>
          </cell>
          <cell r="DN15">
            <v>9291.3374004883372</v>
          </cell>
          <cell r="DO15">
            <v>3172.1033899494719</v>
          </cell>
          <cell r="DP15">
            <v>1350.256496</v>
          </cell>
          <cell r="DQ15">
            <v>67335.425099422951</v>
          </cell>
          <cell r="DR15">
            <v>5808.1921088721501</v>
          </cell>
          <cell r="DS15">
            <v>22487.291498456121</v>
          </cell>
          <cell r="DT15">
            <v>52228.023986910201</v>
          </cell>
          <cell r="DU15">
            <v>15107.401112512751</v>
          </cell>
          <cell r="DV15">
            <v>14326.14327264279</v>
          </cell>
          <cell r="DW15">
            <v>7770.9511637706419</v>
          </cell>
          <cell r="DX15">
            <v>3853.9782089358991</v>
          </cell>
          <cell r="DY15">
            <v>2111.3094033817579</v>
          </cell>
          <cell r="DZ15">
            <v>1160.0237198398081</v>
          </cell>
          <cell r="EA15">
            <v>427.92007037642799</v>
          </cell>
          <cell r="EB15">
            <v>140575.27295975649</v>
          </cell>
          <cell r="EC15">
            <v>22492.043673561038</v>
          </cell>
          <cell r="ED15">
            <v>7263.0581997660574</v>
          </cell>
          <cell r="EE15">
            <v>10060.77890200518</v>
          </cell>
          <cell r="EF15">
            <v>3539.3004403152941</v>
          </cell>
          <cell r="EG15">
            <v>1350.256496</v>
          </cell>
          <cell r="EH15">
            <v>72792.075333049201</v>
          </cell>
          <cell r="EI15">
            <v>6663.0058355176607</v>
          </cell>
          <cell r="EJ15">
            <v>24718.837674941649</v>
          </cell>
          <cell r="EK15">
            <v>54628.865788736541</v>
          </cell>
          <cell r="EL15">
            <v>18163.20954431266</v>
          </cell>
          <cell r="EM15">
            <v>14331.08613809565</v>
          </cell>
          <cell r="EN15">
            <v>6921.080302577986</v>
          </cell>
          <cell r="EO15">
            <v>4116.9533694041193</v>
          </cell>
          <cell r="EP15">
            <v>2243.3499711314912</v>
          </cell>
          <cell r="EQ15">
            <v>1313.8879001804589</v>
          </cell>
          <cell r="ER15">
            <v>483.49200851538171</v>
          </cell>
          <cell r="ES15">
            <v>152013.95651628141</v>
          </cell>
          <cell r="ET15">
            <v>24322.233042605021</v>
          </cell>
          <cell r="EU15">
            <v>7850.7167326457866</v>
          </cell>
          <cell r="EV15">
            <v>10858.130485216639</v>
          </cell>
          <cell r="EW15">
            <v>3943.8308095866892</v>
          </cell>
          <cell r="EX15">
            <v>1350.256496</v>
          </cell>
          <cell r="EY15">
            <v>78544.064819645515</v>
          </cell>
          <cell r="EZ15">
            <v>7642.6147373649846</v>
          </cell>
          <cell r="FA15">
            <v>27068.623984127589</v>
          </cell>
          <cell r="FB15">
            <v>56979.839318977487</v>
          </cell>
          <cell r="FC15">
            <v>21564.225500668021</v>
          </cell>
          <cell r="FD15">
            <v>14336.127860857559</v>
          </cell>
          <cell r="FE15">
            <v>5946.5131234925748</v>
          </cell>
          <cell r="FF15">
            <v>4388.6100724651533</v>
          </cell>
          <cell r="FG15">
            <v>2423.4745151627062</v>
          </cell>
          <cell r="FH15">
            <v>1500.7824732636441</v>
          </cell>
          <cell r="FI15">
            <v>542.81485323133143</v>
          </cell>
          <cell r="FJ15">
            <v>11443</v>
          </cell>
          <cell r="FK15">
            <v>1826</v>
          </cell>
          <cell r="FL15">
            <v>525</v>
          </cell>
          <cell r="FM15">
            <v>744</v>
          </cell>
          <cell r="FN15">
            <v>214</v>
          </cell>
          <cell r="FO15">
            <v>1350.256496</v>
          </cell>
          <cell r="FP15">
            <v>32487</v>
          </cell>
          <cell r="FQ15">
            <v>4389</v>
          </cell>
          <cell r="FR15">
            <v>7342</v>
          </cell>
          <cell r="FS15">
            <v>29503</v>
          </cell>
          <cell r="FT15">
            <v>2984</v>
          </cell>
          <cell r="FU15">
            <v>10999</v>
          </cell>
          <cell r="FV15">
            <v>6305</v>
          </cell>
          <cell r="FW15">
            <v>3547</v>
          </cell>
          <cell r="FY15">
            <v>0</v>
          </cell>
          <cell r="FZ15">
            <v>0</v>
          </cell>
          <cell r="GA15">
            <v>13291</v>
          </cell>
          <cell r="GB15">
            <v>2145</v>
          </cell>
          <cell r="GC15">
            <v>709</v>
          </cell>
          <cell r="GD15">
            <v>944</v>
          </cell>
          <cell r="GE15">
            <v>319</v>
          </cell>
          <cell r="GF15">
            <v>1350.256496</v>
          </cell>
          <cell r="GG15">
            <v>33436</v>
          </cell>
          <cell r="GH15">
            <v>3108</v>
          </cell>
          <cell r="GI15">
            <v>8853</v>
          </cell>
          <cell r="GJ15">
            <v>30125</v>
          </cell>
          <cell r="GK15">
            <v>3311</v>
          </cell>
          <cell r="GL15">
            <v>11366</v>
          </cell>
          <cell r="GM15">
            <v>7938</v>
          </cell>
          <cell r="GN15">
            <v>1435</v>
          </cell>
          <cell r="GP15">
            <v>0</v>
          </cell>
          <cell r="GQ15">
            <v>168</v>
          </cell>
          <cell r="GR15">
            <v>13832</v>
          </cell>
          <cell r="GS15">
            <v>2254</v>
          </cell>
          <cell r="GT15">
            <v>748</v>
          </cell>
          <cell r="GU15">
            <v>994</v>
          </cell>
          <cell r="GV15">
            <v>281</v>
          </cell>
          <cell r="GW15">
            <v>1350.256496</v>
          </cell>
          <cell r="GX15">
            <v>36422</v>
          </cell>
          <cell r="GY15">
            <v>4210</v>
          </cell>
          <cell r="GZ15">
            <v>10309</v>
          </cell>
          <cell r="HA15">
            <v>32827</v>
          </cell>
          <cell r="HB15">
            <v>3595</v>
          </cell>
          <cell r="HC15">
            <v>12135</v>
          </cell>
          <cell r="HD15">
            <v>7527</v>
          </cell>
          <cell r="HE15">
            <v>1405</v>
          </cell>
          <cell r="HG15">
            <v>0</v>
          </cell>
          <cell r="HH15">
            <v>0</v>
          </cell>
          <cell r="HI15">
            <v>15954</v>
          </cell>
          <cell r="HJ15">
            <v>2738</v>
          </cell>
          <cell r="HK15">
            <v>868</v>
          </cell>
          <cell r="HL15">
            <v>1158</v>
          </cell>
          <cell r="HM15">
            <v>406</v>
          </cell>
          <cell r="HN15">
            <v>1350.256496</v>
          </cell>
          <cell r="HO15">
            <v>40618</v>
          </cell>
          <cell r="HP15">
            <v>5842</v>
          </cell>
          <cell r="HQ15">
            <v>11582</v>
          </cell>
          <cell r="HR15">
            <v>36722</v>
          </cell>
          <cell r="HS15">
            <v>3896</v>
          </cell>
          <cell r="HT15">
            <v>12591</v>
          </cell>
          <cell r="HU15">
            <v>6276</v>
          </cell>
          <cell r="HV15">
            <v>1283</v>
          </cell>
          <cell r="HX15">
            <v>0</v>
          </cell>
          <cell r="HY15">
            <v>0</v>
          </cell>
          <cell r="HZ15">
            <v>15096</v>
          </cell>
          <cell r="IA15">
            <v>2428</v>
          </cell>
          <cell r="IB15">
            <v>619</v>
          </cell>
          <cell r="IC15">
            <v>955</v>
          </cell>
          <cell r="ID15">
            <v>72</v>
          </cell>
          <cell r="IE15">
            <v>1350.256496</v>
          </cell>
          <cell r="IF15">
            <v>39089</v>
          </cell>
          <cell r="IG15">
            <v>4134</v>
          </cell>
          <cell r="IH15">
            <v>11836</v>
          </cell>
          <cell r="II15">
            <v>35109</v>
          </cell>
          <cell r="IJ15">
            <v>3980</v>
          </cell>
          <cell r="IK15">
            <v>12882</v>
          </cell>
          <cell r="IL15">
            <v>8142</v>
          </cell>
          <cell r="IM15">
            <v>431</v>
          </cell>
          <cell r="IN15">
            <v>0</v>
          </cell>
          <cell r="IO15">
            <v>2076.0368607975611</v>
          </cell>
          <cell r="IP15">
            <v>50</v>
          </cell>
          <cell r="IQ15">
            <v>15984</v>
          </cell>
          <cell r="IR15">
            <v>2564</v>
          </cell>
          <cell r="IS15">
            <v>737</v>
          </cell>
          <cell r="IT15">
            <v>1095</v>
          </cell>
          <cell r="IU15">
            <v>156</v>
          </cell>
          <cell r="IV15">
            <v>1350.256496</v>
          </cell>
          <cell r="IW15">
            <v>40102</v>
          </cell>
          <cell r="IX15">
            <v>4596</v>
          </cell>
          <cell r="IY15">
            <v>12321</v>
          </cell>
          <cell r="IZ15">
            <v>35971</v>
          </cell>
          <cell r="JA15">
            <v>4131</v>
          </cell>
          <cell r="JB15">
            <v>13220</v>
          </cell>
          <cell r="JC15">
            <v>7877</v>
          </cell>
          <cell r="JD15">
            <v>650</v>
          </cell>
          <cell r="JE15">
            <v>0</v>
          </cell>
          <cell r="JF15">
            <v>-863.67855154008339</v>
          </cell>
          <cell r="JG15">
            <v>68</v>
          </cell>
          <cell r="JH15">
            <v>16893.660447741589</v>
          </cell>
          <cell r="JI15">
            <v>2736.7729925341368</v>
          </cell>
          <cell r="JJ15">
            <v>839.90909698365135</v>
          </cell>
          <cell r="JK15">
            <v>1203.000855397901</v>
          </cell>
          <cell r="JL15">
            <v>147.15384227709259</v>
          </cell>
          <cell r="JM15">
            <v>1350.256496</v>
          </cell>
          <cell r="JN15">
            <v>42186.090893998102</v>
          </cell>
          <cell r="JO15">
            <v>5583.2473575698077</v>
          </cell>
          <cell r="JP15">
            <v>12682.289927447609</v>
          </cell>
          <cell r="JQ15">
            <v>37907.937051721012</v>
          </cell>
          <cell r="JR15">
            <v>4278.1538422770927</v>
          </cell>
          <cell r="JS15">
            <v>14315.121378641559</v>
          </cell>
          <cell r="JT15">
            <v>7984.8740210717533</v>
          </cell>
          <cell r="JU15">
            <v>589.35434349211698</v>
          </cell>
          <cell r="JV15">
            <v>1492.124631046114</v>
          </cell>
          <cell r="JW15">
            <v>2051.36399401471</v>
          </cell>
          <cell r="JX15">
            <v>0</v>
          </cell>
          <cell r="JY15">
            <v>20058.658567006169</v>
          </cell>
          <cell r="JZ15">
            <v>3309.678663556017</v>
          </cell>
          <cell r="KA15">
            <v>1167.3815450964471</v>
          </cell>
          <cell r="KB15">
            <v>1564.936395335973</v>
          </cell>
          <cell r="KC15">
            <v>360.28467231863777</v>
          </cell>
          <cell r="KD15">
            <v>1350.256496</v>
          </cell>
          <cell r="KE15">
            <v>44030.393857363983</v>
          </cell>
          <cell r="KF15">
            <v>4980.9992500566786</v>
          </cell>
          <cell r="KG15">
            <v>13608.801654107399</v>
          </cell>
          <cell r="KH15">
            <v>39391.95534276824</v>
          </cell>
          <cell r="KI15">
            <v>4638.4385145957303</v>
          </cell>
          <cell r="KJ15">
            <v>14312.219524021169</v>
          </cell>
          <cell r="KK15">
            <v>8584.2202739644945</v>
          </cell>
          <cell r="KL15">
            <v>1177.244958747372</v>
          </cell>
          <cell r="KM15">
            <v>1832.3114492856771</v>
          </cell>
          <cell r="KN15">
            <v>458.23218104980151</v>
          </cell>
          <cell r="KO15">
            <v>0</v>
          </cell>
          <cell r="KP15">
            <v>-1515</v>
          </cell>
          <cell r="KQ15">
            <v>-2725.1780349087039</v>
          </cell>
          <cell r="KR15">
            <v>-2482.3762341132128</v>
          </cell>
          <cell r="KS15">
            <v>-2167.3281918421221</v>
          </cell>
          <cell r="KT15">
            <v>-2249.0645650025272</v>
          </cell>
          <cell r="KU15">
            <v>-2296.6511846175431</v>
          </cell>
          <cell r="KV15">
            <v>-2376.0923049184998</v>
          </cell>
          <cell r="KW15">
            <v>-2379.300537994523</v>
          </cell>
          <cell r="KX15">
            <v>-2367.7384171777921</v>
          </cell>
          <cell r="KY15">
            <v>3912</v>
          </cell>
          <cell r="KZ15">
            <v>4831.937250733874</v>
          </cell>
          <cell r="LA15">
            <v>5675.7762733588788</v>
          </cell>
          <cell r="LB15">
            <v>6911.6735075521074</v>
          </cell>
          <cell r="LC15">
            <v>7621.2926418762836</v>
          </cell>
          <cell r="LD15">
            <v>8433.5253137577365</v>
          </cell>
          <cell r="LE15">
            <v>9291.3374004883353</v>
          </cell>
          <cell r="LF15">
            <v>10060.77890200517</v>
          </cell>
          <cell r="LG15">
            <v>10858.130485216639</v>
          </cell>
          <cell r="LH15">
            <v>752</v>
          </cell>
          <cell r="LI15">
            <v>978</v>
          </cell>
          <cell r="LJ15">
            <v>1011</v>
          </cell>
          <cell r="LK15">
            <v>1171</v>
          </cell>
          <cell r="LL15">
            <v>951</v>
          </cell>
          <cell r="LM15">
            <v>1113</v>
          </cell>
          <cell r="LN15">
            <v>1203.0008553979001</v>
          </cell>
          <cell r="LO15">
            <v>1564.936395335975</v>
          </cell>
          <cell r="LP15">
            <v>17640.744215365121</v>
          </cell>
          <cell r="LQ15">
            <v>2837.2898088835791</v>
          </cell>
          <cell r="LR15">
            <v>667.07703154786759</v>
          </cell>
          <cell r="LS15">
            <v>1072.1817419289671</v>
          </cell>
          <cell r="LT15">
            <v>1072.181741928968</v>
          </cell>
          <cell r="LU15">
            <v>103.2793666689944</v>
          </cell>
          <cell r="LV15">
            <v>1350.256496</v>
          </cell>
          <cell r="LW15">
            <v>40789.857537084623</v>
          </cell>
          <cell r="LX15">
            <v>1695.154459344627</v>
          </cell>
          <cell r="LY15">
            <v>13864.693834023279</v>
          </cell>
          <cell r="LZ15">
            <v>36048.139655819898</v>
          </cell>
          <cell r="MA15">
            <v>4741.7178812647253</v>
          </cell>
          <cell r="MB15">
            <v>14301.95870489333</v>
          </cell>
          <cell r="MC15">
            <v>11859.804245548699</v>
          </cell>
          <cell r="MD15">
            <v>502.86259893099441</v>
          </cell>
          <cell r="ME15">
            <v>2111.3094033817579</v>
          </cell>
          <cell r="MF15">
            <v>160.95736124995449</v>
          </cell>
          <cell r="MG15">
            <v>0</v>
          </cell>
          <cell r="MH15">
            <v>18710.147403310559</v>
          </cell>
          <cell r="MI15">
            <v>3001.3024238043222</v>
          </cell>
          <cell r="MJ15">
            <v>829.22579875635995</v>
          </cell>
          <cell r="MK15">
            <v>1242.977489219775</v>
          </cell>
          <cell r="ML15">
            <v>1242.977489219775</v>
          </cell>
          <cell r="MM15">
            <v>213.3241984853592</v>
          </cell>
          <cell r="MN15">
            <v>1350.256496</v>
          </cell>
          <cell r="MO15">
            <v>42830.026482692017</v>
          </cell>
          <cell r="MP15">
            <v>3231.0300848291581</v>
          </cell>
          <cell r="MQ15">
            <v>14005.49121292804</v>
          </cell>
          <cell r="MR15">
            <v>37874.984402941933</v>
          </cell>
          <cell r="MS15">
            <v>4955.0420797500847</v>
          </cell>
          <cell r="MT15">
            <v>14305.497731955131</v>
          </cell>
          <cell r="MU15">
            <v>10327.46764712597</v>
          </cell>
          <cell r="MV15">
            <v>400.66053728407002</v>
          </cell>
          <cell r="MW15">
            <v>2243.3499711314912</v>
          </cell>
          <cell r="MX15">
            <v>1903.519805070096</v>
          </cell>
          <cell r="MY15">
            <v>0</v>
          </cell>
          <cell r="MZ15">
            <v>20681.885684323781</v>
          </cell>
          <cell r="NA15">
            <v>3350.4654808604541</v>
          </cell>
          <cell r="NB15">
            <v>1100.777390519339</v>
          </cell>
          <cell r="NC15">
            <v>1536.368568748966</v>
          </cell>
          <cell r="ND15">
            <v>1536.368568748966</v>
          </cell>
          <cell r="NE15">
            <v>399.17867047602482</v>
          </cell>
          <cell r="NF15">
            <v>1350.256496</v>
          </cell>
          <cell r="NG15">
            <v>44675.618811318673</v>
          </cell>
          <cell r="NH15">
            <v>3761.852384997535</v>
          </cell>
          <cell r="NI15">
            <v>14226.198963094959</v>
          </cell>
          <cell r="NJ15">
            <v>39321.398061092557</v>
          </cell>
          <cell r="NK15">
            <v>5354.220750226109</v>
          </cell>
          <cell r="NL15">
            <v>14309.508629291829</v>
          </cell>
          <cell r="NM15">
            <v>9800.6562442942995</v>
          </cell>
          <cell r="NN15">
            <v>499.91320690529011</v>
          </cell>
          <cell r="NO15">
            <v>2423.4745151627062</v>
          </cell>
          <cell r="NP15">
            <v>2143.222831339916</v>
          </cell>
          <cell r="NQ15">
            <v>0</v>
          </cell>
          <cell r="NR15">
            <v>23145.60366054565</v>
          </cell>
          <cell r="NS15">
            <v>3819.0246039900339</v>
          </cell>
          <cell r="NT15">
            <v>1368.5089812663821</v>
          </cell>
          <cell r="NU15">
            <v>1824.2484734611719</v>
          </cell>
          <cell r="NV15">
            <v>1824.248473461171</v>
          </cell>
          <cell r="NW15">
            <v>567.89717046589851</v>
          </cell>
          <cell r="NX15">
            <v>1350.256496</v>
          </cell>
          <cell r="NY15">
            <v>46992.172398932496</v>
          </cell>
          <cell r="NZ15">
            <v>4016.9121023957332</v>
          </cell>
          <cell r="OA15">
            <v>14628.63855520399</v>
          </cell>
          <cell r="OB15">
            <v>41070.05447824049</v>
          </cell>
          <cell r="OC15">
            <v>5922.1179206920078</v>
          </cell>
          <cell r="OD15">
            <v>14309.508629291829</v>
          </cell>
          <cell r="OE15">
            <v>9545.5965268961008</v>
          </cell>
          <cell r="OF15">
            <v>691.75963786585123</v>
          </cell>
          <cell r="OG15">
            <v>2607.843415097454</v>
          </cell>
          <cell r="OH15">
            <v>2344.9534623895852</v>
          </cell>
          <cell r="OI15">
            <v>0</v>
          </cell>
          <cell r="OJ15">
            <v>-302</v>
          </cell>
          <cell r="OK15">
            <v>-328</v>
          </cell>
          <cell r="OL15">
            <v>-440</v>
          </cell>
          <cell r="OM15">
            <v>-445</v>
          </cell>
          <cell r="ON15">
            <v>-630</v>
          </cell>
          <cell r="OO15">
            <v>-628</v>
          </cell>
          <cell r="OP15">
            <v>-729.34958951952331</v>
          </cell>
          <cell r="OQ15">
            <v>-737.82844538918118</v>
          </cell>
          <cell r="OR15">
            <v>-627.92472935550245</v>
          </cell>
          <cell r="OS15">
            <v>-614.96734259244079</v>
          </cell>
          <cell r="OT15">
            <v>-616.36609451087679</v>
          </cell>
          <cell r="OU15">
            <v>-623.11806765439314</v>
          </cell>
        </row>
        <row r="16">
          <cell r="A16" t="str">
            <v>AURA33</v>
          </cell>
          <cell r="B16" t="str">
            <v>Aura Minerals</v>
          </cell>
          <cell r="C16" t="str">
            <v>Metals &amp; Mining</v>
          </cell>
          <cell r="D16" t="str">
            <v>Lucas Laghi</v>
          </cell>
          <cell r="E16">
            <v>45196</v>
          </cell>
          <cell r="F16" t="str">
            <v>Neutral</v>
          </cell>
          <cell r="G16" t="b">
            <v>0</v>
          </cell>
          <cell r="H16" t="str">
            <v>USD</v>
          </cell>
          <cell r="I16">
            <v>50</v>
          </cell>
          <cell r="J16">
            <v>7.4499999999999997E-2</v>
          </cell>
          <cell r="K16">
            <v>4.7449999999999999E-2</v>
          </cell>
          <cell r="L16">
            <v>7.0442499999999991E-2</v>
          </cell>
          <cell r="M16">
            <v>436.06888172479779</v>
          </cell>
          <cell r="N16">
            <v>208.22208948998289</v>
          </cell>
          <cell r="O16">
            <v>151.66502117810151</v>
          </cell>
          <cell r="P16">
            <v>184.74897594924079</v>
          </cell>
          <cell r="Q16">
            <v>99.759161546960769</v>
          </cell>
          <cell r="R16">
            <v>72.571871000000002</v>
          </cell>
          <cell r="S16">
            <v>670.08378170789911</v>
          </cell>
          <cell r="T16">
            <v>201.4587505347109</v>
          </cell>
          <cell r="U16">
            <v>333.28437157344388</v>
          </cell>
          <cell r="V16">
            <v>670.08378170789922</v>
          </cell>
          <cell r="W16">
            <v>351.31296154696082</v>
          </cell>
          <cell r="X16">
            <v>157.05845916494519</v>
          </cell>
          <cell r="Y16">
            <v>-44.400291369765711</v>
          </cell>
          <cell r="Z16">
            <v>80.533326344583287</v>
          </cell>
          <cell r="AA16">
            <v>64.876950534710886</v>
          </cell>
          <cell r="AB16">
            <v>64.876950534710886</v>
          </cell>
          <cell r="AC16">
            <v>20.7212</v>
          </cell>
          <cell r="AD16">
            <v>451.0910072507142</v>
          </cell>
          <cell r="AE16">
            <v>186.12382739587849</v>
          </cell>
          <cell r="AF16">
            <v>127.6931418989879</v>
          </cell>
          <cell r="AG16">
            <v>174.93469573316361</v>
          </cell>
          <cell r="AH16">
            <v>93.196913794579075</v>
          </cell>
          <cell r="AI16">
            <v>72.571871000000002</v>
          </cell>
          <cell r="AJ16">
            <v>741.03464328190739</v>
          </cell>
          <cell r="AK16">
            <v>191.59620587403461</v>
          </cell>
          <cell r="AL16">
            <v>404.55749690456321</v>
          </cell>
          <cell r="AM16">
            <v>741.03464328190751</v>
          </cell>
          <cell r="AN16">
            <v>423.66674542060832</v>
          </cell>
          <cell r="AO16">
            <v>144.8758774035164</v>
          </cell>
          <cell r="AP16">
            <v>-46.720328470518183</v>
          </cell>
          <cell r="AQ16">
            <v>118.51467916529499</v>
          </cell>
          <cell r="AR16">
            <v>12.75158526025521</v>
          </cell>
          <cell r="AS16">
            <v>12.75158526025521</v>
          </cell>
          <cell r="AT16">
            <v>20.843129920931499</v>
          </cell>
          <cell r="AU16">
            <v>519.82937697349917</v>
          </cell>
          <cell r="AV16">
            <v>186.8411575716157</v>
          </cell>
          <cell r="AW16">
            <v>119.76722029570909</v>
          </cell>
          <cell r="AX16">
            <v>192.00235640374649</v>
          </cell>
          <cell r="AY16">
            <v>89.164903132381099</v>
          </cell>
          <cell r="AZ16">
            <v>72.571871000000002</v>
          </cell>
          <cell r="BA16">
            <v>822.99192206735461</v>
          </cell>
          <cell r="BB16">
            <v>239.3529165463483</v>
          </cell>
          <cell r="BC16">
            <v>420.63017729940913</v>
          </cell>
          <cell r="BD16">
            <v>822.99192206735461</v>
          </cell>
          <cell r="BE16">
            <v>501.5476452394156</v>
          </cell>
          <cell r="BF16">
            <v>133.73443112833979</v>
          </cell>
          <cell r="BG16">
            <v>-105.6184854180086</v>
          </cell>
          <cell r="BH16">
            <v>88.307816502883185</v>
          </cell>
          <cell r="BI16">
            <v>59.864713985887512</v>
          </cell>
          <cell r="BJ16">
            <v>59.864713985887512</v>
          </cell>
          <cell r="BK16">
            <v>11.284003313573731</v>
          </cell>
          <cell r="BL16">
            <v>471.43314017469601</v>
          </cell>
          <cell r="BM16">
            <v>162.6419837234815</v>
          </cell>
          <cell r="BN16">
            <v>108.33892464540099</v>
          </cell>
          <cell r="BO16">
            <v>186.80672675263341</v>
          </cell>
          <cell r="BP16">
            <v>75.623696969004939</v>
          </cell>
          <cell r="BQ16">
            <v>72.571871000000002</v>
          </cell>
          <cell r="BR16">
            <v>852.61224310121054</v>
          </cell>
          <cell r="BS16">
            <v>316.12360604371918</v>
          </cell>
          <cell r="BT16">
            <v>402.73995355091478</v>
          </cell>
          <cell r="BU16">
            <v>852.61224310121042</v>
          </cell>
          <cell r="BV16">
            <v>556.43243422824776</v>
          </cell>
          <cell r="BW16">
            <v>134.96852328982931</v>
          </cell>
          <cell r="BX16">
            <v>-181.1550827538899</v>
          </cell>
          <cell r="BY16">
            <v>60.577578358738158</v>
          </cell>
          <cell r="BZ16">
            <v>97.509597477543593</v>
          </cell>
          <cell r="CA16">
            <v>97.509597477543593</v>
          </cell>
          <cell r="CB16">
            <v>20.738907980172659</v>
          </cell>
          <cell r="CC16">
            <v>428.88881796796511</v>
          </cell>
          <cell r="CD16">
            <v>146.48530512776989</v>
          </cell>
          <cell r="CE16">
            <v>102.8565678689837</v>
          </cell>
          <cell r="CF16">
            <v>187.52328682297369</v>
          </cell>
          <cell r="CG16">
            <v>74.403983352296535</v>
          </cell>
          <cell r="CH16">
            <v>72.571871000000002</v>
          </cell>
          <cell r="CI16">
            <v>904.36403268976562</v>
          </cell>
          <cell r="CJ16">
            <v>370.69758404585667</v>
          </cell>
          <cell r="CK16">
            <v>398.16637910638519</v>
          </cell>
          <cell r="CL16">
            <v>904.36403268976551</v>
          </cell>
          <cell r="CM16">
            <v>605.59058790176528</v>
          </cell>
          <cell r="CN16">
            <v>136.21471867465269</v>
          </cell>
          <cell r="CO16">
            <v>-234.48286537120401</v>
          </cell>
          <cell r="CP16">
            <v>80.093144509460359</v>
          </cell>
          <cell r="CQ16">
            <v>79.819807680916597</v>
          </cell>
          <cell r="CR16">
            <v>79.819807680916597</v>
          </cell>
          <cell r="CS16">
            <v>25.245829678779049</v>
          </cell>
          <cell r="CT16">
            <v>437.46781930599241</v>
          </cell>
          <cell r="CU16">
            <v>134.83176245658871</v>
          </cell>
          <cell r="CV16">
            <v>90.338500841256632</v>
          </cell>
          <cell r="CW16">
            <v>191.28254792673081</v>
          </cell>
          <cell r="CX16">
            <v>68.363248452622727</v>
          </cell>
          <cell r="CY16">
            <v>72.571871000000002</v>
          </cell>
          <cell r="CZ16">
            <v>953.87786244042263</v>
          </cell>
          <cell r="DA16">
            <v>475.93528107190627</v>
          </cell>
          <cell r="DB16">
            <v>340.65583525582042</v>
          </cell>
          <cell r="DC16">
            <v>953.87786244042252</v>
          </cell>
          <cell r="DD16">
            <v>652.46780789168531</v>
          </cell>
          <cell r="DE16">
            <v>137.47313598384369</v>
          </cell>
          <cell r="DF16">
            <v>-338.46214508806258</v>
          </cell>
          <cell r="DG16">
            <v>43.433503234909388</v>
          </cell>
          <cell r="DH16">
            <v>126.72372548875229</v>
          </cell>
          <cell r="DI16">
            <v>126.72372548875229</v>
          </cell>
          <cell r="DJ16">
            <v>21.486028462702659</v>
          </cell>
          <cell r="DK16">
            <v>446.21730043661108</v>
          </cell>
          <cell r="DL16">
            <v>125.6153986809139</v>
          </cell>
          <cell r="DM16">
            <v>80.233825075643438</v>
          </cell>
          <cell r="DN16">
            <v>195.10939687213249</v>
          </cell>
          <cell r="DO16">
            <v>65.563235604302122</v>
          </cell>
          <cell r="DP16">
            <v>72.571871000000002</v>
          </cell>
          <cell r="DQ16">
            <v>992.54833331777127</v>
          </cell>
          <cell r="DR16">
            <v>590.79312556661216</v>
          </cell>
          <cell r="DS16">
            <v>262.64642585129383</v>
          </cell>
          <cell r="DT16">
            <v>992.54833331777115</v>
          </cell>
          <cell r="DU16">
            <v>688.46123455762313</v>
          </cell>
          <cell r="DV16">
            <v>138.74389508258301</v>
          </cell>
          <cell r="DW16">
            <v>-452.04923048402918</v>
          </cell>
          <cell r="DX16">
            <v>36.866162391962511</v>
          </cell>
          <cell r="DY16">
            <v>144.42765343307011</v>
          </cell>
          <cell r="DZ16">
            <v>144.42765343307011</v>
          </cell>
          <cell r="EA16">
            <v>29.569808938364289</v>
          </cell>
          <cell r="EB16">
            <v>270.15317580481252</v>
          </cell>
          <cell r="EC16">
            <v>72.183828830291418</v>
          </cell>
          <cell r="ED16">
            <v>43.15890047105627</v>
          </cell>
          <cell r="EE16">
            <v>116.84074405049491</v>
          </cell>
          <cell r="EF16">
            <v>43.050608493418522</v>
          </cell>
          <cell r="EG16">
            <v>72.571871000000002</v>
          </cell>
          <cell r="EH16">
            <v>955.47524823039521</v>
          </cell>
          <cell r="EI16">
            <v>665.88358147292229</v>
          </cell>
          <cell r="EJ16">
            <v>213.9099515453855</v>
          </cell>
          <cell r="EK16">
            <v>955.47524823039498</v>
          </cell>
          <cell r="EL16">
            <v>699.8631961550077</v>
          </cell>
          <cell r="EM16">
            <v>140.02711701161621</v>
          </cell>
          <cell r="EN16">
            <v>-525.85646446130602</v>
          </cell>
          <cell r="EO16">
            <v>24.94536927353025</v>
          </cell>
          <cell r="EP16">
            <v>106.73910280234411</v>
          </cell>
          <cell r="EQ16">
            <v>106.73910280234411</v>
          </cell>
          <cell r="ER16">
            <v>31.648646896033991</v>
          </cell>
          <cell r="ES16">
            <v>114.92120188195361</v>
          </cell>
          <cell r="ET16">
            <v>32.799494827995829</v>
          </cell>
          <cell r="EU16">
            <v>17.460818473908098</v>
          </cell>
          <cell r="EV16">
            <v>49.023695621804492</v>
          </cell>
          <cell r="EW16">
            <v>26.70751401715977</v>
          </cell>
          <cell r="EX16">
            <v>72.571871000000002</v>
          </cell>
          <cell r="EY16">
            <v>954.33756012168544</v>
          </cell>
          <cell r="EZ16">
            <v>701.86299175644865</v>
          </cell>
          <cell r="FA16">
            <v>191.89605330834621</v>
          </cell>
          <cell r="FB16">
            <v>954.33756012168521</v>
          </cell>
          <cell r="FC16">
            <v>708.19163521677444</v>
          </cell>
          <cell r="FD16">
            <v>141.32292399878281</v>
          </cell>
          <cell r="FE16">
            <v>-560.54006775766584</v>
          </cell>
          <cell r="FF16">
            <v>9.5489789108571141</v>
          </cell>
          <cell r="FG16">
            <v>54.3584852389193</v>
          </cell>
          <cell r="FH16">
            <v>54.3584852389193</v>
          </cell>
          <cell r="FI16">
            <v>18.37907495539293</v>
          </cell>
          <cell r="FJ16">
            <v>114.9757959190369</v>
          </cell>
          <cell r="FK16">
            <v>58.968981735778577</v>
          </cell>
          <cell r="FL16">
            <v>43.817981450060977</v>
          </cell>
          <cell r="FM16">
            <v>51.336706480389203</v>
          </cell>
          <cell r="FN16">
            <v>30.952188483732272</v>
          </cell>
          <cell r="FO16">
            <v>72.571871000000002</v>
          </cell>
          <cell r="FP16">
            <v>626.63322181463184</v>
          </cell>
          <cell r="FQ16">
            <v>193.28759365482739</v>
          </cell>
          <cell r="FR16">
            <v>298.39332791540733</v>
          </cell>
          <cell r="FS16">
            <v>626.63322181463184</v>
          </cell>
          <cell r="FT16">
            <v>303.22718848373222</v>
          </cell>
          <cell r="FU16">
            <v>155.6390040322581</v>
          </cell>
          <cell r="FV16">
            <v>-37.648589622569347</v>
          </cell>
          <cell r="FW16">
            <v>20.07705294573557</v>
          </cell>
          <cell r="FX16">
            <v>32.844343654827419</v>
          </cell>
          <cell r="FY16">
            <v>32.844343654827419</v>
          </cell>
          <cell r="FZ16">
            <v>0</v>
          </cell>
          <cell r="GA16">
            <v>106.8223786615838</v>
          </cell>
          <cell r="GB16">
            <v>50.242461481432997</v>
          </cell>
          <cell r="GC16">
            <v>36.301070789098219</v>
          </cell>
          <cell r="GD16">
            <v>44.246996529286243</v>
          </cell>
          <cell r="GE16">
            <v>20.984895842170118</v>
          </cell>
          <cell r="GF16">
            <v>72.571871000000002</v>
          </cell>
          <cell r="GG16">
            <v>620.91682199910929</v>
          </cell>
          <cell r="GH16">
            <v>177.1187937748775</v>
          </cell>
          <cell r="GI16">
            <v>310.58348063115892</v>
          </cell>
          <cell r="GJ16">
            <v>620.9168219991094</v>
          </cell>
          <cell r="GK16">
            <v>303.49088432590241</v>
          </cell>
          <cell r="GL16">
            <v>159.13391175115211</v>
          </cell>
          <cell r="GM16">
            <v>-17.98488202372539</v>
          </cell>
          <cell r="GN16">
            <v>20.136078455939661</v>
          </cell>
          <cell r="GO16">
            <v>5.5991501200500444</v>
          </cell>
          <cell r="GP16">
            <v>5.5991501200500444</v>
          </cell>
          <cell r="GQ16">
            <v>20.7212</v>
          </cell>
          <cell r="GR16">
            <v>107.2955045550882</v>
          </cell>
          <cell r="GS16">
            <v>50.115149391786048</v>
          </cell>
          <cell r="GT16">
            <v>36.263962245149443</v>
          </cell>
          <cell r="GU16">
            <v>44.801694810736741</v>
          </cell>
          <cell r="GV16">
            <v>22.36301179714108</v>
          </cell>
          <cell r="GW16">
            <v>72.571871000000002</v>
          </cell>
          <cell r="GX16">
            <v>646.54015701405137</v>
          </cell>
          <cell r="GY16">
            <v>190.4259162741821</v>
          </cell>
          <cell r="GZ16">
            <v>322.18121099672987</v>
          </cell>
          <cell r="HA16">
            <v>646.54015701405137</v>
          </cell>
          <cell r="HB16">
            <v>325.85389612304351</v>
          </cell>
          <cell r="HC16">
            <v>160.74036108011961</v>
          </cell>
          <cell r="HD16">
            <v>-29.685555194062431</v>
          </cell>
          <cell r="HE16">
            <v>20.135462931158319</v>
          </cell>
          <cell r="HF16">
            <v>14.3538724993046</v>
          </cell>
          <cell r="HG16">
            <v>14.3538724993046</v>
          </cell>
          <cell r="HH16">
            <v>0</v>
          </cell>
          <cell r="HI16">
            <v>106.97520258908879</v>
          </cell>
          <cell r="HJ16">
            <v>48.895496880985228</v>
          </cell>
          <cell r="HK16">
            <v>35.282006693792837</v>
          </cell>
          <cell r="HL16">
            <v>44.363578128828571</v>
          </cell>
          <cell r="HM16">
            <v>25.459065423917291</v>
          </cell>
          <cell r="HN16">
            <v>72.571871000000002</v>
          </cell>
          <cell r="HO16">
            <v>670.08378170789911</v>
          </cell>
          <cell r="HP16">
            <v>201.4587505347109</v>
          </cell>
          <cell r="HQ16">
            <v>333.28437157344388</v>
          </cell>
          <cell r="HR16">
            <v>670.08378170789922</v>
          </cell>
          <cell r="HS16">
            <v>351.31296154696082</v>
          </cell>
          <cell r="HT16">
            <v>157.05845916494519</v>
          </cell>
          <cell r="HU16">
            <v>-44.400291369765711</v>
          </cell>
          <cell r="HV16">
            <v>20.184732011749741</v>
          </cell>
          <cell r="HW16">
            <v>12.079584260528801</v>
          </cell>
          <cell r="HX16">
            <v>12.079584260528801</v>
          </cell>
          <cell r="HY16">
            <v>0</v>
          </cell>
          <cell r="HZ16">
            <v>111.60596882842231</v>
          </cell>
          <cell r="IA16">
            <v>49.060158066838888</v>
          </cell>
          <cell r="IB16">
            <v>34.664735419560607</v>
          </cell>
          <cell r="IC16">
            <v>44.751546793055617</v>
          </cell>
          <cell r="ID16">
            <v>24.333526450481269</v>
          </cell>
          <cell r="IE16">
            <v>72.571871000000002</v>
          </cell>
          <cell r="IF16">
            <v>698.17541563361374</v>
          </cell>
          <cell r="IG16">
            <v>206.48523936690361</v>
          </cell>
          <cell r="IH16">
            <v>352.73277834558422</v>
          </cell>
          <cell r="II16">
            <v>698.17541563361374</v>
          </cell>
          <cell r="IJ16">
            <v>375.64648799744202</v>
          </cell>
          <cell r="IK16">
            <v>155.3073152249018</v>
          </cell>
          <cell r="IL16">
            <v>-51.177924142001807</v>
          </cell>
          <cell r="IM16">
            <v>29.535218145635259</v>
          </cell>
          <cell r="IN16">
            <v>5.4692388321927368</v>
          </cell>
          <cell r="IO16">
            <v>5.4692388321927368</v>
          </cell>
          <cell r="IP16">
            <v>0</v>
          </cell>
          <cell r="IQ16">
            <v>112.1867263707267</v>
          </cell>
          <cell r="IR16">
            <v>47.49296888782812</v>
          </cell>
          <cell r="IS16">
            <v>32.964375507381298</v>
          </cell>
          <cell r="IT16">
            <v>44.134855416782877</v>
          </cell>
          <cell r="IU16">
            <v>24.106119546064679</v>
          </cell>
          <cell r="IV16">
            <v>72.571871000000002</v>
          </cell>
          <cell r="IW16">
            <v>698.19194651576458</v>
          </cell>
          <cell r="IX16">
            <v>186.63428821783589</v>
          </cell>
          <cell r="IY16">
            <v>371.15747853657842</v>
          </cell>
          <cell r="IZ16">
            <v>698.1919465157647</v>
          </cell>
          <cell r="JA16">
            <v>378.9094776225752</v>
          </cell>
          <cell r="JB16">
            <v>152.2556136280009</v>
          </cell>
          <cell r="JC16">
            <v>-34.378674589835072</v>
          </cell>
          <cell r="JD16">
            <v>29.595180100395819</v>
          </cell>
          <cell r="JE16">
            <v>1.4349287718638311</v>
          </cell>
          <cell r="JF16">
            <v>1.4349287718638311</v>
          </cell>
          <cell r="JG16">
            <v>20.843129920931499</v>
          </cell>
          <cell r="JH16">
            <v>112.8919595871055</v>
          </cell>
          <cell r="JI16">
            <v>45.699299805189384</v>
          </cell>
          <cell r="JJ16">
            <v>31.099414756378199</v>
          </cell>
          <cell r="JK16">
            <v>43.433513825753678</v>
          </cell>
          <cell r="JL16">
            <v>23.56986036579389</v>
          </cell>
          <cell r="JM16">
            <v>72.571871000000002</v>
          </cell>
          <cell r="JN16">
            <v>719.82116493388276</v>
          </cell>
          <cell r="JO16">
            <v>188.93526609955359</v>
          </cell>
          <cell r="JP16">
            <v>388.48416166198513</v>
          </cell>
          <cell r="JQ16">
            <v>719.82116493388287</v>
          </cell>
          <cell r="JR16">
            <v>402.47933798836908</v>
          </cell>
          <cell r="JS16">
            <v>147.91140244886569</v>
          </cell>
          <cell r="JT16">
            <v>-41.0238636506879</v>
          </cell>
          <cell r="JU16">
            <v>29.66078219478214</v>
          </cell>
          <cell r="JV16">
            <v>2.743727881717696</v>
          </cell>
          <cell r="JW16">
            <v>2.743727881717696</v>
          </cell>
          <cell r="JX16">
            <v>0</v>
          </cell>
          <cell r="JY16">
            <v>114.4063524644598</v>
          </cell>
          <cell r="JZ16">
            <v>43.871400636022088</v>
          </cell>
          <cell r="KA16">
            <v>28.964616215667771</v>
          </cell>
          <cell r="KB16">
            <v>42.614779697571443</v>
          </cell>
          <cell r="KC16">
            <v>21.187407432239208</v>
          </cell>
          <cell r="KD16">
            <v>72.571871000000002</v>
          </cell>
          <cell r="KE16">
            <v>741.03464328190739</v>
          </cell>
          <cell r="KF16">
            <v>191.59620587403461</v>
          </cell>
          <cell r="KG16">
            <v>404.55749690456321</v>
          </cell>
          <cell r="KH16">
            <v>741.03464328190751</v>
          </cell>
          <cell r="KI16">
            <v>423.66674542060832</v>
          </cell>
          <cell r="KJ16">
            <v>144.8758774035164</v>
          </cell>
          <cell r="KK16">
            <v>-46.720328470518183</v>
          </cell>
          <cell r="KL16">
            <v>29.723498724481761</v>
          </cell>
          <cell r="KM16">
            <v>3.103689774480916</v>
          </cell>
          <cell r="KN16">
            <v>3.103689774480916</v>
          </cell>
          <cell r="KO16">
            <v>0</v>
          </cell>
          <cell r="LP16">
            <v>125.6688619203112</v>
          </cell>
          <cell r="LQ16">
            <v>47.060942511017267</v>
          </cell>
          <cell r="LR16">
            <v>30.792602955140591</v>
          </cell>
          <cell r="LS16">
            <v>46.978313243048333</v>
          </cell>
          <cell r="LU16">
            <v>23.572880793993289</v>
          </cell>
          <cell r="LV16">
            <v>72.571871000000002</v>
          </cell>
          <cell r="LW16">
            <v>768.15268872170373</v>
          </cell>
          <cell r="LX16">
            <v>203.5545192022889</v>
          </cell>
          <cell r="LY16">
            <v>410.36569388525987</v>
          </cell>
          <cell r="LZ16">
            <v>768.15268872170384</v>
          </cell>
          <cell r="MA16">
            <v>447.23962621460163</v>
          </cell>
          <cell r="MB16">
            <v>140.79324549586971</v>
          </cell>
          <cell r="MC16">
            <v>-62.761273706419217</v>
          </cell>
          <cell r="MD16">
            <v>21.993907268604509</v>
          </cell>
          <cell r="ME16">
            <v>12.164313328254369</v>
          </cell>
          <cell r="MF16">
            <v>12.164313328254369</v>
          </cell>
          <cell r="MG16">
            <v>0</v>
          </cell>
          <cell r="MH16">
            <v>129.61995707472559</v>
          </cell>
          <cell r="MI16">
            <v>47.396969749673417</v>
          </cell>
          <cell r="MJ16">
            <v>30.67018438933863</v>
          </cell>
          <cell r="MK16">
            <v>48.189269098032447</v>
          </cell>
          <cell r="MM16">
            <v>22.774180004324709</v>
          </cell>
          <cell r="MN16">
            <v>72.571871000000002</v>
          </cell>
          <cell r="MO16">
            <v>779.73835454258608</v>
          </cell>
          <cell r="MP16">
            <v>206.74131988093819</v>
          </cell>
          <cell r="MQ16">
            <v>414.89687470630543</v>
          </cell>
          <cell r="MR16">
            <v>779.73835454258608</v>
          </cell>
          <cell r="MS16">
            <v>458.72980290535253</v>
          </cell>
          <cell r="MT16">
            <v>138.00682422410529</v>
          </cell>
          <cell r="MU16">
            <v>-68.734495656832962</v>
          </cell>
          <cell r="MV16">
            <v>22.050265529739281</v>
          </cell>
          <cell r="MW16">
            <v>14.676803992223009</v>
          </cell>
          <cell r="MX16">
            <v>14.676803992223009</v>
          </cell>
          <cell r="MY16">
            <v>11.284003313573731</v>
          </cell>
          <cell r="MZ16">
            <v>130.3074133412899</v>
          </cell>
          <cell r="NA16">
            <v>46.125136369135099</v>
          </cell>
          <cell r="NB16">
            <v>29.327455113796258</v>
          </cell>
          <cell r="NC16">
            <v>47.84872578730787</v>
          </cell>
          <cell r="NE16">
            <v>20.960332858559351</v>
          </cell>
          <cell r="NF16">
            <v>72.571871000000002</v>
          </cell>
          <cell r="NG16">
            <v>800.68954691808801</v>
          </cell>
          <cell r="NH16">
            <v>222.8712123972544</v>
          </cell>
          <cell r="NI16">
            <v>418.49132484232041</v>
          </cell>
          <cell r="NJ16">
            <v>800.68954691808801</v>
          </cell>
          <cell r="NK16">
            <v>479.69013576391188</v>
          </cell>
          <cell r="NL16">
            <v>136.51265319218339</v>
          </cell>
          <cell r="NM16">
            <v>-86.358559205070975</v>
          </cell>
          <cell r="NN16">
            <v>22.115720809526529</v>
          </cell>
          <cell r="NO16">
            <v>16.335892516316179</v>
          </cell>
          <cell r="NP16">
            <v>16.335892516316179</v>
          </cell>
          <cell r="NQ16">
            <v>0</v>
          </cell>
          <cell r="NR16">
            <v>134.2331446371725</v>
          </cell>
          <cell r="NS16">
            <v>46.258108941789928</v>
          </cell>
          <cell r="NT16">
            <v>28.976977837433619</v>
          </cell>
          <cell r="NU16">
            <v>48.986048275357803</v>
          </cell>
          <cell r="NW16">
            <v>21.857509475503729</v>
          </cell>
          <cell r="NX16">
            <v>72.571871000000002</v>
          </cell>
          <cell r="NY16">
            <v>822.99192206735461</v>
          </cell>
          <cell r="NZ16">
            <v>239.3529165463483</v>
          </cell>
          <cell r="OA16">
            <v>420.63017729940913</v>
          </cell>
          <cell r="OB16">
            <v>822.99192206735461</v>
          </cell>
          <cell r="OC16">
            <v>501.5476452394156</v>
          </cell>
          <cell r="OD16">
            <v>133.73443112833979</v>
          </cell>
          <cell r="OE16">
            <v>-105.6184854180086</v>
          </cell>
          <cell r="OF16">
            <v>22.147922895012879</v>
          </cell>
          <cell r="OG16">
            <v>16.687704149093921</v>
          </cell>
          <cell r="OH16">
            <v>16.687704149093921</v>
          </cell>
          <cell r="OI16">
            <v>0</v>
          </cell>
          <cell r="OV16">
            <v>133.4030109649612</v>
          </cell>
          <cell r="OW16">
            <v>43.538561994717838</v>
          </cell>
          <cell r="OX16">
            <v>26.34437827630472</v>
          </cell>
          <cell r="OY16">
            <v>47.269272998490912</v>
          </cell>
          <cell r="PA16">
            <v>17.882896239977679</v>
          </cell>
          <cell r="PB16">
            <v>72.571871000000002</v>
          </cell>
          <cell r="PC16">
            <v>842.7739624848781</v>
          </cell>
          <cell r="PD16">
            <v>264.17695667529517</v>
          </cell>
          <cell r="PE16">
            <v>414.99754162074152</v>
          </cell>
          <cell r="PF16">
            <v>842.7739624848781</v>
          </cell>
          <cell r="PG16">
            <v>519.43054147939324</v>
          </cell>
          <cell r="PH16">
            <v>134.32259769695949</v>
          </cell>
          <cell r="PI16">
            <v>-129.85435897833571</v>
          </cell>
          <cell r="PJ16">
            <v>15.292259043518561</v>
          </cell>
          <cell r="PK16">
            <v>0</v>
          </cell>
          <cell r="PL16">
            <v>126.7442337946361</v>
          </cell>
          <cell r="PM16">
            <v>42.10356391460968</v>
          </cell>
          <cell r="PN16">
            <v>26.482829907274279</v>
          </cell>
          <cell r="PO16">
            <v>47.137783434575091</v>
          </cell>
          <cell r="PQ16">
            <v>18.503428072026342</v>
          </cell>
          <cell r="PR16">
            <v>72.571871000000002</v>
          </cell>
          <cell r="PS16">
            <v>833.8812853431325</v>
          </cell>
          <cell r="PT16">
            <v>268.02318515989901</v>
          </cell>
          <cell r="PU16">
            <v>409.54745157182867</v>
          </cell>
          <cell r="PV16">
            <v>833.8812853431325</v>
          </cell>
          <cell r="PW16">
            <v>517.19506157124692</v>
          </cell>
          <cell r="PX16">
            <v>134.55003548227239</v>
          </cell>
          <cell r="PY16">
            <v>-133.47314967762659</v>
          </cell>
          <cell r="PZ16">
            <v>15.20486347838809</v>
          </cell>
          <cell r="QA16">
            <v>20.738907980172659</v>
          </cell>
          <cell r="QB16">
            <v>105.3841414359969</v>
          </cell>
          <cell r="QC16">
            <v>38.737799930412208</v>
          </cell>
          <cell r="QD16">
            <v>28.013254432005791</v>
          </cell>
          <cell r="QE16">
            <v>46.102364086639298</v>
          </cell>
          <cell r="QG16">
            <v>19.939450023128671</v>
          </cell>
          <cell r="QH16">
            <v>72.571871000000002</v>
          </cell>
          <cell r="QI16">
            <v>832.34377020294437</v>
          </cell>
          <cell r="QJ16">
            <v>292.57285234393549</v>
          </cell>
          <cell r="QK16">
            <v>406.48756729008642</v>
          </cell>
          <cell r="QL16">
            <v>832.34377020294426</v>
          </cell>
          <cell r="QM16">
            <v>537.13451159437557</v>
          </cell>
          <cell r="QN16">
            <v>134.39027537993519</v>
          </cell>
          <cell r="QO16">
            <v>-158.18257696400019</v>
          </cell>
          <cell r="QP16">
            <v>15.029225372891149</v>
          </cell>
          <cell r="QQ16">
            <v>0</v>
          </cell>
          <cell r="QR16">
            <v>105.9017539791017</v>
          </cell>
          <cell r="QS16">
            <v>38.262057883741782</v>
          </cell>
          <cell r="QT16">
            <v>27.49846202981615</v>
          </cell>
          <cell r="QU16">
            <v>46.297306232928079</v>
          </cell>
          <cell r="QW16">
            <v>19.297922633872229</v>
          </cell>
          <cell r="QX16">
            <v>72.571871000000002</v>
          </cell>
          <cell r="QY16">
            <v>852.61224310121054</v>
          </cell>
          <cell r="QZ16">
            <v>316.12360604371918</v>
          </cell>
          <cell r="RA16">
            <v>402.73995355091478</v>
          </cell>
          <cell r="RB16">
            <v>852.61224310121042</v>
          </cell>
          <cell r="RC16">
            <v>556.43243422824776</v>
          </cell>
          <cell r="RD16">
            <v>134.96852328982931</v>
          </cell>
          <cell r="RE16">
            <v>-181.1550827538899</v>
          </cell>
          <cell r="RF16">
            <v>15.05123046394035</v>
          </cell>
          <cell r="RG16">
            <v>0</v>
          </cell>
          <cell r="RH16">
            <v>444.55900000000003</v>
          </cell>
          <cell r="RI16">
            <v>183.01300000000001</v>
          </cell>
          <cell r="RJ16">
            <v>123.05200000000001</v>
          </cell>
          <cell r="RK16">
            <v>183.07</v>
          </cell>
          <cell r="RL16">
            <v>42.021718427344148</v>
          </cell>
          <cell r="RM16">
            <v>72.571871000000002</v>
          </cell>
          <cell r="RN16">
            <v>592.48</v>
          </cell>
          <cell r="RO16">
            <v>161.49</v>
          </cell>
          <cell r="RP16">
            <v>285.83499999999998</v>
          </cell>
          <cell r="RQ16">
            <v>592.48</v>
          </cell>
          <cell r="RR16">
            <v>272.27499999999998</v>
          </cell>
          <cell r="RS16">
            <v>158.03100000000001</v>
          </cell>
          <cell r="RT16">
            <v>-3.4590000000000032</v>
          </cell>
          <cell r="RU16">
            <v>79.463999999999999</v>
          </cell>
          <cell r="RV16">
            <v>20.942000000000011</v>
          </cell>
          <cell r="RW16">
            <v>20.942000000000011</v>
          </cell>
          <cell r="RX16">
            <v>60.223999999999997</v>
          </cell>
          <cell r="RY16">
            <v>0.82985320855238798</v>
          </cell>
          <cell r="RZ16">
            <v>0.28552660575610622</v>
          </cell>
          <cell r="SA16">
            <v>0.28720673221903698</v>
          </cell>
          <cell r="SB16">
            <v>0.1554872867143488</v>
          </cell>
          <cell r="SC16">
            <v>0.28577061186933778</v>
          </cell>
          <cell r="SD16">
            <v>0.34787348501431148</v>
          </cell>
          <cell r="SE16">
            <v>0.2960655163858551</v>
          </cell>
          <cell r="SF16">
            <v>0.40745551314729489</v>
          </cell>
          <cell r="SG16">
            <v>0.43610074344140848</v>
          </cell>
          <cell r="SH16">
            <v>0.25325342590923328</v>
          </cell>
          <cell r="SI16">
            <v>0</v>
          </cell>
          <cell r="SJ16">
            <v>0.28552660575610622</v>
          </cell>
          <cell r="SK16">
            <v>0</v>
          </cell>
          <cell r="SL16">
            <v>0</v>
          </cell>
          <cell r="SM16">
            <v>0</v>
          </cell>
          <cell r="SN16">
            <v>0.28720673221903698</v>
          </cell>
          <cell r="SO16">
            <v>0</v>
          </cell>
          <cell r="SP16">
            <v>0</v>
          </cell>
          <cell r="SQ16">
            <v>0</v>
          </cell>
          <cell r="SR16">
            <v>0.1554872867143488</v>
          </cell>
          <cell r="SS16">
            <v>0</v>
          </cell>
          <cell r="ST16">
            <v>0</v>
          </cell>
          <cell r="SU16">
            <v>24.82404012894688</v>
          </cell>
          <cell r="SV16">
            <v>24.82404012894688</v>
          </cell>
          <cell r="SW16">
            <v>0</v>
          </cell>
          <cell r="SX16">
            <v>24.58513646477644</v>
          </cell>
          <cell r="SY16">
            <v>24.58513646477644</v>
          </cell>
          <cell r="SZ16">
            <v>0.28577061186933778</v>
          </cell>
          <cell r="TA16">
            <v>24.549667184036551</v>
          </cell>
          <cell r="TB16">
            <v>24.549667184036551</v>
          </cell>
          <cell r="TC16">
            <v>0</v>
          </cell>
          <cell r="TD16">
            <v>23.55075369978368</v>
          </cell>
          <cell r="TE16">
            <v>23.55075369978368</v>
          </cell>
          <cell r="TF16">
            <v>0</v>
          </cell>
        </row>
        <row r="17">
          <cell r="A17" t="str">
            <v>AURE3</v>
          </cell>
          <cell r="B17" t="str">
            <v>Auren</v>
          </cell>
          <cell r="C17" t="str">
            <v>Utilities &amp; Energy</v>
          </cell>
          <cell r="D17" t="str">
            <v>Vladimir Pinto</v>
          </cell>
          <cell r="E17">
            <v>45068</v>
          </cell>
          <cell r="F17" t="str">
            <v>Neutral</v>
          </cell>
          <cell r="G17" t="b">
            <v>0</v>
          </cell>
          <cell r="H17" t="str">
            <v>BRL</v>
          </cell>
          <cell r="I17">
            <v>17</v>
          </cell>
          <cell r="M17">
            <v>5482.5300000000007</v>
          </cell>
          <cell r="N17">
            <v>1109.9070000000011</v>
          </cell>
          <cell r="O17">
            <v>1046.755000000001</v>
          </cell>
          <cell r="P17">
            <v>1589.2500000000009</v>
          </cell>
          <cell r="Q17">
            <v>2464.963000000002</v>
          </cell>
          <cell r="R17">
            <v>1000</v>
          </cell>
          <cell r="AD17">
            <v>2427.5816177115321</v>
          </cell>
          <cell r="AE17">
            <v>1527.0117575911199</v>
          </cell>
          <cell r="AF17">
            <v>1286.181321925344</v>
          </cell>
          <cell r="AG17">
            <v>1806.0330719253441</v>
          </cell>
          <cell r="AH17">
            <v>1027.9609569509159</v>
          </cell>
          <cell r="AU17">
            <v>2489.83440455137</v>
          </cell>
          <cell r="AV17">
            <v>1440.465882546918</v>
          </cell>
          <cell r="AW17">
            <v>1133.1963768348719</v>
          </cell>
          <cell r="AX17">
            <v>1703.8719489348721</v>
          </cell>
          <cell r="AY17">
            <v>884.10007455487607</v>
          </cell>
          <cell r="BL17">
            <v>2541.7418802385541</v>
          </cell>
          <cell r="BM17">
            <v>1414.7749083198339</v>
          </cell>
          <cell r="BN17">
            <v>1072.9562444060671</v>
          </cell>
          <cell r="BO17">
            <v>1684.3006832342171</v>
          </cell>
          <cell r="BP17">
            <v>622.84699848158903</v>
          </cell>
          <cell r="CC17">
            <v>2471.899528892227</v>
          </cell>
          <cell r="CD17">
            <v>1328.7682514868741</v>
          </cell>
          <cell r="CE17">
            <v>958.47205896943103</v>
          </cell>
          <cell r="CF17">
            <v>1570.5121272914971</v>
          </cell>
          <cell r="CG17">
            <v>500.72448641544088</v>
          </cell>
          <cell r="CT17">
            <v>2539.644142736277</v>
          </cell>
          <cell r="CU17">
            <v>1379.9201367865981</v>
          </cell>
          <cell r="CV17">
            <v>982.91023452379534</v>
          </cell>
          <cell r="CW17">
            <v>1595.610295117689</v>
          </cell>
          <cell r="CX17">
            <v>511.15044250155569</v>
          </cell>
          <cell r="DK17">
            <v>2607.080120524874</v>
          </cell>
          <cell r="DL17">
            <v>1430.321136358386</v>
          </cell>
          <cell r="DM17">
            <v>1021.400937027699</v>
          </cell>
          <cell r="DN17">
            <v>1634.725257477729</v>
          </cell>
          <cell r="DO17">
            <v>540.98615750430383</v>
          </cell>
          <cell r="EB17">
            <v>2679.288241108668</v>
          </cell>
          <cell r="EC17">
            <v>1485.035789371326</v>
          </cell>
          <cell r="ED17">
            <v>1063.8465373117699</v>
          </cell>
          <cell r="EE17">
            <v>1677.759292004084</v>
          </cell>
          <cell r="EF17">
            <v>583.37641441457572</v>
          </cell>
          <cell r="ES17">
            <v>2753.6103942718291</v>
          </cell>
          <cell r="ET17">
            <v>1541.393180962076</v>
          </cell>
          <cell r="EU17">
            <v>1107.566761184197</v>
          </cell>
          <cell r="EV17">
            <v>1722.032033310931</v>
          </cell>
          <cell r="EW17">
            <v>632.09517249310693</v>
          </cell>
          <cell r="FJ17">
            <v>1384.1869999999999</v>
          </cell>
          <cell r="FM17">
            <v>348.54899999999992</v>
          </cell>
          <cell r="FN17">
            <v>-5.4770000000000749</v>
          </cell>
          <cell r="GA17">
            <v>1346.655</v>
          </cell>
          <cell r="GD17">
            <v>424.44600000000003</v>
          </cell>
          <cell r="GE17">
            <v>-2.0269999999999508</v>
          </cell>
          <cell r="GR17">
            <v>1538.9010000000001</v>
          </cell>
          <cell r="GU17">
            <v>497.90899999999982</v>
          </cell>
          <cell r="GV17">
            <v>230.0859999999999</v>
          </cell>
          <cell r="HI17">
            <v>1245.963000000002</v>
          </cell>
          <cell r="HL17">
            <v>531.99700000000144</v>
          </cell>
          <cell r="HM17">
            <v>2456.032000000002</v>
          </cell>
          <cell r="HZ17">
            <v>606.89540442788302</v>
          </cell>
          <cell r="IC17">
            <v>451.50826798133591</v>
          </cell>
          <cell r="ID17">
            <v>256.99023923772887</v>
          </cell>
          <cell r="IQ17">
            <v>606.89540442788302</v>
          </cell>
          <cell r="IT17">
            <v>451.50826798133591</v>
          </cell>
          <cell r="IU17">
            <v>256.99023923772887</v>
          </cell>
          <cell r="JH17">
            <v>606.89540442788302</v>
          </cell>
          <cell r="JK17">
            <v>451.50826798133591</v>
          </cell>
          <cell r="JL17">
            <v>256.99023923772887</v>
          </cell>
          <cell r="JY17">
            <v>606.89540442788302</v>
          </cell>
          <cell r="KB17">
            <v>451.50826798133591</v>
          </cell>
          <cell r="KC17">
            <v>256.99023923772887</v>
          </cell>
          <cell r="KP17">
            <v>2838.9120000000012</v>
          </cell>
          <cell r="KQ17">
            <v>388.57740000000001</v>
          </cell>
          <cell r="KR17">
            <v>433.56078015060558</v>
          </cell>
          <cell r="KS17">
            <v>95.432899727525935</v>
          </cell>
          <cell r="KT17">
            <v>86.915902130025103</v>
          </cell>
          <cell r="KU17">
            <v>71.797719122220045</v>
          </cell>
          <cell r="KV17">
            <v>69.536565560667</v>
          </cell>
          <cell r="KW17">
            <v>76.669722074671853</v>
          </cell>
          <cell r="KX17">
            <v>88.502811023949988</v>
          </cell>
        </row>
        <row r="18">
          <cell r="A18" t="str">
            <v>AZUL4</v>
          </cell>
          <cell r="B18" t="str">
            <v>Azul</v>
          </cell>
          <cell r="C18" t="str">
            <v>Transportation</v>
          </cell>
          <cell r="D18" t="str">
            <v>Pedro Bruno</v>
          </cell>
          <cell r="E18">
            <v>44941</v>
          </cell>
          <cell r="F18" t="str">
            <v>Neutral</v>
          </cell>
          <cell r="G18" t="b">
            <v>0</v>
          </cell>
          <cell r="H18" t="str">
            <v>BRL</v>
          </cell>
          <cell r="I18">
            <v>14</v>
          </cell>
          <cell r="J18">
            <v>0.19736946277198461</v>
          </cell>
          <cell r="K18">
            <v>0.14000000000000001</v>
          </cell>
          <cell r="L18">
            <v>0.16587862394038921</v>
          </cell>
          <cell r="M18">
            <v>15981.525</v>
          </cell>
          <cell r="O18">
            <v>1059.0500537248281</v>
          </cell>
          <cell r="P18">
            <v>3109.1307337248272</v>
          </cell>
          <cell r="Q18">
            <v>-1858.00022353191</v>
          </cell>
          <cell r="R18">
            <v>336.78474114441423</v>
          </cell>
          <cell r="S18">
            <v>18762.41055970611</v>
          </cell>
          <cell r="T18">
            <v>431.4660771514084</v>
          </cell>
          <cell r="U18">
            <v>3548.1577900000002</v>
          </cell>
          <cell r="V18">
            <v>39140.102488322387</v>
          </cell>
          <cell r="W18">
            <v>-20377.691117084101</v>
          </cell>
          <cell r="X18">
            <v>22505.61853274989</v>
          </cell>
          <cell r="Y18">
            <v>22074.15245559848</v>
          </cell>
          <cell r="Z18">
            <v>-3714.2905283375221</v>
          </cell>
          <cell r="AA18">
            <v>104.9945267426251</v>
          </cell>
          <cell r="AB18">
            <v>-3668.4738833174351</v>
          </cell>
          <cell r="AC18">
            <v>0</v>
          </cell>
          <cell r="AD18">
            <v>20221.816211097801</v>
          </cell>
          <cell r="AF18">
            <v>2713.2144164587921</v>
          </cell>
          <cell r="AG18">
            <v>5028.5054770099232</v>
          </cell>
          <cell r="AH18">
            <v>-2131.0081171742531</v>
          </cell>
          <cell r="AI18">
            <v>420.4</v>
          </cell>
          <cell r="AJ18">
            <v>22279.284791530859</v>
          </cell>
          <cell r="AK18">
            <v>828.48463808326528</v>
          </cell>
          <cell r="AL18">
            <v>4537.9059899768463</v>
          </cell>
          <cell r="AM18">
            <v>44787.984837321383</v>
          </cell>
          <cell r="AN18">
            <v>-22508.699234258351</v>
          </cell>
          <cell r="AO18">
            <v>26703.535164818732</v>
          </cell>
          <cell r="AP18">
            <v>25875.050526735471</v>
          </cell>
          <cell r="AQ18">
            <v>-4417.7797729424956</v>
          </cell>
          <cell r="AR18">
            <v>1043.3244624960539</v>
          </cell>
          <cell r="AS18">
            <v>397.01856093185819</v>
          </cell>
          <cell r="AT18">
            <v>0</v>
          </cell>
          <cell r="AU18">
            <v>22452.227524631409</v>
          </cell>
          <cell r="AW18">
            <v>3104.418925095531</v>
          </cell>
          <cell r="AX18">
            <v>5838.9197079958049</v>
          </cell>
          <cell r="AY18">
            <v>-1828.382682541305</v>
          </cell>
          <cell r="AZ18">
            <v>420.4</v>
          </cell>
          <cell r="BA18">
            <v>24305.692046175682</v>
          </cell>
          <cell r="BB18">
            <v>776.05927504531678</v>
          </cell>
          <cell r="BC18">
            <v>5565.0131979038233</v>
          </cell>
          <cell r="BD18">
            <v>48642.774774507503</v>
          </cell>
          <cell r="BE18">
            <v>-24337.08191679966</v>
          </cell>
          <cell r="BF18">
            <v>29225.035004372479</v>
          </cell>
          <cell r="BG18">
            <v>28448.975729327161</v>
          </cell>
          <cell r="BH18">
            <v>-4225.2978869140152</v>
          </cell>
          <cell r="BI18">
            <v>2358.8764050451432</v>
          </cell>
          <cell r="BJ18">
            <v>-52.425363037948053</v>
          </cell>
          <cell r="BK18">
            <v>0</v>
          </cell>
          <cell r="BL18">
            <v>24362.277298793939</v>
          </cell>
          <cell r="BN18">
            <v>3771.2303409687961</v>
          </cell>
          <cell r="BO18">
            <v>6754.1802607637319</v>
          </cell>
          <cell r="BP18">
            <v>-1019.725156182192</v>
          </cell>
          <cell r="BQ18">
            <v>420.4</v>
          </cell>
          <cell r="BR18">
            <v>26587.70441184787</v>
          </cell>
          <cell r="BS18">
            <v>1276.1590553639089</v>
          </cell>
          <cell r="BT18">
            <v>6602.5710250709408</v>
          </cell>
          <cell r="BU18">
            <v>51944.512296361878</v>
          </cell>
          <cell r="BV18">
            <v>-25356.80707298185</v>
          </cell>
          <cell r="BW18">
            <v>31787.641776230219</v>
          </cell>
          <cell r="BX18">
            <v>30511.482720866308</v>
          </cell>
          <cell r="BY18">
            <v>-4306.7401613309903</v>
          </cell>
          <cell r="BZ18">
            <v>2728.4485056118351</v>
          </cell>
          <cell r="CA18">
            <v>500.09978031859191</v>
          </cell>
          <cell r="CB18">
            <v>0</v>
          </cell>
          <cell r="CC18">
            <v>25950.455358144391</v>
          </cell>
          <cell r="CE18">
            <v>4269.5839077936143</v>
          </cell>
          <cell r="CF18">
            <v>7454.323518728218</v>
          </cell>
          <cell r="CG18">
            <v>-532.5710473886038</v>
          </cell>
          <cell r="CH18">
            <v>420.4</v>
          </cell>
          <cell r="CI18">
            <v>29006.383601269368</v>
          </cell>
          <cell r="CJ18">
            <v>2151.4876401550159</v>
          </cell>
          <cell r="CK18">
            <v>7626.7943771325354</v>
          </cell>
          <cell r="CL18">
            <v>54895.76253317199</v>
          </cell>
          <cell r="CM18">
            <v>-25889.378120370449</v>
          </cell>
          <cell r="CN18">
            <v>34090.968958579891</v>
          </cell>
          <cell r="CO18">
            <v>31939.481318424881</v>
          </cell>
          <cell r="CP18">
            <v>-4339.4846870977271</v>
          </cell>
          <cell r="CQ18">
            <v>3374.1563576236549</v>
          </cell>
          <cell r="CR18">
            <v>875.32858479110791</v>
          </cell>
          <cell r="CS18">
            <v>0</v>
          </cell>
          <cell r="CT18">
            <v>27462.884936590159</v>
          </cell>
          <cell r="CV18">
            <v>4787.9886527928466</v>
          </cell>
          <cell r="CW18">
            <v>8130.8759314822546</v>
          </cell>
          <cell r="CX18">
            <v>96.568266845830294</v>
          </cell>
          <cell r="CY18">
            <v>420.4</v>
          </cell>
          <cell r="CZ18">
            <v>31802.18992177118</v>
          </cell>
          <cell r="DA18">
            <v>3489.6671656732378</v>
          </cell>
          <cell r="DB18">
            <v>8633.9809974379423</v>
          </cell>
          <cell r="DC18">
            <v>57595.000586827962</v>
          </cell>
          <cell r="DD18">
            <v>-25792.809853524621</v>
          </cell>
          <cell r="DE18">
            <v>36199.238823584077</v>
          </cell>
          <cell r="DF18">
            <v>32709.571657910841</v>
          </cell>
          <cell r="DG18">
            <v>-4436.4459408323182</v>
          </cell>
          <cell r="DH18">
            <v>3921.3300464610461</v>
          </cell>
          <cell r="DI18">
            <v>1338.179525518221</v>
          </cell>
          <cell r="DJ18">
            <v>0</v>
          </cell>
          <cell r="DK18">
            <v>28934.075239896942</v>
          </cell>
          <cell r="DM18">
            <v>5325.4508387842397</v>
          </cell>
          <cell r="DN18">
            <v>8812.5209632064216</v>
          </cell>
          <cell r="DO18">
            <v>662.5336843585892</v>
          </cell>
          <cell r="DP18">
            <v>420.4</v>
          </cell>
          <cell r="DQ18">
            <v>34928.118690083473</v>
          </cell>
          <cell r="DR18">
            <v>5228.1918407611956</v>
          </cell>
          <cell r="DS18">
            <v>9623.2885445381744</v>
          </cell>
          <cell r="DT18">
            <v>60058.395670781669</v>
          </cell>
          <cell r="DU18">
            <v>-25130.276169166031</v>
          </cell>
          <cell r="DV18">
            <v>38107.5133555996</v>
          </cell>
          <cell r="DW18">
            <v>32879.321514838397</v>
          </cell>
          <cell r="DX18">
            <v>-4524.8800462831196</v>
          </cell>
          <cell r="DY18">
            <v>4493.1672974980866</v>
          </cell>
          <cell r="DZ18">
            <v>1738.5246750879569</v>
          </cell>
          <cell r="EA18">
            <v>0</v>
          </cell>
          <cell r="EB18">
            <v>30483.950922375971</v>
          </cell>
          <cell r="ED18">
            <v>5920.3955313453771</v>
          </cell>
          <cell r="EE18">
            <v>9539.278202604979</v>
          </cell>
          <cell r="EF18">
            <v>1355.4636053185311</v>
          </cell>
          <cell r="EG18">
            <v>420.4</v>
          </cell>
          <cell r="EH18">
            <v>38597.568040935526</v>
          </cell>
          <cell r="EI18">
            <v>7505.413351331601</v>
          </cell>
          <cell r="EJ18">
            <v>10602.370483759911</v>
          </cell>
          <cell r="EK18">
            <v>62372.381416315198</v>
          </cell>
          <cell r="EL18">
            <v>-23774.812563847499</v>
          </cell>
          <cell r="EM18">
            <v>39853.773005757277</v>
          </cell>
          <cell r="EN18">
            <v>32348.359654425669</v>
          </cell>
          <cell r="EO18">
            <v>-4646.7551361104524</v>
          </cell>
          <cell r="EP18">
            <v>5095.8937864395684</v>
          </cell>
          <cell r="EQ18">
            <v>2277.2215105704072</v>
          </cell>
          <cell r="ER18">
            <v>0</v>
          </cell>
          <cell r="ES18">
            <v>31896.507324295049</v>
          </cell>
          <cell r="EU18">
            <v>6494.8315196086332</v>
          </cell>
          <cell r="EV18">
            <v>10244.377465494699</v>
          </cell>
          <cell r="EW18">
            <v>2025.606939972881</v>
          </cell>
          <cell r="EX18">
            <v>420.4</v>
          </cell>
          <cell r="EY18">
            <v>41157.158251223736</v>
          </cell>
          <cell r="EZ18">
            <v>8791.5521381891958</v>
          </cell>
          <cell r="FA18">
            <v>11562.841538409381</v>
          </cell>
          <cell r="FB18">
            <v>62906.364686630521</v>
          </cell>
          <cell r="FC18">
            <v>-21749.205623874619</v>
          </cell>
          <cell r="FD18">
            <v>39889.476468501889</v>
          </cell>
          <cell r="FE18">
            <v>31097.92433031269</v>
          </cell>
          <cell r="FF18">
            <v>-4695.3353890746585</v>
          </cell>
          <cell r="FG18">
            <v>5719.6599037487413</v>
          </cell>
          <cell r="FH18">
            <v>1286.1387868575951</v>
          </cell>
          <cell r="FI18">
            <v>0</v>
          </cell>
          <cell r="KY18">
            <v>3109.1307337248272</v>
          </cell>
          <cell r="KZ18">
            <v>5028.5054770099232</v>
          </cell>
          <cell r="LA18">
            <v>5838.9197079958049</v>
          </cell>
          <cell r="LB18">
            <v>6754.1802607637319</v>
          </cell>
          <cell r="LC18">
            <v>7454.323518728218</v>
          </cell>
          <cell r="LD18">
            <v>8130.8759314822546</v>
          </cell>
          <cell r="LE18">
            <v>8812.5209632064216</v>
          </cell>
          <cell r="LF18">
            <v>9539.278202604979</v>
          </cell>
          <cell r="LG18">
            <v>10244.377465494699</v>
          </cell>
        </row>
        <row r="19">
          <cell r="A19" t="str">
            <v>B3SA3</v>
          </cell>
          <cell r="B19" t="str">
            <v>B3</v>
          </cell>
          <cell r="C19" t="str">
            <v>Financials Non-Banks</v>
          </cell>
          <cell r="D19" t="str">
            <v>Bernardo Guttmann</v>
          </cell>
          <cell r="E19">
            <v>45174</v>
          </cell>
          <cell r="F19" t="str">
            <v>Neutral</v>
          </cell>
          <cell r="G19" t="b">
            <v>0</v>
          </cell>
          <cell r="H19" t="str">
            <v>BRL</v>
          </cell>
          <cell r="I19">
            <v>13.6</v>
          </cell>
          <cell r="J19">
            <v>0.141375</v>
          </cell>
          <cell r="M19">
            <v>9091.7129999999997</v>
          </cell>
          <cell r="O19">
            <v>5572.3139999999994</v>
          </cell>
          <cell r="P19">
            <v>6628.6179999999986</v>
          </cell>
          <cell r="Q19">
            <v>4766.5596445411993</v>
          </cell>
          <cell r="R19">
            <v>5784.5245319999995</v>
          </cell>
          <cell r="S19">
            <v>47594.773000000001</v>
          </cell>
          <cell r="T19">
            <v>14897.039000000001</v>
          </cell>
          <cell r="U19">
            <v>26715.191999999999</v>
          </cell>
          <cell r="V19">
            <v>27311.63</v>
          </cell>
          <cell r="W19">
            <v>20271.136999999999</v>
          </cell>
          <cell r="X19">
            <v>12166.494000000001</v>
          </cell>
          <cell r="Y19">
            <v>-2730.5450000000019</v>
          </cell>
          <cell r="Z19">
            <v>219.6</v>
          </cell>
          <cell r="AC19">
            <v>1867.1089999999999</v>
          </cell>
          <cell r="AD19">
            <v>9365.2723700787865</v>
          </cell>
          <cell r="AF19">
            <v>5576.0761221348821</v>
          </cell>
          <cell r="AG19">
            <v>6595.2367978041293</v>
          </cell>
          <cell r="AH19">
            <v>4223.9569288421899</v>
          </cell>
          <cell r="AI19">
            <v>5784.5245319999995</v>
          </cell>
          <cell r="AJ19">
            <v>48441.812163327108</v>
          </cell>
          <cell r="AK19">
            <v>16073.11131031369</v>
          </cell>
          <cell r="AL19">
            <v>26230.313742965609</v>
          </cell>
          <cell r="AM19">
            <v>27916.481327063611</v>
          </cell>
          <cell r="AN19">
            <v>20513.324836263509</v>
          </cell>
          <cell r="AO19">
            <v>12167.50375797378</v>
          </cell>
          <cell r="AP19">
            <v>-3905.6075523399072</v>
          </cell>
          <cell r="AQ19">
            <v>586.49052271898222</v>
          </cell>
          <cell r="AT19">
            <v>3981.7690925786828</v>
          </cell>
          <cell r="AU19">
            <v>10560.57750568739</v>
          </cell>
          <cell r="AW19">
            <v>6918.1759806253449</v>
          </cell>
          <cell r="AX19">
            <v>7580.3141822389362</v>
          </cell>
          <cell r="AY19">
            <v>5201.4116571159411</v>
          </cell>
          <cell r="AZ19">
            <v>5784.5245319999995</v>
          </cell>
          <cell r="BA19">
            <v>49006.34695348447</v>
          </cell>
          <cell r="BB19">
            <v>16718.391919499689</v>
          </cell>
          <cell r="BC19">
            <v>26015.852117252882</v>
          </cell>
          <cell r="BD19">
            <v>28468.909524985949</v>
          </cell>
          <cell r="BE19">
            <v>20525.431428498519</v>
          </cell>
          <cell r="BF19">
            <v>12168.370134865419</v>
          </cell>
          <cell r="BG19">
            <v>-4550.0217846342748</v>
          </cell>
          <cell r="BH19">
            <v>555.12747181674035</v>
          </cell>
          <cell r="BK19">
            <v>5189.3050648809267</v>
          </cell>
          <cell r="BL19">
            <v>11789.148346728411</v>
          </cell>
          <cell r="BN19">
            <v>8055.3952559245736</v>
          </cell>
          <cell r="BO19">
            <v>8601.4104981730452</v>
          </cell>
          <cell r="BP19">
            <v>5994.4820054006959</v>
          </cell>
          <cell r="BQ19">
            <v>5784.5245319999995</v>
          </cell>
          <cell r="BR19">
            <v>49582.786829740762</v>
          </cell>
          <cell r="BS19">
            <v>17168.46631262857</v>
          </cell>
          <cell r="BT19">
            <v>26015.852117252882</v>
          </cell>
          <cell r="BU19">
            <v>28990.970886726041</v>
          </cell>
          <cell r="BV19">
            <v>20579.809943014719</v>
          </cell>
          <cell r="BW19">
            <v>12169.1888872418</v>
          </cell>
          <cell r="BX19">
            <v>-4999.2774253867774</v>
          </cell>
          <cell r="BY19">
            <v>546.01524224847242</v>
          </cell>
          <cell r="CB19">
            <v>5940.1034908844986</v>
          </cell>
          <cell r="CC19">
            <v>12821.041925255509</v>
          </cell>
          <cell r="CE19">
            <v>8897.3112759966971</v>
          </cell>
          <cell r="CF19">
            <v>9443.3265182451687</v>
          </cell>
          <cell r="CG19">
            <v>6615.4638066543303</v>
          </cell>
          <cell r="CH19">
            <v>5784.5245319999995</v>
          </cell>
          <cell r="CI19">
            <v>50224.128639143812</v>
          </cell>
          <cell r="CJ19">
            <v>17677.756078901872</v>
          </cell>
          <cell r="CK19">
            <v>26015.852117252882</v>
          </cell>
          <cell r="CL19">
            <v>29536.525477668962</v>
          </cell>
          <cell r="CM19">
            <v>20675.597161474849</v>
          </cell>
          <cell r="CN19">
            <v>12170.04448420896</v>
          </cell>
          <cell r="CO19">
            <v>-5507.7115946929043</v>
          </cell>
          <cell r="CP19">
            <v>546.01524224847242</v>
          </cell>
          <cell r="CS19">
            <v>6519.6765881942074</v>
          </cell>
          <cell r="CT19">
            <v>14040.78002333338</v>
          </cell>
          <cell r="CV19">
            <v>9905.4001721034547</v>
          </cell>
          <cell r="CW19">
            <v>10451.41541435193</v>
          </cell>
          <cell r="CX19">
            <v>7378.239277360728</v>
          </cell>
          <cell r="CY19">
            <v>5784.5245319999995</v>
          </cell>
          <cell r="CZ19">
            <v>50900.818975709022</v>
          </cell>
          <cell r="DA19">
            <v>18216.45191203801</v>
          </cell>
          <cell r="DB19">
            <v>26015.852117252882</v>
          </cell>
          <cell r="DC19">
            <v>30106.630514185861</v>
          </cell>
          <cell r="DD19">
            <v>20782.18246152316</v>
          </cell>
          <cell r="DE19">
            <v>12170.938583806519</v>
          </cell>
          <cell r="DF19">
            <v>-6045.5133282314819</v>
          </cell>
          <cell r="DG19">
            <v>546.01524224847242</v>
          </cell>
          <cell r="DJ19">
            <v>7271.6539773124096</v>
          </cell>
          <cell r="DK19">
            <v>15316.55275982041</v>
          </cell>
          <cell r="DM19">
            <v>10959.89301787675</v>
          </cell>
          <cell r="DN19">
            <v>11505.908260125219</v>
          </cell>
          <cell r="DO19">
            <v>8172.2860194025461</v>
          </cell>
          <cell r="DP19">
            <v>5784.5245319999995</v>
          </cell>
          <cell r="DQ19">
            <v>51486.916547916917</v>
          </cell>
          <cell r="DR19">
            <v>18658.345104477801</v>
          </cell>
          <cell r="DS19">
            <v>26015.852117252882</v>
          </cell>
          <cell r="DT19">
            <v>30702.390788332181</v>
          </cell>
          <cell r="DU19">
            <v>20772.519759584738</v>
          </cell>
          <cell r="DV19">
            <v>12171.872918687361</v>
          </cell>
          <cell r="DW19">
            <v>-6486.472185790446</v>
          </cell>
          <cell r="DX19">
            <v>546.01524224847242</v>
          </cell>
          <cell r="EA19">
            <v>8181.9487213409693</v>
          </cell>
          <cell r="EB19">
            <v>16763.891536301689</v>
          </cell>
          <cell r="ED19">
            <v>12165.40068825613</v>
          </cell>
          <cell r="EE19">
            <v>12711.4159305046</v>
          </cell>
          <cell r="EF19">
            <v>9076.2017626898923</v>
          </cell>
          <cell r="EG19">
            <v>5784.5245319999995</v>
          </cell>
          <cell r="EH19">
            <v>52077.701548875593</v>
          </cell>
          <cell r="EI19">
            <v>19098.43639932817</v>
          </cell>
          <cell r="EJ19">
            <v>26015.852117252882</v>
          </cell>
          <cell r="EK19">
            <v>31324.960808796091</v>
          </cell>
          <cell r="EL19">
            <v>20740.734740079501</v>
          </cell>
          <cell r="EM19">
            <v>12172.84929947528</v>
          </cell>
          <cell r="EN19">
            <v>-6925.5870998528899</v>
          </cell>
          <cell r="EO19">
            <v>546.01524224847242</v>
          </cell>
          <cell r="ER19">
            <v>9107.986782195132</v>
          </cell>
          <cell r="ES19">
            <v>18490.306770993571</v>
          </cell>
          <cell r="EU19">
            <v>13619.248437234581</v>
          </cell>
          <cell r="EV19">
            <v>14165.263679483051</v>
          </cell>
          <cell r="EW19">
            <v>10164.94824493838</v>
          </cell>
          <cell r="EX19">
            <v>5784.5245319999995</v>
          </cell>
          <cell r="EY19">
            <v>52715.579963305347</v>
          </cell>
          <cell r="EZ19">
            <v>19578.839755807701</v>
          </cell>
          <cell r="FA19">
            <v>26015.852117252882</v>
          </cell>
          <cell r="FB19">
            <v>31975.547038191478</v>
          </cell>
          <cell r="FC19">
            <v>20728.026925113871</v>
          </cell>
          <cell r="FD19">
            <v>12173.86961827378</v>
          </cell>
          <cell r="FE19">
            <v>-7404.9701375339228</v>
          </cell>
          <cell r="FF19">
            <v>546.01524224847242</v>
          </cell>
          <cell r="FI19">
            <v>10177.656059904</v>
          </cell>
          <cell r="FJ19">
            <v>2284.6990000000001</v>
          </cell>
          <cell r="FL19">
            <v>1428.3030000000001</v>
          </cell>
          <cell r="FM19">
            <v>1704.248</v>
          </cell>
          <cell r="FN19">
            <v>1240.0049605603999</v>
          </cell>
          <cell r="FO19">
            <v>6007.3894419999997</v>
          </cell>
          <cell r="FP19">
            <v>50737.25</v>
          </cell>
          <cell r="FQ19">
            <v>18516.918000000001</v>
          </cell>
          <cell r="FR19">
            <v>27313.205999999998</v>
          </cell>
          <cell r="FS19">
            <v>28918.481</v>
          </cell>
          <cell r="FT19">
            <v>21807.205999999998</v>
          </cell>
          <cell r="FU19">
            <v>13527.569</v>
          </cell>
          <cell r="FV19">
            <v>-4989.3490000000002</v>
          </cell>
          <cell r="FW19">
            <v>35.5</v>
          </cell>
          <cell r="FZ19">
            <v>257.20999999999998</v>
          </cell>
          <cell r="GA19">
            <v>2241.6320000000001</v>
          </cell>
          <cell r="GC19">
            <v>1399.1279999999999</v>
          </cell>
          <cell r="GD19">
            <v>1665.1379999999999</v>
          </cell>
          <cell r="GE19">
            <v>1221.1741094858</v>
          </cell>
          <cell r="GF19">
            <v>5910.9939270000004</v>
          </cell>
          <cell r="GG19">
            <v>47394.317999999999</v>
          </cell>
          <cell r="GH19">
            <v>15168.093000000001</v>
          </cell>
          <cell r="GI19">
            <v>27071.503000000001</v>
          </cell>
          <cell r="GJ19">
            <v>26729.438999999998</v>
          </cell>
          <cell r="GK19">
            <v>20653.221000000001</v>
          </cell>
          <cell r="GL19">
            <v>12767.584999999999</v>
          </cell>
          <cell r="GM19">
            <v>-2400.5079999999998</v>
          </cell>
          <cell r="GN19">
            <v>29.4</v>
          </cell>
          <cell r="GQ19">
            <v>719.01400000000001</v>
          </cell>
          <cell r="GR19">
            <v>2257.8510000000001</v>
          </cell>
          <cell r="GT19">
            <v>1413.84</v>
          </cell>
          <cell r="GU19">
            <v>1669.93</v>
          </cell>
          <cell r="GV19">
            <v>1153.7512353064001</v>
          </cell>
          <cell r="GW19">
            <v>5910.9939270000004</v>
          </cell>
          <cell r="GX19">
            <v>48771.392999999996</v>
          </cell>
          <cell r="GY19">
            <v>16738.507000000001</v>
          </cell>
          <cell r="GZ19">
            <v>26874.841</v>
          </cell>
          <cell r="HA19">
            <v>28341.995999999999</v>
          </cell>
          <cell r="HB19">
            <v>20417.543000000001</v>
          </cell>
          <cell r="HC19">
            <v>12354.531000000001</v>
          </cell>
          <cell r="HD19">
            <v>-4383.9760000000024</v>
          </cell>
          <cell r="HE19">
            <v>56.1</v>
          </cell>
          <cell r="HH19">
            <v>436.3</v>
          </cell>
          <cell r="HI19">
            <v>2307.530999999999</v>
          </cell>
          <cell r="HK19">
            <v>1331.042999999999</v>
          </cell>
          <cell r="HL19">
            <v>1589.301999999999</v>
          </cell>
          <cell r="HM19">
            <v>1151.629339188599</v>
          </cell>
          <cell r="HN19">
            <v>5784.5245319999995</v>
          </cell>
          <cell r="HO19">
            <v>47594.773000000001</v>
          </cell>
          <cell r="HP19">
            <v>14897.039000000001</v>
          </cell>
          <cell r="HQ19">
            <v>26715.191999999999</v>
          </cell>
          <cell r="HR19">
            <v>27311.63</v>
          </cell>
          <cell r="HS19">
            <v>20271.136999999999</v>
          </cell>
          <cell r="HT19">
            <v>12166.494000000001</v>
          </cell>
          <cell r="HU19">
            <v>-2730.5450000000019</v>
          </cell>
          <cell r="HV19">
            <v>98.6</v>
          </cell>
          <cell r="HY19">
            <v>454.58499999999998</v>
          </cell>
          <cell r="HZ19">
            <v>2250.7492729902528</v>
          </cell>
          <cell r="IB19">
            <v>1331.288932711527</v>
          </cell>
          <cell r="IC19">
            <v>1588.013754664074</v>
          </cell>
          <cell r="ID19">
            <v>989.08079044785381</v>
          </cell>
          <cell r="IE19">
            <v>5784.5245319999995</v>
          </cell>
          <cell r="IF19">
            <v>48431.640155769317</v>
          </cell>
          <cell r="IG19">
            <v>15854.603878257371</v>
          </cell>
          <cell r="IH19">
            <v>26555.532999999999</v>
          </cell>
          <cell r="II19">
            <v>27453.092581765901</v>
          </cell>
          <cell r="IJ19">
            <v>20966.541574003419</v>
          </cell>
          <cell r="IK19">
            <v>12166.74643949344</v>
          </cell>
          <cell r="IL19">
            <v>-3687.8574387639292</v>
          </cell>
          <cell r="IM19">
            <v>147.7359543165407</v>
          </cell>
          <cell r="IP19">
            <v>293.67621644442949</v>
          </cell>
          <cell r="IQ19">
            <v>2293.563088384456</v>
          </cell>
          <cell r="IS19">
            <v>1368.6381189474</v>
          </cell>
          <cell r="IT19">
            <v>1623.8286667555519</v>
          </cell>
          <cell r="IU19">
            <v>1035.7789140246059</v>
          </cell>
          <cell r="IV19">
            <v>5784.5245319999995</v>
          </cell>
          <cell r="IW19">
            <v>48876.069078979417</v>
          </cell>
          <cell r="IX19">
            <v>16369.06039159152</v>
          </cell>
          <cell r="IY19">
            <v>26446.54413236399</v>
          </cell>
          <cell r="IZ19">
            <v>27594.555163531801</v>
          </cell>
          <cell r="JA19">
            <v>21269.50791544763</v>
          </cell>
          <cell r="JB19">
            <v>12166.998878986889</v>
          </cell>
          <cell r="JC19">
            <v>-4202.0615126046323</v>
          </cell>
          <cell r="JD19">
            <v>146.85303441350479</v>
          </cell>
          <cell r="JG19">
            <v>732.81257258040364</v>
          </cell>
          <cell r="JH19">
            <v>2423.668976934212</v>
          </cell>
          <cell r="JJ19">
            <v>1486.7464466239271</v>
          </cell>
          <cell r="JK19">
            <v>1740.889644757832</v>
          </cell>
          <cell r="JL19">
            <v>1132.432163151909</v>
          </cell>
          <cell r="JM19">
            <v>5784.5245319999995</v>
          </cell>
          <cell r="JN19">
            <v>49163.602340145248</v>
          </cell>
          <cell r="JO19">
            <v>16725.96988864004</v>
          </cell>
          <cell r="JP19">
            <v>26338.20661896934</v>
          </cell>
          <cell r="JQ19">
            <v>27755.51824529771</v>
          </cell>
          <cell r="JR19">
            <v>21396.078094847529</v>
          </cell>
          <cell r="JS19">
            <v>12167.251318480339</v>
          </cell>
          <cell r="JT19">
            <v>-4558.7185701597055</v>
          </cell>
          <cell r="JU19">
            <v>146.25032213016871</v>
          </cell>
          <cell r="JX19">
            <v>1005.861983752003</v>
          </cell>
          <cell r="JY19">
            <v>2397.2910317698661</v>
          </cell>
          <cell r="KA19">
            <v>1389.402623852028</v>
          </cell>
          <cell r="KB19">
            <v>1642.5047316266709</v>
          </cell>
          <cell r="KC19">
            <v>1066.66506121782</v>
          </cell>
          <cell r="KD19">
            <v>5784.5245319999995</v>
          </cell>
          <cell r="KE19">
            <v>48441.812163327108</v>
          </cell>
          <cell r="KF19">
            <v>16073.11131031369</v>
          </cell>
          <cell r="KG19">
            <v>26230.313742965609</v>
          </cell>
          <cell r="KH19">
            <v>27916.481327063611</v>
          </cell>
          <cell r="KI19">
            <v>20513.324836263509</v>
          </cell>
          <cell r="KJ19">
            <v>12167.50375797378</v>
          </cell>
          <cell r="KK19">
            <v>-3905.6075523399072</v>
          </cell>
          <cell r="KL19">
            <v>145.65121185876799</v>
          </cell>
          <cell r="KO19">
            <v>1949.418319801847</v>
          </cell>
          <cell r="LP19">
            <v>2452.7804389681469</v>
          </cell>
          <cell r="LR19">
            <v>1491.065009710931</v>
          </cell>
          <cell r="LS19">
            <v>1743.1302999556081</v>
          </cell>
          <cell r="LU19">
            <v>1121.2727349453139</v>
          </cell>
          <cell r="LV19">
            <v>5784.5245319999995</v>
          </cell>
          <cell r="LW19">
            <v>49364.810127269418</v>
          </cell>
          <cell r="LX19">
            <v>17070.13121850085</v>
          </cell>
          <cell r="LY19">
            <v>26122.862847049731</v>
          </cell>
          <cell r="LZ19">
            <v>28054.58837654419</v>
          </cell>
          <cell r="MA19">
            <v>21298.21575072522</v>
          </cell>
          <cell r="MB19">
            <v>12167.720352196689</v>
          </cell>
          <cell r="MC19">
            <v>-4902.4108663041552</v>
          </cell>
          <cell r="MD19">
            <v>145.0545604478267</v>
          </cell>
          <cell r="MG19">
            <v>336.38182048359431</v>
          </cell>
          <cell r="MH19">
            <v>2611.535538489813</v>
          </cell>
          <cell r="MJ19">
            <v>1751.405991489175</v>
          </cell>
          <cell r="MK19">
            <v>1888.471281733852</v>
          </cell>
          <cell r="MM19">
            <v>1320.9130680704129</v>
          </cell>
          <cell r="MN19">
            <v>5784.5245319999995</v>
          </cell>
          <cell r="MO19">
            <v>49833.145443767608</v>
          </cell>
          <cell r="MP19">
            <v>17612.048313124869</v>
          </cell>
          <cell r="MQ19">
            <v>26015.852117252882</v>
          </cell>
          <cell r="MR19">
            <v>28192.69542602478</v>
          </cell>
          <cell r="MS19">
            <v>21628.44401774283</v>
          </cell>
          <cell r="MT19">
            <v>12167.936946419601</v>
          </cell>
          <cell r="MU19">
            <v>-5444.111366705265</v>
          </cell>
          <cell r="MV19">
            <v>137.0652902446773</v>
          </cell>
          <cell r="MY19">
            <v>990.68480105280992</v>
          </cell>
          <cell r="MZ19">
            <v>2737.027204758258</v>
          </cell>
          <cell r="NB19">
            <v>1866.1904001560649</v>
          </cell>
          <cell r="NC19">
            <v>2002.694210718184</v>
          </cell>
          <cell r="NE19">
            <v>1404.144929874305</v>
          </cell>
          <cell r="NF19">
            <v>5784.5245319999995</v>
          </cell>
          <cell r="NG19">
            <v>49816.796550962034</v>
          </cell>
          <cell r="NH19">
            <v>17562.270468648268</v>
          </cell>
          <cell r="NI19">
            <v>26015.852117252882</v>
          </cell>
          <cell r="NJ19">
            <v>28330.80247550537</v>
          </cell>
          <cell r="NK19">
            <v>21473.988075456658</v>
          </cell>
          <cell r="NL19">
            <v>12168.15354064251</v>
          </cell>
          <cell r="NM19">
            <v>-5394.1169280057602</v>
          </cell>
          <cell r="NN19">
            <v>136.5038105621181</v>
          </cell>
          <cell r="NQ19">
            <v>1558.600872160479</v>
          </cell>
          <cell r="NR19">
            <v>2759.2343234711761</v>
          </cell>
          <cell r="NT19">
            <v>1809.514579269174</v>
          </cell>
          <cell r="NU19">
            <v>1946.0183898312921</v>
          </cell>
          <cell r="NW19">
            <v>1355.0809242259079</v>
          </cell>
          <cell r="NX19">
            <v>5784.5245319999995</v>
          </cell>
          <cell r="NY19">
            <v>49006.34695348447</v>
          </cell>
          <cell r="NZ19">
            <v>16718.391919499689</v>
          </cell>
          <cell r="OA19">
            <v>26015.852117252882</v>
          </cell>
          <cell r="OB19">
            <v>28468.909524985949</v>
          </cell>
          <cell r="OC19">
            <v>20525.431428498519</v>
          </cell>
          <cell r="OD19">
            <v>12168.370134865419</v>
          </cell>
          <cell r="OE19">
            <v>-4550.0217846342748</v>
          </cell>
          <cell r="OF19">
            <v>136.5038105621181</v>
          </cell>
          <cell r="OI19">
            <v>2303.6375711840428</v>
          </cell>
          <cell r="OV19">
            <v>2768.917478792237</v>
          </cell>
          <cell r="OX19">
            <v>1870.640559959076</v>
          </cell>
          <cell r="OY19">
            <v>2007.1443705211941</v>
          </cell>
          <cell r="PA19">
            <v>1382.244694784699</v>
          </cell>
          <cell r="PB19">
            <v>5784.5245319999995</v>
          </cell>
          <cell r="PC19">
            <v>50104.433580268793</v>
          </cell>
          <cell r="PD19">
            <v>17784.88717550215</v>
          </cell>
          <cell r="PE19">
            <v>26015.852117252882</v>
          </cell>
          <cell r="PF19">
            <v>28599.42486542097</v>
          </cell>
          <cell r="PG19">
            <v>21493.002714847811</v>
          </cell>
          <cell r="PH19">
            <v>12168.57482295951</v>
          </cell>
          <cell r="PI19">
            <v>-5616.3123525426399</v>
          </cell>
          <cell r="PJ19">
            <v>136.5038105621181</v>
          </cell>
          <cell r="PK19">
            <v>414.67340843540973</v>
          </cell>
          <cell r="PL19">
            <v>2851.1277810495799</v>
          </cell>
          <cell r="PN19">
            <v>1944.6747361275641</v>
          </cell>
          <cell r="PO19">
            <v>2081.1785466896822</v>
          </cell>
          <cell r="PQ19">
            <v>1448.7727300344959</v>
          </cell>
          <cell r="PR19">
            <v>5784.5245319999995</v>
          </cell>
          <cell r="PS19">
            <v>50597.142103212427</v>
          </cell>
          <cell r="PT19">
            <v>18246.004327663941</v>
          </cell>
          <cell r="PU19">
            <v>26015.852117252882</v>
          </cell>
          <cell r="PV19">
            <v>28729.94020585599</v>
          </cell>
          <cell r="PW19">
            <v>21855.19589735644</v>
          </cell>
          <cell r="PX19">
            <v>12168.77951105361</v>
          </cell>
          <cell r="PY19">
            <v>-6077.2248166103327</v>
          </cell>
          <cell r="PZ19">
            <v>136.5038105621181</v>
          </cell>
          <cell r="QA19">
            <v>1086.5795475258719</v>
          </cell>
          <cell r="QB19">
            <v>3055.5118262841138</v>
          </cell>
          <cell r="QD19">
            <v>2132.9341701035828</v>
          </cell>
          <cell r="QE19">
            <v>2269.4379806657012</v>
          </cell>
          <cell r="QG19">
            <v>1591.59195265311</v>
          </cell>
          <cell r="QH19">
            <v>5784.5245319999995</v>
          </cell>
          <cell r="QI19">
            <v>50552.582328855613</v>
          </cell>
          <cell r="QJ19">
            <v>18169.853182525279</v>
          </cell>
          <cell r="QK19">
            <v>26015.852117252882</v>
          </cell>
          <cell r="QL19">
            <v>28860.455546291021</v>
          </cell>
          <cell r="QM19">
            <v>21680.120782564591</v>
          </cell>
          <cell r="QN19">
            <v>12168.984199147701</v>
          </cell>
          <cell r="QO19">
            <v>-6000.8689833775734</v>
          </cell>
          <cell r="QP19">
            <v>136.5038105621181</v>
          </cell>
          <cell r="QQ19">
            <v>1766.667067444952</v>
          </cell>
          <cell r="QR19">
            <v>3113.5912606024831</v>
          </cell>
          <cell r="QT19">
            <v>2107.1457897343512</v>
          </cell>
          <cell r="QU19">
            <v>2243.6496002964691</v>
          </cell>
          <cell r="QW19">
            <v>1571.872627928391</v>
          </cell>
          <cell r="QX19">
            <v>5784.5245319999995</v>
          </cell>
          <cell r="QY19">
            <v>49582.786829740762</v>
          </cell>
          <cell r="QZ19">
            <v>17168.46631262857</v>
          </cell>
          <cell r="RA19">
            <v>26015.852117252882</v>
          </cell>
          <cell r="RB19">
            <v>28990.970886726041</v>
          </cell>
          <cell r="RC19">
            <v>20579.809943014719</v>
          </cell>
          <cell r="RD19">
            <v>12169.1888872418</v>
          </cell>
          <cell r="RE19">
            <v>-4999.2774253867774</v>
          </cell>
          <cell r="RF19">
            <v>136.5038105621181</v>
          </cell>
          <cell r="RG19">
            <v>2672.183467478264</v>
          </cell>
        </row>
        <row r="20">
          <cell r="A20" t="str">
            <v>BBAS3</v>
          </cell>
          <cell r="B20" t="str">
            <v>Banco do Brasil</v>
          </cell>
          <cell r="C20" t="str">
            <v>Banks</v>
          </cell>
          <cell r="D20" t="str">
            <v>Bernardo Guttmann</v>
          </cell>
          <cell r="E20">
            <v>45210</v>
          </cell>
          <cell r="F20" t="str">
            <v>Buy</v>
          </cell>
          <cell r="G20" t="b">
            <v>0</v>
          </cell>
          <cell r="H20" t="str">
            <v>BRL</v>
          </cell>
          <cell r="I20">
            <v>61</v>
          </cell>
          <cell r="J20">
            <v>0.15160210263909599</v>
          </cell>
          <cell r="M20">
            <v>124109.17030455011</v>
          </cell>
          <cell r="O20">
            <v>48700.353801620018</v>
          </cell>
          <cell r="Q20">
            <v>31814.562265220011</v>
          </cell>
          <cell r="R20">
            <v>2865.4170199999999</v>
          </cell>
          <cell r="S20">
            <v>2028958.40482133</v>
          </cell>
          <cell r="U20">
            <v>38270.206428340003</v>
          </cell>
          <cell r="V20">
            <v>2028958.30768069</v>
          </cell>
          <cell r="W20">
            <v>160278.68109432</v>
          </cell>
          <cell r="AC20">
            <v>11807.414000000001</v>
          </cell>
          <cell r="AD20">
            <v>137757.86315375019</v>
          </cell>
          <cell r="AF20">
            <v>49342.34358132504</v>
          </cell>
          <cell r="AH20">
            <v>31905.17268318091</v>
          </cell>
          <cell r="AI20">
            <v>2865.4170199999999</v>
          </cell>
          <cell r="AJ20">
            <v>2282483.920955033</v>
          </cell>
          <cell r="AL20">
            <v>41603.156362268739</v>
          </cell>
          <cell r="AM20">
            <v>2282483.920955033</v>
          </cell>
          <cell r="AN20">
            <v>172379.06110139261</v>
          </cell>
          <cell r="AT20">
            <v>12654.59079268809</v>
          </cell>
          <cell r="AU20">
            <v>144122.56803298529</v>
          </cell>
          <cell r="AW20">
            <v>50937.976366267823</v>
          </cell>
          <cell r="AY20">
            <v>32551.565179231569</v>
          </cell>
          <cell r="AZ20">
            <v>2865.4170199999999</v>
          </cell>
          <cell r="BA20">
            <v>2432095.8585956418</v>
          </cell>
          <cell r="BC20">
            <v>43267.370093182573</v>
          </cell>
          <cell r="BD20">
            <v>2432095.8585956432</v>
          </cell>
          <cell r="BE20">
            <v>191910.00020893151</v>
          </cell>
          <cell r="BK20">
            <v>13020.62607169263</v>
          </cell>
          <cell r="BL20">
            <v>155534.97117996551</v>
          </cell>
          <cell r="BN20">
            <v>57609.209397651823</v>
          </cell>
          <cell r="BP20">
            <v>37821.83927402494</v>
          </cell>
          <cell r="BQ20">
            <v>2865.4170199999999</v>
          </cell>
          <cell r="BR20">
            <v>2573572.9608829338</v>
          </cell>
          <cell r="BT20">
            <v>44998.155872573807</v>
          </cell>
          <cell r="BU20">
            <v>2573572.9608829338</v>
          </cell>
          <cell r="BV20">
            <v>214603.10377334649</v>
          </cell>
          <cell r="CB20">
            <v>15128.735709609969</v>
          </cell>
          <cell r="CC20">
            <v>164535.64553950151</v>
          </cell>
          <cell r="CE20">
            <v>61418.892088406792</v>
          </cell>
          <cell r="CG20">
            <v>40831.488599721357</v>
          </cell>
          <cell r="CH20">
            <v>2865.4170199999999</v>
          </cell>
          <cell r="CI20">
            <v>2725242.9251135481</v>
          </cell>
          <cell r="CK20">
            <v>46798.176722358548</v>
          </cell>
          <cell r="CL20">
            <v>2725242.9251135471</v>
          </cell>
          <cell r="CM20">
            <v>239101.9969331793</v>
          </cell>
          <cell r="CS20">
            <v>16332.595439888541</v>
          </cell>
          <cell r="CT20">
            <v>170914.85378047641</v>
          </cell>
          <cell r="CV20">
            <v>62780.735638963</v>
          </cell>
          <cell r="CX20">
            <v>41907.345004660783</v>
          </cell>
          <cell r="CY20">
            <v>2865.4170199999999</v>
          </cell>
          <cell r="CZ20">
            <v>2883841.3161513261</v>
          </cell>
          <cell r="DB20">
            <v>48670.202190928889</v>
          </cell>
          <cell r="DC20">
            <v>2883841.3161513261</v>
          </cell>
          <cell r="DD20">
            <v>264246.4039359758</v>
          </cell>
          <cell r="DJ20">
            <v>16762.93800186431</v>
          </cell>
          <cell r="DK20">
            <v>177511.9124385046</v>
          </cell>
          <cell r="DM20">
            <v>64114.21965516184</v>
          </cell>
          <cell r="DO20">
            <v>42960.79737745785</v>
          </cell>
          <cell r="DP20">
            <v>2865.4170199999999</v>
          </cell>
          <cell r="DQ20">
            <v>3050790.4369412898</v>
          </cell>
          <cell r="DS20">
            <v>50617.112614435981</v>
          </cell>
          <cell r="DT20">
            <v>3050790.4369412898</v>
          </cell>
          <cell r="DU20">
            <v>290022.88236245047</v>
          </cell>
          <cell r="EA20">
            <v>17184.318950983139</v>
          </cell>
          <cell r="EB20">
            <v>186783.52763439561</v>
          </cell>
          <cell r="ED20">
            <v>67484.517951414906</v>
          </cell>
          <cell r="EF20">
            <v>45623.333031497779</v>
          </cell>
          <cell r="EG20">
            <v>2865.4170199999999</v>
          </cell>
          <cell r="EH20">
            <v>3227531.1153001902</v>
          </cell>
          <cell r="EJ20">
            <v>52641.90354853333</v>
          </cell>
          <cell r="EK20">
            <v>3227531.1153001902</v>
          </cell>
          <cell r="EL20">
            <v>317396.88218134909</v>
          </cell>
          <cell r="ER20">
            <v>18249.333212599111</v>
          </cell>
          <cell r="ES20">
            <v>198970.7307679588</v>
          </cell>
          <cell r="EU20">
            <v>73082.422085721031</v>
          </cell>
          <cell r="EW20">
            <v>50045.677297599606</v>
          </cell>
          <cell r="EX20">
            <v>2865.4170199999999</v>
          </cell>
          <cell r="EY20">
            <v>3410620.7256969428</v>
          </cell>
          <cell r="FA20">
            <v>54747.690377399151</v>
          </cell>
          <cell r="FB20">
            <v>3410620.7256969428</v>
          </cell>
          <cell r="FC20">
            <v>342419.72083014878</v>
          </cell>
          <cell r="FI20">
            <v>25022.8386487998</v>
          </cell>
          <cell r="FJ20">
            <v>26505.720367589998</v>
          </cell>
          <cell r="FL20">
            <v>9537.3684604698992</v>
          </cell>
          <cell r="FN20">
            <v>6613.0957688098988</v>
          </cell>
          <cell r="FO20">
            <v>2865.4170199999999</v>
          </cell>
          <cell r="FP20">
            <v>2037603.0800089601</v>
          </cell>
          <cell r="FR20">
            <v>32765.572739489999</v>
          </cell>
          <cell r="FS20">
            <v>2037602.63012408</v>
          </cell>
          <cell r="FT20">
            <v>149774.15985222001</v>
          </cell>
          <cell r="FZ20">
            <v>2521.5</v>
          </cell>
          <cell r="GA20">
            <v>28906.085896090121</v>
          </cell>
          <cell r="GC20">
            <v>11858.90035692012</v>
          </cell>
          <cell r="GE20">
            <v>7802.5424094801247</v>
          </cell>
          <cell r="GF20">
            <v>2865.4170199999999</v>
          </cell>
          <cell r="GG20">
            <v>2091607.5776719199</v>
          </cell>
          <cell r="GI20">
            <v>33721.684824049997</v>
          </cell>
          <cell r="GJ20">
            <v>2091607.6002895299</v>
          </cell>
          <cell r="GK20">
            <v>152675.28444411</v>
          </cell>
          <cell r="GQ20">
            <v>2913.9479999999999</v>
          </cell>
          <cell r="GR20">
            <v>32552.20266056</v>
          </cell>
          <cell r="GT20">
            <v>13137.620019939999</v>
          </cell>
          <cell r="GV20">
            <v>8359.9847134000011</v>
          </cell>
          <cell r="GW20">
            <v>2865.4170199999999</v>
          </cell>
          <cell r="GX20">
            <v>2146486.9958277899</v>
          </cell>
          <cell r="GZ20">
            <v>35961.036022029999</v>
          </cell>
          <cell r="HA20">
            <v>2146486.1659504701</v>
          </cell>
          <cell r="HB20">
            <v>153898.41957863001</v>
          </cell>
          <cell r="HH20">
            <v>3077.3629999999998</v>
          </cell>
          <cell r="HI20">
            <v>36145.16138030999</v>
          </cell>
          <cell r="HK20">
            <v>14166.464964289989</v>
          </cell>
          <cell r="HM20">
            <v>9038.9393735299891</v>
          </cell>
          <cell r="HN20">
            <v>2865.4170199999999</v>
          </cell>
          <cell r="HO20">
            <v>2028958.40482133</v>
          </cell>
          <cell r="HQ20">
            <v>38270.206428340003</v>
          </cell>
          <cell r="HR20">
            <v>2028958.30768069</v>
          </cell>
          <cell r="HS20">
            <v>160278.68109432</v>
          </cell>
          <cell r="HY20">
            <v>3294.6030000000001</v>
          </cell>
          <cell r="HZ20">
            <v>33964.807233919979</v>
          </cell>
          <cell r="IB20">
            <v>13016.84273863998</v>
          </cell>
          <cell r="ID20">
            <v>8549.3355030899784</v>
          </cell>
          <cell r="IE20">
            <v>2865.4170199999999</v>
          </cell>
          <cell r="IF20">
            <v>2114743.96979817</v>
          </cell>
          <cell r="IH20">
            <v>38882.430929369992</v>
          </cell>
          <cell r="II20">
            <v>2114743.0744100902</v>
          </cell>
          <cell r="IJ20">
            <v>165321.05315807011</v>
          </cell>
          <cell r="IP20">
            <v>3223</v>
          </cell>
          <cell r="IQ20">
            <v>35651.109906350102</v>
          </cell>
          <cell r="IS20">
            <v>13090.6607785701</v>
          </cell>
          <cell r="IU20">
            <v>8785.0836045001015</v>
          </cell>
          <cell r="IV20">
            <v>2865.4170199999999</v>
          </cell>
          <cell r="IW20">
            <v>2103152.3684929102</v>
          </cell>
          <cell r="IY20">
            <v>40503.760608650002</v>
          </cell>
          <cell r="IZ20">
            <v>2103153.1936228699</v>
          </cell>
          <cell r="JA20">
            <v>163928.02402754989</v>
          </cell>
          <cell r="JG20">
            <v>3311.8742909399461</v>
          </cell>
          <cell r="JH20">
            <v>34421.636243996487</v>
          </cell>
          <cell r="JJ20">
            <v>12143.44281807792</v>
          </cell>
          <cell r="JL20">
            <v>7741.1722887515598</v>
          </cell>
          <cell r="JM20">
            <v>2865.4170199999999</v>
          </cell>
          <cell r="JN20">
            <v>2244310.9473425569</v>
          </cell>
          <cell r="JP20">
            <v>41053.45848545937</v>
          </cell>
          <cell r="JQ20">
            <v>2244310.9473425569</v>
          </cell>
          <cell r="JR20">
            <v>168417.9039550258</v>
          </cell>
          <cell r="JX20">
            <v>3251.2923612756549</v>
          </cell>
          <cell r="JY20">
            <v>33720.309769483603</v>
          </cell>
          <cell r="KA20">
            <v>11091.397246037041</v>
          </cell>
          <cell r="KC20">
            <v>6829.5812868392641</v>
          </cell>
          <cell r="KD20">
            <v>2865.4170199999999</v>
          </cell>
          <cell r="KE20">
            <v>2282483.920955033</v>
          </cell>
          <cell r="KG20">
            <v>41603.156362268739</v>
          </cell>
          <cell r="KH20">
            <v>2282483.920955033</v>
          </cell>
          <cell r="KI20">
            <v>172379.06110139261</v>
          </cell>
          <cell r="KO20">
            <v>2868.4241404724912</v>
          </cell>
          <cell r="KP20">
            <v>73396.928359330108</v>
          </cell>
          <cell r="KQ20">
            <v>86073.900408591595</v>
          </cell>
          <cell r="KR20">
            <v>90786.718366737943</v>
          </cell>
          <cell r="KS20">
            <v>98632.777552925021</v>
          </cell>
          <cell r="KT20">
            <v>104351.8524228788</v>
          </cell>
          <cell r="KU20">
            <v>107761.9228510547</v>
          </cell>
          <cell r="KV20">
            <v>111242.8670035855</v>
          </cell>
          <cell r="KW20">
            <v>116852.69071207099</v>
          </cell>
          <cell r="KX20">
            <v>124787.11711300501</v>
          </cell>
          <cell r="LP20">
            <v>31747.402958265659</v>
          </cell>
          <cell r="LR20">
            <v>6679.4664720313722</v>
          </cell>
          <cell r="LU20">
            <v>3342.9439753747852</v>
          </cell>
          <cell r="LV20">
            <v>2865.4170199999999</v>
          </cell>
          <cell r="LW20">
            <v>2316350.203800478</v>
          </cell>
          <cell r="LY20">
            <v>42019.209794997187</v>
          </cell>
          <cell r="LZ20">
            <v>2316350.203800478</v>
          </cell>
          <cell r="MA20">
            <v>174384.8274866174</v>
          </cell>
          <cell r="MG20">
            <v>1337.1775901499141</v>
          </cell>
          <cell r="MH20">
            <v>36983.141341195987</v>
          </cell>
          <cell r="MJ20">
            <v>15025.315932598631</v>
          </cell>
          <cell r="MM20">
            <v>9899.168049222917</v>
          </cell>
          <cell r="MN20">
            <v>2865.4170199999999</v>
          </cell>
          <cell r="MO20">
            <v>2354583.6933827498</v>
          </cell>
          <cell r="MQ20">
            <v>42435.263227725663</v>
          </cell>
          <cell r="MR20">
            <v>2354583.6933827498</v>
          </cell>
          <cell r="MS20">
            <v>180324.32831615119</v>
          </cell>
          <cell r="MY20">
            <v>3959.6672196891668</v>
          </cell>
          <cell r="MZ20">
            <v>37188.316561225321</v>
          </cell>
          <cell r="NB20">
            <v>14740.81307651399</v>
          </cell>
          <cell r="NE20">
            <v>9793.0947929160557</v>
          </cell>
          <cell r="NF20">
            <v>2865.4170199999999</v>
          </cell>
          <cell r="NG20">
            <v>2393196.4842830808</v>
          </cell>
          <cell r="NI20">
            <v>42851.316660454118</v>
          </cell>
          <cell r="NJ20">
            <v>2393196.4842830808</v>
          </cell>
          <cell r="NK20">
            <v>186200.18519190079</v>
          </cell>
          <cell r="NQ20">
            <v>3917.237917166422</v>
          </cell>
          <cell r="NR20">
            <v>38203.707172298338</v>
          </cell>
          <cell r="NT20">
            <v>14492.380885123819</v>
          </cell>
          <cell r="NW20">
            <v>9516.3583617178156</v>
          </cell>
          <cell r="NX20">
            <v>2865.4170199999999</v>
          </cell>
          <cell r="NY20">
            <v>2432095.8585956418</v>
          </cell>
          <cell r="OA20">
            <v>43267.370093182573</v>
          </cell>
          <cell r="OB20">
            <v>2432095.8585956432</v>
          </cell>
          <cell r="OC20">
            <v>191910.00020893151</v>
          </cell>
          <cell r="OI20">
            <v>3806.543344687127</v>
          </cell>
          <cell r="OJ20">
            <v>15331.927837069999</v>
          </cell>
          <cell r="OK20">
            <v>17055.772903380119</v>
          </cell>
          <cell r="OL20">
            <v>19558.353659249999</v>
          </cell>
          <cell r="OM20">
            <v>21450.873959629989</v>
          </cell>
          <cell r="ON20">
            <v>21161.004382379979</v>
          </cell>
          <cell r="OO20">
            <v>22887.2439823001</v>
          </cell>
          <cell r="OP20">
            <v>21302.986192527122</v>
          </cell>
          <cell r="OQ20">
            <v>20722.66585138439</v>
          </cell>
          <cell r="OR20">
            <v>19708.45959518123</v>
          </cell>
          <cell r="OS20">
            <v>23665.823121856702</v>
          </cell>
          <cell r="OT20">
            <v>23265.380060992451</v>
          </cell>
          <cell r="OU20">
            <v>24147.055588707561</v>
          </cell>
          <cell r="OV20">
            <v>35558.017969954482</v>
          </cell>
          <cell r="OX20">
            <v>8985.1569401501511</v>
          </cell>
          <cell r="PA20">
            <v>5164.4394451886201</v>
          </cell>
          <cell r="PB20">
            <v>2865.4170199999999</v>
          </cell>
          <cell r="PC20">
            <v>2464459.9737599869</v>
          </cell>
          <cell r="PE20">
            <v>43700.066538030384</v>
          </cell>
          <cell r="PF20">
            <v>2464459.9737599869</v>
          </cell>
          <cell r="PG20">
            <v>195008.66387604471</v>
          </cell>
          <cell r="PK20">
            <v>2065.7757780754482</v>
          </cell>
          <cell r="PL20">
            <v>40032.376852824578</v>
          </cell>
          <cell r="PN20">
            <v>16915.952743066358</v>
          </cell>
          <cell r="PQ20">
            <v>11392.771129492419</v>
          </cell>
          <cell r="PR20">
            <v>2865.4170199999999</v>
          </cell>
          <cell r="PS20">
            <v>2500844.9022347662</v>
          </cell>
          <cell r="PU20">
            <v>44132.762982878186</v>
          </cell>
          <cell r="PV20">
            <v>2500844.9022347662</v>
          </cell>
          <cell r="PW20">
            <v>201844.3265537401</v>
          </cell>
          <cell r="QA20">
            <v>4557.1084517969703</v>
          </cell>
          <cell r="QB20">
            <v>39521.374703040237</v>
          </cell>
          <cell r="QD20">
            <v>16034.595352675809</v>
          </cell>
          <cell r="QG20">
            <v>10815.182791083889</v>
          </cell>
          <cell r="QH20">
            <v>2865.4170199999999</v>
          </cell>
          <cell r="QI20">
            <v>2537171.898391075</v>
          </cell>
          <cell r="QK20">
            <v>44565.459427725997</v>
          </cell>
          <cell r="QL20">
            <v>2537171.898391075</v>
          </cell>
          <cell r="QM20">
            <v>208333.43622839049</v>
          </cell>
          <cell r="QQ20">
            <v>4326.0731164335584</v>
          </cell>
          <cell r="QR20">
            <v>40423.201654146178</v>
          </cell>
          <cell r="QT20">
            <v>15673.504361759489</v>
          </cell>
          <cell r="QW20">
            <v>10449.445908260001</v>
          </cell>
          <cell r="QX20">
            <v>2865.4170199999999</v>
          </cell>
          <cell r="QY20">
            <v>2573572.9608829338</v>
          </cell>
          <cell r="RA20">
            <v>44998.155872573807</v>
          </cell>
          <cell r="RB20">
            <v>2573572.9608829338</v>
          </cell>
          <cell r="RC20">
            <v>214603.10377334649</v>
          </cell>
          <cell r="RG20">
            <v>4179.778363303999</v>
          </cell>
          <cell r="TG20">
            <v>-16746.73739246999</v>
          </cell>
          <cell r="TH20">
            <v>0.1200514819964915</v>
          </cell>
          <cell r="TI20">
            <v>0.14740758315655</v>
          </cell>
          <cell r="TJ20">
            <v>0.16654817594483581</v>
          </cell>
          <cell r="TK20">
            <v>-25196.58849550076</v>
          </cell>
          <cell r="TL20">
            <v>0.12331248470076429</v>
          </cell>
          <cell r="TM20">
            <v>0.1426656904334051</v>
          </cell>
          <cell r="TN20">
            <v>0.15868445494743119</v>
          </cell>
          <cell r="TO20">
            <v>-26894.789501833431</v>
          </cell>
          <cell r="TP20">
            <v>0.12591145235887549</v>
          </cell>
          <cell r="TQ20">
            <v>0.1456725515493601</v>
          </cell>
          <cell r="TR20">
            <v>0.16202893192601259</v>
          </cell>
          <cell r="TS20">
            <v>-28137.352779899891</v>
          </cell>
          <cell r="TT20">
            <v>0.13165304554752741</v>
          </cell>
          <cell r="TU20">
            <v>0.15231525572026791</v>
          </cell>
          <cell r="TV20">
            <v>0.16941749106405959</v>
          </cell>
          <cell r="TW20">
            <v>-30116.739362450251</v>
          </cell>
          <cell r="TX20">
            <v>0.13695839054229189</v>
          </cell>
          <cell r="TY20">
            <v>0.15845324497984839</v>
          </cell>
          <cell r="TZ20">
            <v>0.17624466497791941</v>
          </cell>
          <cell r="UA20">
            <v>-32237.83534611301</v>
          </cell>
          <cell r="UB20">
            <v>0.1414590537392254</v>
          </cell>
          <cell r="UC20">
            <v>0.16366026212784321</v>
          </cell>
          <cell r="UD20">
            <v>0.1820363355296922</v>
          </cell>
          <cell r="UE20">
            <v>-34494.483820340931</v>
          </cell>
          <cell r="UF20">
            <v>0.1451009144885308</v>
          </cell>
          <cell r="UG20">
            <v>0.16787369258075149</v>
          </cell>
          <cell r="UH20">
            <v>0.18672285765598259</v>
          </cell>
          <cell r="UI20">
            <v>-36909.097687764814</v>
          </cell>
          <cell r="UJ20">
            <v>0.14840781251843621</v>
          </cell>
          <cell r="UK20">
            <v>0.17169958978632771</v>
          </cell>
          <cell r="UL20">
            <v>0.1909783335935217</v>
          </cell>
          <cell r="UM20">
            <v>-39492.734525908352</v>
          </cell>
          <cell r="UN20">
            <v>0.14963359103199761</v>
          </cell>
          <cell r="UO20">
            <v>0.17311774739121291</v>
          </cell>
          <cell r="UP20">
            <v>0.19255572452666819</v>
          </cell>
          <cell r="UQ20">
            <v>-2757.956813629999</v>
          </cell>
          <cell r="UR20">
            <v>0.12708794345968061</v>
          </cell>
          <cell r="US20">
            <v>0.154660550939588</v>
          </cell>
          <cell r="UT20">
            <v>0.17687798582090439</v>
          </cell>
          <cell r="UU20">
            <v>-2937.272111889999</v>
          </cell>
          <cell r="UV20">
            <v>0.1248501762525597</v>
          </cell>
          <cell r="UW20">
            <v>0.1540982410825896</v>
          </cell>
          <cell r="UX20">
            <v>0.17541675812145829</v>
          </cell>
          <cell r="UY20">
            <v>-4517.1533916199987</v>
          </cell>
          <cell r="UZ20">
            <v>0.1177190373853202</v>
          </cell>
          <cell r="VA20">
            <v>0.1474177471735505</v>
          </cell>
          <cell r="VB20">
            <v>0.1671754054800432</v>
          </cell>
          <cell r="VC20">
            <v>-6534.3550753299987</v>
          </cell>
          <cell r="VD20">
            <v>0.1200514819964915</v>
          </cell>
          <cell r="VE20">
            <v>0.14740758315655</v>
          </cell>
          <cell r="VF20">
            <v>0.16654817594483581</v>
          </cell>
          <cell r="VG20">
            <v>-5854.8372542600009</v>
          </cell>
          <cell r="VH20">
            <v>0.1201364517152179</v>
          </cell>
          <cell r="VI20">
            <v>0.14600291114429309</v>
          </cell>
          <cell r="VJ20">
            <v>0.1619006157724695</v>
          </cell>
          <cell r="VK20">
            <v>-7176.3259042400005</v>
          </cell>
          <cell r="VL20">
            <v>0.1221491954726493</v>
          </cell>
          <cell r="VM20">
            <v>0.14131982945829369</v>
          </cell>
          <cell r="VN20">
            <v>0.15718747824180729</v>
          </cell>
          <cell r="VO20">
            <v>-6080.7898743115784</v>
          </cell>
          <cell r="VP20">
            <v>0.12296123893723521</v>
          </cell>
          <cell r="VQ20">
            <v>0.1422593186091142</v>
          </cell>
          <cell r="VR20">
            <v>0.15823245495186319</v>
          </cell>
          <cell r="VS20">
            <v>-6084.6354626891834</v>
          </cell>
          <cell r="VT20">
            <v>0.12331248470076429</v>
          </cell>
          <cell r="VU20">
            <v>0.1426656904334051</v>
          </cell>
          <cell r="VV20">
            <v>0.15868445494743119</v>
          </cell>
          <cell r="VW20">
            <v>-9628.6096551129012</v>
          </cell>
          <cell r="VX20">
            <v>0.12207943377543611</v>
          </cell>
          <cell r="VY20">
            <v>0.14123911905234521</v>
          </cell>
          <cell r="VZ20">
            <v>0.15709770552394059</v>
          </cell>
          <cell r="WA20">
            <v>-5888.7754265226413</v>
          </cell>
          <cell r="WB20">
            <v>0.1235376699551166</v>
          </cell>
          <cell r="WC20">
            <v>0.1429262172556936</v>
          </cell>
          <cell r="WD20">
            <v>0.15897423419756801</v>
          </cell>
          <cell r="WE20">
            <v>-5346.3008103031934</v>
          </cell>
          <cell r="WF20">
            <v>0.1248350281951958</v>
          </cell>
          <cell r="WG20">
            <v>0.14442718862537701</v>
          </cell>
          <cell r="WH20">
            <v>0.1606437373764075</v>
          </cell>
          <cell r="WI20">
            <v>-6031.1036098947015</v>
          </cell>
          <cell r="WJ20">
            <v>0.12591145235887549</v>
          </cell>
          <cell r="WK20">
            <v>0.1456725515493601</v>
          </cell>
          <cell r="WL20">
            <v>0.16202893192601259</v>
          </cell>
          <cell r="WM20">
            <v>22509.76047324036</v>
          </cell>
          <cell r="WN20">
            <v>-10136.16040479342</v>
          </cell>
          <cell r="WO20">
            <v>0.1258138218655821</v>
          </cell>
          <cell r="WP20">
            <v>0.145559598495443</v>
          </cell>
          <cell r="WQ20">
            <v>0.16190329629672409</v>
          </cell>
          <cell r="WR20">
            <v>25801.86065229994</v>
          </cell>
          <cell r="WS20">
            <v>-6169.3489840657921</v>
          </cell>
          <cell r="WT20">
            <v>0.12805537615457621</v>
          </cell>
          <cell r="WU20">
            <v>0.14815295221027019</v>
          </cell>
          <cell r="WV20">
            <v>0.16478783650728959</v>
          </cell>
          <cell r="WW20">
            <v>24766.637086993898</v>
          </cell>
          <cell r="WX20">
            <v>-5574.067038810771</v>
          </cell>
          <cell r="WY20">
            <v>0.12997118168204769</v>
          </cell>
          <cell r="WZ20">
            <v>0.1503694327148688</v>
          </cell>
          <cell r="XA20">
            <v>0.16725318749465981</v>
          </cell>
          <cell r="XB20">
            <v>25554.51934039082</v>
          </cell>
          <cell r="XC20">
            <v>-6257.7763522299074</v>
          </cell>
          <cell r="XD20">
            <v>0.13165304554752741</v>
          </cell>
          <cell r="XE20">
            <v>0.15231525572026791</v>
          </cell>
          <cell r="XF20">
            <v>0.16941749106405959</v>
          </cell>
        </row>
        <row r="21">
          <cell r="A21" t="str">
            <v>BBDC4</v>
          </cell>
          <cell r="B21" t="str">
            <v>Bradesco</v>
          </cell>
          <cell r="C21" t="str">
            <v>Banks</v>
          </cell>
          <cell r="D21" t="str">
            <v>Bernardo Guttmann</v>
          </cell>
          <cell r="E21">
            <v>45155</v>
          </cell>
          <cell r="F21" t="str">
            <v>Neutral</v>
          </cell>
          <cell r="G21" t="b">
            <v>0</v>
          </cell>
          <cell r="H21" t="str">
            <v>BRL</v>
          </cell>
          <cell r="I21">
            <v>19</v>
          </cell>
          <cell r="J21">
            <v>0.13885</v>
          </cell>
          <cell r="M21">
            <v>116838.9</v>
          </cell>
          <cell r="O21">
            <v>27771.899999999991</v>
          </cell>
          <cell r="Q21">
            <v>20680.899999999991</v>
          </cell>
          <cell r="R21">
            <v>10658.488028</v>
          </cell>
          <cell r="S21">
            <v>1830247</v>
          </cell>
          <cell r="U21">
            <v>27943</v>
          </cell>
          <cell r="V21">
            <v>1830247</v>
          </cell>
          <cell r="W21">
            <v>154263</v>
          </cell>
          <cell r="AC21">
            <v>8747.5632000000005</v>
          </cell>
          <cell r="AD21">
            <v>124782.01857262519</v>
          </cell>
          <cell r="AF21">
            <v>21180.662569732191</v>
          </cell>
          <cell r="AH21">
            <v>17835.177706132079</v>
          </cell>
          <cell r="AI21">
            <v>10642.17</v>
          </cell>
          <cell r="AJ21">
            <v>1962291.18625674</v>
          </cell>
          <cell r="AL21">
            <v>28817.812809088351</v>
          </cell>
          <cell r="AM21">
            <v>1962291.1862567409</v>
          </cell>
          <cell r="AN21">
            <v>163432.50722430969</v>
          </cell>
          <cell r="AT21">
            <v>9828.4450818223922</v>
          </cell>
          <cell r="AU21">
            <v>137882.5780127976</v>
          </cell>
          <cell r="AW21">
            <v>28454.116692537518</v>
          </cell>
          <cell r="AY21">
            <v>20112.964018627001</v>
          </cell>
          <cell r="AZ21">
            <v>10642.17</v>
          </cell>
          <cell r="BA21">
            <v>2110288.0356072248</v>
          </cell>
          <cell r="BC21">
            <v>30114.640214954219</v>
          </cell>
          <cell r="BD21">
            <v>2110288.0356072262</v>
          </cell>
          <cell r="BE21">
            <v>176512.08898687581</v>
          </cell>
          <cell r="BK21">
            <v>7033.3822560608396</v>
          </cell>
          <cell r="BL21">
            <v>149473.35637596701</v>
          </cell>
          <cell r="BN21">
            <v>35076.510972105367</v>
          </cell>
          <cell r="BP21">
            <v>24881.08789991587</v>
          </cell>
          <cell r="BQ21">
            <v>10642.17</v>
          </cell>
          <cell r="BR21">
            <v>2271602.055374261</v>
          </cell>
          <cell r="BT21">
            <v>31469.826016432758</v>
          </cell>
          <cell r="BU21">
            <v>2271602.055374261</v>
          </cell>
          <cell r="BV21">
            <v>191440.7417268253</v>
          </cell>
          <cell r="CB21">
            <v>9952.4351599663496</v>
          </cell>
          <cell r="CC21">
            <v>162066.41273179129</v>
          </cell>
          <cell r="CE21">
            <v>42651.228484675747</v>
          </cell>
          <cell r="CG21">
            <v>30334.884508966541</v>
          </cell>
          <cell r="CH21">
            <v>10642.17</v>
          </cell>
          <cell r="CI21">
            <v>2448712.1974466448</v>
          </cell>
          <cell r="CK21">
            <v>32885.996393633279</v>
          </cell>
          <cell r="CL21">
            <v>2448712.1974466448</v>
          </cell>
          <cell r="CM21">
            <v>209641.67243220529</v>
          </cell>
          <cell r="CS21">
            <v>12133.95380358661</v>
          </cell>
          <cell r="CT21">
            <v>175750.7477942268</v>
          </cell>
          <cell r="CV21">
            <v>50384.114867021519</v>
          </cell>
          <cell r="CX21">
            <v>35902.562704255492</v>
          </cell>
          <cell r="CY21">
            <v>10642.17</v>
          </cell>
          <cell r="CZ21">
            <v>2642844.012158385</v>
          </cell>
          <cell r="DB21">
            <v>34365.895707123847</v>
          </cell>
          <cell r="DC21">
            <v>2642844.012158385</v>
          </cell>
          <cell r="DD21">
            <v>231183.21005475859</v>
          </cell>
          <cell r="DJ21">
            <v>14361.025081702201</v>
          </cell>
          <cell r="DK21">
            <v>190623.7719821496</v>
          </cell>
          <cell r="DM21">
            <v>58111.825876630057</v>
          </cell>
          <cell r="DO21">
            <v>41466.514631173653</v>
          </cell>
          <cell r="DP21">
            <v>10642.17</v>
          </cell>
          <cell r="DQ21">
            <v>2855263.924846326</v>
          </cell>
          <cell r="DS21">
            <v>35912.391816157891</v>
          </cell>
          <cell r="DT21">
            <v>2855263.924846326</v>
          </cell>
          <cell r="DU21">
            <v>256063.11883346271</v>
          </cell>
          <cell r="EA21">
            <v>16586.60585246946</v>
          </cell>
          <cell r="EB21">
            <v>205344.86608984781</v>
          </cell>
          <cell r="ED21">
            <v>63900.384030694047</v>
          </cell>
          <cell r="EF21">
            <v>45634.27650209971</v>
          </cell>
          <cell r="EG21">
            <v>10642.17</v>
          </cell>
          <cell r="EH21">
            <v>3054919.515993624</v>
          </cell>
          <cell r="EJ21">
            <v>37528.481636225682</v>
          </cell>
          <cell r="EK21">
            <v>3054919.515993624</v>
          </cell>
          <cell r="EL21">
            <v>283443.68473472248</v>
          </cell>
          <cell r="ER21">
            <v>18253.710600839891</v>
          </cell>
          <cell r="ES21">
            <v>220244.85902971381</v>
          </cell>
          <cell r="EU21">
            <v>69731.789767855211</v>
          </cell>
          <cell r="EW21">
            <v>49832.888632855756</v>
          </cell>
          <cell r="EX21">
            <v>10642.17</v>
          </cell>
          <cell r="EY21">
            <v>3264288.2088471469</v>
          </cell>
          <cell r="FA21">
            <v>39217.296946700691</v>
          </cell>
          <cell r="FB21">
            <v>3264288.2088471469</v>
          </cell>
          <cell r="FC21">
            <v>308360.12905115029</v>
          </cell>
          <cell r="FI21">
            <v>24916.44431642786</v>
          </cell>
          <cell r="FJ21">
            <v>28958</v>
          </cell>
          <cell r="FL21">
            <v>10343</v>
          </cell>
          <cell r="FN21">
            <v>6821</v>
          </cell>
          <cell r="FO21">
            <v>10658.488028</v>
          </cell>
          <cell r="FP21">
            <v>1724422</v>
          </cell>
          <cell r="FR21">
            <v>26720</v>
          </cell>
          <cell r="FS21">
            <v>1724421</v>
          </cell>
          <cell r="FT21">
            <v>151098</v>
          </cell>
          <cell r="FZ21">
            <v>1997.6222499999999</v>
          </cell>
          <cell r="GA21">
            <v>29043.9</v>
          </cell>
          <cell r="GC21">
            <v>10362.9</v>
          </cell>
          <cell r="GE21">
            <v>7040.9000000000005</v>
          </cell>
          <cell r="GF21">
            <v>10658.488028</v>
          </cell>
          <cell r="GG21">
            <v>1757780</v>
          </cell>
          <cell r="GI21">
            <v>25134</v>
          </cell>
          <cell r="GJ21">
            <v>1757780</v>
          </cell>
          <cell r="GK21">
            <v>152704</v>
          </cell>
          <cell r="GQ21">
            <v>2153.5702000000001</v>
          </cell>
          <cell r="GR21">
            <v>28609</v>
          </cell>
          <cell r="GT21">
            <v>7137</v>
          </cell>
          <cell r="GV21">
            <v>5224</v>
          </cell>
          <cell r="GW21">
            <v>10658.488028</v>
          </cell>
          <cell r="GX21">
            <v>1891631</v>
          </cell>
          <cell r="GZ21">
            <v>25540</v>
          </cell>
          <cell r="HA21">
            <v>1891631</v>
          </cell>
          <cell r="HB21">
            <v>156884</v>
          </cell>
          <cell r="HH21">
            <v>2248.8611500000002</v>
          </cell>
          <cell r="HI21">
            <v>30228</v>
          </cell>
          <cell r="HK21">
            <v>-71</v>
          </cell>
          <cell r="HM21">
            <v>1595</v>
          </cell>
          <cell r="HN21">
            <v>10658.488028</v>
          </cell>
          <cell r="HO21">
            <v>1830247</v>
          </cell>
          <cell r="HQ21">
            <v>27943</v>
          </cell>
          <cell r="HR21">
            <v>1830247</v>
          </cell>
          <cell r="HS21">
            <v>154263</v>
          </cell>
          <cell r="HY21">
            <v>2347.5095999999999</v>
          </cell>
          <cell r="HZ21">
            <v>29068</v>
          </cell>
          <cell r="IB21">
            <v>4883</v>
          </cell>
          <cell r="ID21">
            <v>4280</v>
          </cell>
          <cell r="IE21">
            <v>10658.488028</v>
          </cell>
          <cell r="IF21">
            <v>1864027</v>
          </cell>
          <cell r="IH21">
            <v>28894</v>
          </cell>
          <cell r="II21">
            <v>1864026</v>
          </cell>
          <cell r="IJ21">
            <v>155321</v>
          </cell>
          <cell r="IP21">
            <v>2446.2600499999999</v>
          </cell>
          <cell r="IQ21">
            <v>30153</v>
          </cell>
          <cell r="IS21">
            <v>5007</v>
          </cell>
          <cell r="IU21">
            <v>4518</v>
          </cell>
          <cell r="IV21">
            <v>10642.17</v>
          </cell>
          <cell r="IW21">
            <v>1884019</v>
          </cell>
          <cell r="IY21">
            <v>28126</v>
          </cell>
          <cell r="IZ21">
            <v>1884020</v>
          </cell>
          <cell r="JA21">
            <v>159317</v>
          </cell>
          <cell r="JG21">
            <v>2460.5145499999999</v>
          </cell>
          <cell r="JH21">
            <v>31906.943514620849</v>
          </cell>
          <cell r="JJ21">
            <v>6574.1024648998382</v>
          </cell>
          <cell r="JL21">
            <v>5295.7640212178676</v>
          </cell>
          <cell r="JM21">
            <v>10642.17</v>
          </cell>
          <cell r="JN21">
            <v>1922193.5927387411</v>
          </cell>
          <cell r="JP21">
            <v>28471.90640454417</v>
          </cell>
          <cell r="JQ21">
            <v>1922193.5927387411</v>
          </cell>
          <cell r="JR21">
            <v>161728.6771625253</v>
          </cell>
          <cell r="JX21">
            <v>2884.086858692579</v>
          </cell>
          <cell r="JY21">
            <v>33654.07505800431</v>
          </cell>
          <cell r="KA21">
            <v>4716.5601048323442</v>
          </cell>
          <cell r="KC21">
            <v>3741.4136849141992</v>
          </cell>
          <cell r="KD21">
            <v>10642.17</v>
          </cell>
          <cell r="KE21">
            <v>1962291.18625674</v>
          </cell>
          <cell r="KG21">
            <v>28817.812809088351</v>
          </cell>
          <cell r="KH21">
            <v>1962291.1862567409</v>
          </cell>
          <cell r="KI21">
            <v>163432.50722430969</v>
          </cell>
          <cell r="KO21">
            <v>2037.583623129814</v>
          </cell>
          <cell r="KP21">
            <v>66382.899999999994</v>
          </cell>
          <cell r="KQ21">
            <v>69858.925494440002</v>
          </cell>
          <cell r="KR21">
            <v>79709.348631908011</v>
          </cell>
          <cell r="KS21">
            <v>87663.130359098839</v>
          </cell>
          <cell r="KT21">
            <v>96392.049558528728</v>
          </cell>
          <cell r="KU21">
            <v>105970.676499284</v>
          </cell>
          <cell r="KV21">
            <v>116481.3195143398</v>
          </cell>
          <cell r="KW21">
            <v>126567.3131878658</v>
          </cell>
          <cell r="KX21">
            <v>136542.43707491041</v>
          </cell>
          <cell r="LP21">
            <v>32290.74651101065</v>
          </cell>
          <cell r="LR21">
            <v>5819.7103177571898</v>
          </cell>
          <cell r="LU21">
            <v>4086.1914287851769</v>
          </cell>
          <cell r="LV21">
            <v>10642.17</v>
          </cell>
          <cell r="LW21">
            <v>1997011.6653086131</v>
          </cell>
          <cell r="LY21">
            <v>29142.019660554819</v>
          </cell>
          <cell r="LZ21">
            <v>1997011.6653086131</v>
          </cell>
          <cell r="MA21">
            <v>165293.3481739866</v>
          </cell>
          <cell r="MG21">
            <v>2225.350479108281</v>
          </cell>
          <cell r="MH21">
            <v>34080.35040938764</v>
          </cell>
          <cell r="MJ21">
            <v>7015.0471751915848</v>
          </cell>
          <cell r="MM21">
            <v>4954.8339661379414</v>
          </cell>
          <cell r="MN21">
            <v>10642.17</v>
          </cell>
          <cell r="MO21">
            <v>2033910.2455781</v>
          </cell>
          <cell r="MQ21">
            <v>29466.22651202128</v>
          </cell>
          <cell r="MR21">
            <v>2033910.2455781</v>
          </cell>
          <cell r="MS21">
            <v>168761.73195028311</v>
          </cell>
          <cell r="MY21">
            <v>1486.4501898413821</v>
          </cell>
          <cell r="MZ21">
            <v>34945.176877043043</v>
          </cell>
          <cell r="NB21">
            <v>7651.4005815416767</v>
          </cell>
          <cell r="NE21">
            <v>5414.0084187100074</v>
          </cell>
          <cell r="NF21">
            <v>10642.17</v>
          </cell>
          <cell r="NG21">
            <v>2071714.5646230271</v>
          </cell>
          <cell r="NI21">
            <v>29790.433363487751</v>
          </cell>
          <cell r="NJ21">
            <v>2071714.5646230271</v>
          </cell>
          <cell r="NK21">
            <v>172551.53784338009</v>
          </cell>
          <cell r="NQ21">
            <v>1624.2025256130021</v>
          </cell>
          <cell r="NR21">
            <v>36566.3042153563</v>
          </cell>
          <cell r="NT21">
            <v>7967.9586180471006</v>
          </cell>
          <cell r="NW21">
            <v>5657.9302049939124</v>
          </cell>
          <cell r="NX21">
            <v>10642.17</v>
          </cell>
          <cell r="NY21">
            <v>2110288.0356072248</v>
          </cell>
          <cell r="OA21">
            <v>30114.640214954219</v>
          </cell>
          <cell r="OB21">
            <v>2110288.0356072262</v>
          </cell>
          <cell r="OC21">
            <v>176512.08898687581</v>
          </cell>
          <cell r="OI21">
            <v>1697.379061498174</v>
          </cell>
          <cell r="OJ21">
            <v>17061</v>
          </cell>
          <cell r="OK21">
            <v>16360.9</v>
          </cell>
          <cell r="OL21">
            <v>16284</v>
          </cell>
          <cell r="OM21">
            <v>16677</v>
          </cell>
          <cell r="ON21">
            <v>16653</v>
          </cell>
          <cell r="OO21">
            <v>16556</v>
          </cell>
          <cell r="OP21">
            <v>17949.519948000001</v>
          </cell>
          <cell r="OQ21">
            <v>18700.405546440001</v>
          </cell>
          <cell r="OR21">
            <v>19176.83911200751</v>
          </cell>
          <cell r="OS21">
            <v>19667.31102849128</v>
          </cell>
          <cell r="OT21">
            <v>20172.414790325231</v>
          </cell>
          <cell r="OU21">
            <v>20692.783701084001</v>
          </cell>
          <cell r="OV21">
            <v>35023.499514201038</v>
          </cell>
          <cell r="OX21">
            <v>7349.4972599533867</v>
          </cell>
          <cell r="PA21">
            <v>5187.6380271664384</v>
          </cell>
          <cell r="PB21">
            <v>10642.17</v>
          </cell>
          <cell r="PC21">
            <v>2149040.3135060361</v>
          </cell>
          <cell r="PE21">
            <v>30453.43666532385</v>
          </cell>
          <cell r="PF21">
            <v>2149040.3135060351</v>
          </cell>
          <cell r="PG21">
            <v>179624.6718031757</v>
          </cell>
          <cell r="PK21">
            <v>2075.0552108665761</v>
          </cell>
          <cell r="PL21">
            <v>36943.541010894827</v>
          </cell>
          <cell r="PN21">
            <v>8647.8827497825332</v>
          </cell>
          <cell r="PQ21">
            <v>6130.4755798434226</v>
          </cell>
          <cell r="PR21">
            <v>10642.17</v>
          </cell>
          <cell r="PS21">
            <v>2188985.908166545</v>
          </cell>
          <cell r="PU21">
            <v>30792.233115693489</v>
          </cell>
          <cell r="PV21">
            <v>2188985.908166544</v>
          </cell>
          <cell r="PW21">
            <v>183302.9571510817</v>
          </cell>
          <cell r="QA21">
            <v>2452.1902319373689</v>
          </cell>
          <cell r="QB21">
            <v>37882.065768488617</v>
          </cell>
          <cell r="QD21">
            <v>9343.1138828815765</v>
          </cell>
          <cell r="QG21">
            <v>6632.0419956747346</v>
          </cell>
          <cell r="QH21">
            <v>10642.17</v>
          </cell>
          <cell r="QI21">
            <v>2229875.1910010562</v>
          </cell>
          <cell r="QK21">
            <v>31131.02956606312</v>
          </cell>
          <cell r="QL21">
            <v>2229875.1910010548</v>
          </cell>
          <cell r="QM21">
            <v>187282.18234848659</v>
          </cell>
          <cell r="QQ21">
            <v>2652.8167982698942</v>
          </cell>
          <cell r="QR21">
            <v>39624.250082382547</v>
          </cell>
          <cell r="QT21">
            <v>9736.0170794878868</v>
          </cell>
          <cell r="QW21">
            <v>6930.9322972312784</v>
          </cell>
          <cell r="QX21">
            <v>10642.17</v>
          </cell>
          <cell r="QY21">
            <v>2271602.055374261</v>
          </cell>
          <cell r="RA21">
            <v>31469.826016432758</v>
          </cell>
          <cell r="RB21">
            <v>2271602.055374261</v>
          </cell>
          <cell r="RC21">
            <v>191440.7417268253</v>
          </cell>
          <cell r="RG21">
            <v>2772.3729188925122</v>
          </cell>
          <cell r="TG21">
            <v>-32297</v>
          </cell>
          <cell r="TH21">
            <v>0.124148420289677</v>
          </cell>
          <cell r="TI21">
            <v>0.08</v>
          </cell>
          <cell r="TJ21">
            <v>0.148498694494093</v>
          </cell>
          <cell r="TK21">
            <v>-40647.148013871192</v>
          </cell>
          <cell r="TL21">
            <v>0.1248853297087939</v>
          </cell>
          <cell r="TM21">
            <v>7.7505912817487657E-2</v>
          </cell>
          <cell r="TN21">
            <v>0.15057978967435651</v>
          </cell>
          <cell r="TO21">
            <v>-42495.637196547381</v>
          </cell>
          <cell r="TP21">
            <v>0.1226181476439361</v>
          </cell>
          <cell r="TQ21">
            <v>7.6098861918314928E-2</v>
          </cell>
          <cell r="TR21">
            <v>0.14784614754620731</v>
          </cell>
          <cell r="TS21">
            <v>-43680.562181974186</v>
          </cell>
          <cell r="TT21">
            <v>0.12089879699076669</v>
          </cell>
          <cell r="TU21">
            <v>7.5031804305239272E-2</v>
          </cell>
          <cell r="TV21">
            <v>0.14577305008684679</v>
          </cell>
          <cell r="TW21">
            <v>-44677.515792520877</v>
          </cell>
          <cell r="TX21">
            <v>0.1203573291261464</v>
          </cell>
          <cell r="TY21">
            <v>7.4695760342296677E-2</v>
          </cell>
          <cell r="TZ21">
            <v>0.14512017822943901</v>
          </cell>
          <cell r="UA21">
            <v>-46352.660855197268</v>
          </cell>
          <cell r="UB21">
            <v>0.1206586690959878</v>
          </cell>
          <cell r="UC21">
            <v>7.4882776939725768E-2</v>
          </cell>
          <cell r="UD21">
            <v>0.14548351721717279</v>
          </cell>
          <cell r="UE21">
            <v>-48948.409863088287</v>
          </cell>
          <cell r="UF21">
            <v>0.12149449118218331</v>
          </cell>
          <cell r="UG21">
            <v>7.5401502028530507E-2</v>
          </cell>
          <cell r="UH21">
            <v>0.1464913050353096</v>
          </cell>
          <cell r="UI21">
            <v>-53229.407501892667</v>
          </cell>
          <cell r="UJ21">
            <v>0.1245238631025492</v>
          </cell>
          <cell r="UK21">
            <v>7.7281580629428748E-2</v>
          </cell>
          <cell r="UL21">
            <v>0.1501439533301715</v>
          </cell>
          <cell r="UM21">
            <v>-57487.760102044092</v>
          </cell>
          <cell r="UN21">
            <v>0.12543544170369911</v>
          </cell>
          <cell r="UO21">
            <v>7.7847321471461603E-2</v>
          </cell>
          <cell r="UP21">
            <v>0.15124308414363741</v>
          </cell>
          <cell r="UQ21">
            <v>-4836</v>
          </cell>
          <cell r="UR21">
            <v>0.1365416963121682</v>
          </cell>
          <cell r="US21">
            <v>0.08</v>
          </cell>
          <cell r="UT21">
            <v>0.15678528979934281</v>
          </cell>
          <cell r="UU21">
            <v>-5313</v>
          </cell>
          <cell r="UV21">
            <v>0.1330092475265201</v>
          </cell>
          <cell r="UW21">
            <v>0.08</v>
          </cell>
          <cell r="UX21">
            <v>0.15647229384418229</v>
          </cell>
          <cell r="UY21">
            <v>-7267</v>
          </cell>
          <cell r="UZ21">
            <v>0.13584466013685309</v>
          </cell>
          <cell r="VA21">
            <v>0.08</v>
          </cell>
          <cell r="VB21">
            <v>0.1581549111515877</v>
          </cell>
          <cell r="VC21">
            <v>-14881</v>
          </cell>
          <cell r="VD21">
            <v>0.124148420289677</v>
          </cell>
          <cell r="VE21">
            <v>0.08</v>
          </cell>
          <cell r="VF21">
            <v>0.148498694494093</v>
          </cell>
          <cell r="VG21">
            <v>-9517</v>
          </cell>
          <cell r="VH21">
            <v>0.1255031128454073</v>
          </cell>
          <cell r="VI21">
            <v>0.08</v>
          </cell>
          <cell r="VJ21">
            <v>0.15093279555102229</v>
          </cell>
          <cell r="VK21">
            <v>-10316</v>
          </cell>
          <cell r="VL21">
            <v>0.128903717028887</v>
          </cell>
          <cell r="VM21">
            <v>7.9999790825611317E-2</v>
          </cell>
          <cell r="VN21">
            <v>0.15542493777061939</v>
          </cell>
          <cell r="VO21">
            <v>-8723.002491407944</v>
          </cell>
          <cell r="VP21">
            <v>0.1272908658090936</v>
          </cell>
          <cell r="VQ21">
            <v>7.899882853227895E-2</v>
          </cell>
          <cell r="VR21">
            <v>0.15348025140898811</v>
          </cell>
          <cell r="VS21">
            <v>-12091.14552246325</v>
          </cell>
          <cell r="VT21">
            <v>0.1248853297087939</v>
          </cell>
          <cell r="VU21">
            <v>7.7505912817487657E-2</v>
          </cell>
          <cell r="VV21">
            <v>0.15057978967435651</v>
          </cell>
          <cell r="VW21">
            <v>-10820.22509018647</v>
          </cell>
          <cell r="VX21">
            <v>0.123333253147202</v>
          </cell>
          <cell r="VY21">
            <v>7.654266828789151E-2</v>
          </cell>
          <cell r="VZ21">
            <v>0.148708382017845</v>
          </cell>
          <cell r="WA21">
            <v>-11038.153988252699</v>
          </cell>
          <cell r="WB21">
            <v>0.1229562509513657</v>
          </cell>
          <cell r="WC21">
            <v>7.6308694454530743E-2</v>
          </cell>
          <cell r="WD21">
            <v>0.14825381372316879</v>
          </cell>
          <cell r="WE21">
            <v>-9806.1062611068864</v>
          </cell>
          <cell r="WF21">
            <v>0.12275729268424181</v>
          </cell>
          <cell r="WG21">
            <v>7.6185217644708605E-2</v>
          </cell>
          <cell r="WH21">
            <v>0.1480139209023919</v>
          </cell>
          <cell r="WI21">
            <v>-10831.15185700132</v>
          </cell>
          <cell r="WJ21">
            <v>0.1226181476439361</v>
          </cell>
          <cell r="WK21">
            <v>7.6098861918314928E-2</v>
          </cell>
          <cell r="WL21">
            <v>0.14784614754620731</v>
          </cell>
          <cell r="WM21">
            <v>21090.827023208269</v>
          </cell>
          <cell r="WN21">
            <v>-11134.36065732092</v>
          </cell>
          <cell r="WO21">
            <v>0.12184230677111831</v>
          </cell>
          <cell r="WP21">
            <v>7.5617362168191538E-2</v>
          </cell>
          <cell r="WQ21">
            <v>0.14691068174152011</v>
          </cell>
          <cell r="WR21">
            <v>21629.97653134041</v>
          </cell>
          <cell r="WS21">
            <v>-11358.61652339552</v>
          </cell>
          <cell r="WT21">
            <v>0.12140971092058821</v>
          </cell>
          <cell r="WU21">
            <v>7.5348885988046399E-2</v>
          </cell>
          <cell r="WV21">
            <v>0.14638908170780349</v>
          </cell>
          <cell r="WW21">
            <v>22185.18410935775</v>
          </cell>
          <cell r="WX21">
            <v>-10067.60242806974</v>
          </cell>
          <cell r="WY21">
            <v>0.12112456877015269</v>
          </cell>
          <cell r="WZ21">
            <v>7.5171922026756571E-2</v>
          </cell>
          <cell r="XA21">
            <v>0.14604527315046531</v>
          </cell>
          <cell r="XB21">
            <v>22757.142695192411</v>
          </cell>
          <cell r="XC21">
            <v>-11119.982573188019</v>
          </cell>
          <cell r="XD21">
            <v>0.12089879699076669</v>
          </cell>
          <cell r="XE21">
            <v>7.5031804305239272E-2</v>
          </cell>
          <cell r="XF21">
            <v>0.14577305008684679</v>
          </cell>
        </row>
        <row r="22">
          <cell r="A22" t="str">
            <v>BEEF3</v>
          </cell>
          <cell r="B22" t="str">
            <v>Minerva</v>
          </cell>
          <cell r="C22" t="str">
            <v>Food &amp; Beverages</v>
          </cell>
          <cell r="D22" t="str">
            <v>Leonardo Alencar</v>
          </cell>
          <cell r="E22">
            <v>45169</v>
          </cell>
          <cell r="F22" t="str">
            <v>Buy</v>
          </cell>
          <cell r="G22" t="b">
            <v>0</v>
          </cell>
          <cell r="H22" t="str">
            <v>BRL</v>
          </cell>
          <cell r="I22">
            <v>13.1</v>
          </cell>
          <cell r="J22">
            <v>0.15807664501461871</v>
          </cell>
          <cell r="K22">
            <v>0.10750558070027939</v>
          </cell>
          <cell r="L22">
            <v>0.1054274558473504</v>
          </cell>
          <cell r="M22">
            <v>30977.782508000051</v>
          </cell>
          <cell r="N22">
            <v>5737.4305080000458</v>
          </cell>
          <cell r="O22">
            <v>2423.2945080000459</v>
          </cell>
          <cell r="P22">
            <v>2837.76</v>
          </cell>
          <cell r="Q22">
            <v>656.34950800004594</v>
          </cell>
          <cell r="R22">
            <v>607.28340700000001</v>
          </cell>
          <cell r="S22">
            <v>21400.129000000001</v>
          </cell>
          <cell r="T22">
            <v>7071.4629999999997</v>
          </cell>
          <cell r="U22">
            <v>5234.6660000000002</v>
          </cell>
          <cell r="V22">
            <v>20337.633000000002</v>
          </cell>
          <cell r="W22">
            <v>1062.4960000000001</v>
          </cell>
          <cell r="X22">
            <v>13766.474</v>
          </cell>
          <cell r="Y22">
            <v>6695.0110000000004</v>
          </cell>
          <cell r="Z22">
            <v>0</v>
          </cell>
          <cell r="AA22">
            <v>-1658.1</v>
          </cell>
          <cell r="AB22">
            <v>361.76900000000018</v>
          </cell>
          <cell r="AC22">
            <v>583</v>
          </cell>
          <cell r="AD22">
            <v>29503.369176646302</v>
          </cell>
          <cell r="AE22">
            <v>5841.6382312322639</v>
          </cell>
          <cell r="AF22">
            <v>2302.6569304998679</v>
          </cell>
          <cell r="AG22">
            <v>2819.5573170548219</v>
          </cell>
          <cell r="AH22">
            <v>588.18207271409779</v>
          </cell>
          <cell r="AI22">
            <v>607.28340700000001</v>
          </cell>
          <cell r="AJ22">
            <v>22928.74930377139</v>
          </cell>
          <cell r="AK22">
            <v>6332.5986921112481</v>
          </cell>
          <cell r="AL22">
            <v>5140.3707193094206</v>
          </cell>
          <cell r="AM22">
            <v>21782.631198250849</v>
          </cell>
          <cell r="AN22">
            <v>1146.118105520557</v>
          </cell>
          <cell r="AO22">
            <v>14213.055817867329</v>
          </cell>
          <cell r="AP22">
            <v>7880.457125756081</v>
          </cell>
          <cell r="AQ22">
            <v>0</v>
          </cell>
          <cell r="AR22">
            <v>-749.62925869530068</v>
          </cell>
          <cell r="AS22">
            <v>126.9630000000016</v>
          </cell>
          <cell r="AT22">
            <v>294.35981436261511</v>
          </cell>
          <cell r="AU22">
            <v>31441.555503664</v>
          </cell>
          <cell r="AV22">
            <v>6402.0174001665591</v>
          </cell>
          <cell r="AW22">
            <v>2650.1506065184221</v>
          </cell>
          <cell r="AX22">
            <v>3198.343158533899</v>
          </cell>
          <cell r="AY22">
            <v>897.199563108289</v>
          </cell>
          <cell r="AZ22">
            <v>607.28340700000001</v>
          </cell>
          <cell r="BA22">
            <v>24172.53141942462</v>
          </cell>
          <cell r="BB22">
            <v>6663.9111640069041</v>
          </cell>
          <cell r="BC22">
            <v>5409.6586103892068</v>
          </cell>
          <cell r="BD22">
            <v>22577.81353234993</v>
          </cell>
          <cell r="BE22">
            <v>1594.717887074702</v>
          </cell>
          <cell r="BF22">
            <v>14438.663469642381</v>
          </cell>
          <cell r="BG22">
            <v>7774.7523056354803</v>
          </cell>
          <cell r="BH22">
            <v>0</v>
          </cell>
          <cell r="BI22">
            <v>-817.48044309526392</v>
          </cell>
          <cell r="BJ22">
            <v>0</v>
          </cell>
          <cell r="BK22">
            <v>448.5997815541445</v>
          </cell>
          <cell r="BL22">
            <v>33633.832295219712</v>
          </cell>
          <cell r="BM22">
            <v>6478.4288267964912</v>
          </cell>
          <cell r="BN22">
            <v>2588.1130851711368</v>
          </cell>
          <cell r="BO22">
            <v>3130.007677964059</v>
          </cell>
          <cell r="BP22">
            <v>746.21323909133184</v>
          </cell>
          <cell r="BQ22">
            <v>607.28340700000001</v>
          </cell>
          <cell r="BR22">
            <v>24658.75659761265</v>
          </cell>
          <cell r="BS22">
            <v>6961.9062140464384</v>
          </cell>
          <cell r="BT22">
            <v>5819.6014715510028</v>
          </cell>
          <cell r="BU22">
            <v>22690.93209099229</v>
          </cell>
          <cell r="BV22">
            <v>1967.8245066203681</v>
          </cell>
          <cell r="BW22">
            <v>14666.313040952309</v>
          </cell>
          <cell r="BX22">
            <v>7704.4068269058698</v>
          </cell>
          <cell r="BY22">
            <v>0</v>
          </cell>
          <cell r="BZ22">
            <v>-951.83745395471783</v>
          </cell>
          <cell r="CA22">
            <v>0</v>
          </cell>
          <cell r="CB22">
            <v>373.10661954566592</v>
          </cell>
          <cell r="CC22">
            <v>33748.574327486618</v>
          </cell>
          <cell r="CD22">
            <v>6433.032879186896</v>
          </cell>
          <cell r="CE22">
            <v>2463.5393684024639</v>
          </cell>
          <cell r="CF22">
            <v>3038.0180130133908</v>
          </cell>
          <cell r="CG22">
            <v>858.6068164597491</v>
          </cell>
          <cell r="CH22">
            <v>607.28340700000001</v>
          </cell>
          <cell r="CI22">
            <v>25346.657878509559</v>
          </cell>
          <cell r="CJ22">
            <v>7159.6775003247112</v>
          </cell>
          <cell r="CK22">
            <v>6277.8292013611663</v>
          </cell>
          <cell r="CL22">
            <v>22734.878259544381</v>
          </cell>
          <cell r="CM22">
            <v>2611.779618965179</v>
          </cell>
          <cell r="CN22">
            <v>14666.313040952309</v>
          </cell>
          <cell r="CO22">
            <v>7506.6355406275961</v>
          </cell>
          <cell r="CP22">
            <v>0</v>
          </cell>
          <cell r="CQ22">
            <v>-1032.70637442109</v>
          </cell>
          <cell r="CR22">
            <v>0</v>
          </cell>
          <cell r="CS22">
            <v>214.6517041149373</v>
          </cell>
          <cell r="CT22">
            <v>33716.499974435312</v>
          </cell>
          <cell r="CU22">
            <v>6426.9189803965201</v>
          </cell>
          <cell r="CV22">
            <v>2453.4821624741548</v>
          </cell>
          <cell r="CW22">
            <v>3021.8208385308071</v>
          </cell>
          <cell r="CX22">
            <v>853.08409210074433</v>
          </cell>
          <cell r="CY22">
            <v>607.28340700000001</v>
          </cell>
          <cell r="CZ22">
            <v>25979.346700735499</v>
          </cell>
          <cell r="DA22">
            <v>7258.9335334042271</v>
          </cell>
          <cell r="DB22">
            <v>6818.7633744634368</v>
          </cell>
          <cell r="DC22">
            <v>22727.754012694761</v>
          </cell>
          <cell r="DD22">
            <v>3251.5926880407378</v>
          </cell>
          <cell r="DE22">
            <v>14666.313040952309</v>
          </cell>
          <cell r="DF22">
            <v>7407.3795075480803</v>
          </cell>
          <cell r="DG22">
            <v>0</v>
          </cell>
          <cell r="DH22">
            <v>-1109.2728491589221</v>
          </cell>
          <cell r="DI22">
            <v>0</v>
          </cell>
          <cell r="DJ22">
            <v>213.27102302518611</v>
          </cell>
          <cell r="DK22">
            <v>33920.779338232132</v>
          </cell>
          <cell r="DL22">
            <v>6465.857984192422</v>
          </cell>
          <cell r="DM22">
            <v>2475.650790067019</v>
          </cell>
          <cell r="DN22">
            <v>3040.8873993677748</v>
          </cell>
          <cell r="DO22">
            <v>873.44604286079471</v>
          </cell>
          <cell r="DP22">
            <v>607.28340700000001</v>
          </cell>
          <cell r="DQ22">
            <v>26679.805074456141</v>
          </cell>
          <cell r="DR22">
            <v>7282.8412816749851</v>
          </cell>
          <cell r="DS22">
            <v>7447.5381978684509</v>
          </cell>
          <cell r="DT22">
            <v>22773.127854269809</v>
          </cell>
          <cell r="DU22">
            <v>3906.6772201863341</v>
          </cell>
          <cell r="DV22">
            <v>14666.313040952309</v>
          </cell>
          <cell r="DW22">
            <v>7383.4717592773222</v>
          </cell>
          <cell r="DX22">
            <v>0</v>
          </cell>
          <cell r="DY22">
            <v>-1194.0114327057711</v>
          </cell>
          <cell r="DZ22">
            <v>0</v>
          </cell>
          <cell r="EA22">
            <v>218.3615107151987</v>
          </cell>
          <cell r="EB22">
            <v>34461.04495525916</v>
          </cell>
          <cell r="EC22">
            <v>6568.8414893355839</v>
          </cell>
          <cell r="ED22">
            <v>2530.5827749802688</v>
          </cell>
          <cell r="EE22">
            <v>3111.1610581090681</v>
          </cell>
          <cell r="EF22">
            <v>920.50401858560008</v>
          </cell>
          <cell r="EG22">
            <v>607.28340700000001</v>
          </cell>
          <cell r="EH22">
            <v>27490.185060497679</v>
          </cell>
          <cell r="EI22">
            <v>7255.1558341934233</v>
          </cell>
          <cell r="EJ22">
            <v>8159.2491005618713</v>
          </cell>
          <cell r="EK22">
            <v>22893.129826372151</v>
          </cell>
          <cell r="EL22">
            <v>4597.0552341255334</v>
          </cell>
          <cell r="EM22">
            <v>14666.313040952309</v>
          </cell>
          <cell r="EN22">
            <v>7411.1572067588841</v>
          </cell>
          <cell r="EO22">
            <v>0</v>
          </cell>
          <cell r="EP22">
            <v>-1292.2891858222181</v>
          </cell>
          <cell r="EQ22">
            <v>0</v>
          </cell>
          <cell r="ER22">
            <v>230.12600464639999</v>
          </cell>
          <cell r="ES22">
            <v>34595.183676864654</v>
          </cell>
          <cell r="ET22">
            <v>6594.4105340628303</v>
          </cell>
          <cell r="EU22">
            <v>2526.8662176524258</v>
          </cell>
          <cell r="EV22">
            <v>3107.687146269413</v>
          </cell>
          <cell r="EW22">
            <v>916.92135751046612</v>
          </cell>
          <cell r="EX22">
            <v>607.28340700000001</v>
          </cell>
          <cell r="EY22">
            <v>28207.67051792231</v>
          </cell>
          <cell r="EZ22">
            <v>7145.2022388133228</v>
          </cell>
          <cell r="FA22">
            <v>8955.3164822840972</v>
          </cell>
          <cell r="FB22">
            <v>22922.924265663929</v>
          </cell>
          <cell r="FC22">
            <v>5284.7462522583828</v>
          </cell>
          <cell r="FD22">
            <v>14666.313040952309</v>
          </cell>
          <cell r="FE22">
            <v>7521.1108021389846</v>
          </cell>
          <cell r="FF22">
            <v>0</v>
          </cell>
          <cell r="FG22">
            <v>-1376.888310339212</v>
          </cell>
          <cell r="FH22">
            <v>0</v>
          </cell>
          <cell r="FI22">
            <v>229.2303393776165</v>
          </cell>
          <cell r="FJ22">
            <v>7229.1603553617324</v>
          </cell>
          <cell r="FK22">
            <v>1226.0083553617319</v>
          </cell>
          <cell r="FL22">
            <v>551.00435536173245</v>
          </cell>
          <cell r="FM22">
            <v>645.97900000000004</v>
          </cell>
          <cell r="FN22">
            <v>115.11435536173239</v>
          </cell>
          <cell r="FO22">
            <v>607.28340700000001</v>
          </cell>
          <cell r="FP22">
            <v>17619.859</v>
          </cell>
          <cell r="FQ22">
            <v>5289.375</v>
          </cell>
          <cell r="FR22">
            <v>4358.4759999999997</v>
          </cell>
          <cell r="FS22">
            <v>17094.63</v>
          </cell>
          <cell r="FT22">
            <v>525.22900000000004</v>
          </cell>
          <cell r="FU22">
            <v>11786.986999999999</v>
          </cell>
          <cell r="FV22">
            <v>6497.612000000001</v>
          </cell>
          <cell r="FW22">
            <v>0</v>
          </cell>
          <cell r="FX22">
            <v>0</v>
          </cell>
          <cell r="FY22">
            <v>-1617.7179999999989</v>
          </cell>
          <cell r="FZ22">
            <v>145.75</v>
          </cell>
          <cell r="GA22">
            <v>8471.7678736300022</v>
          </cell>
          <cell r="GB22">
            <v>1517.700873630002</v>
          </cell>
          <cell r="GC22">
            <v>671.04887363000216</v>
          </cell>
          <cell r="GD22">
            <v>778.04100000000017</v>
          </cell>
          <cell r="GE22">
            <v>424.97587363000213</v>
          </cell>
          <cell r="GF22">
            <v>607.28340700000001</v>
          </cell>
          <cell r="GG22">
            <v>19628.616000000002</v>
          </cell>
          <cell r="GH22">
            <v>6203.3149999999996</v>
          </cell>
          <cell r="GI22">
            <v>4620.1480000000001</v>
          </cell>
          <cell r="GJ22">
            <v>18889.294999999998</v>
          </cell>
          <cell r="GK22">
            <v>739.32599999999979</v>
          </cell>
          <cell r="GL22">
            <v>12806.938</v>
          </cell>
          <cell r="GM22">
            <v>6603.6230000000014</v>
          </cell>
          <cell r="GN22">
            <v>0</v>
          </cell>
          <cell r="GO22">
            <v>0</v>
          </cell>
          <cell r="GP22">
            <v>1019.950999999999</v>
          </cell>
          <cell r="GQ22">
            <v>145.75</v>
          </cell>
          <cell r="GR22">
            <v>8437.6659999999993</v>
          </cell>
          <cell r="GS22">
            <v>1658.8449999999989</v>
          </cell>
          <cell r="GT22">
            <v>703.55699999999933</v>
          </cell>
          <cell r="GU22">
            <v>806.23300000000006</v>
          </cell>
          <cell r="GV22">
            <v>141.59499999999929</v>
          </cell>
          <cell r="GW22">
            <v>607.28340700000001</v>
          </cell>
          <cell r="GX22">
            <v>21332.804</v>
          </cell>
          <cell r="GY22">
            <v>7966.1490000000003</v>
          </cell>
          <cell r="GZ22">
            <v>4802.5110000000004</v>
          </cell>
          <cell r="HA22">
            <v>20655.45</v>
          </cell>
          <cell r="HB22">
            <v>677.35399999999993</v>
          </cell>
          <cell r="HC22">
            <v>14444.148999999999</v>
          </cell>
          <cell r="HD22">
            <v>6477.9999999999991</v>
          </cell>
          <cell r="HE22">
            <v>0</v>
          </cell>
          <cell r="HF22">
            <v>0</v>
          </cell>
          <cell r="HG22">
            <v>1637.2109999999991</v>
          </cell>
          <cell r="HH22">
            <v>145.75</v>
          </cell>
          <cell r="HI22">
            <v>6839.1882790083118</v>
          </cell>
          <cell r="HJ22">
            <v>1334.8762790083119</v>
          </cell>
          <cell r="HK22">
            <v>497.68427900831199</v>
          </cell>
          <cell r="HL22">
            <v>607.50699999999995</v>
          </cell>
          <cell r="HM22">
            <v>-25.335720991687982</v>
          </cell>
          <cell r="HN22">
            <v>607.28340700000001</v>
          </cell>
          <cell r="HO22">
            <v>21400.129000000001</v>
          </cell>
          <cell r="HP22">
            <v>7071.4629999999997</v>
          </cell>
          <cell r="HQ22">
            <v>5234.6660000000002</v>
          </cell>
          <cell r="HR22">
            <v>20337.633000000002</v>
          </cell>
          <cell r="HS22">
            <v>1062.4960000000001</v>
          </cell>
          <cell r="HT22">
            <v>13766.474</v>
          </cell>
          <cell r="HU22">
            <v>6695.0110000000004</v>
          </cell>
          <cell r="HV22">
            <v>0</v>
          </cell>
          <cell r="HW22">
            <v>0</v>
          </cell>
          <cell r="HX22">
            <v>-677.67499999999927</v>
          </cell>
          <cell r="HY22">
            <v>145.75</v>
          </cell>
          <cell r="HZ22">
            <v>6381.4728496054668</v>
          </cell>
          <cell r="IA22">
            <v>1153.899849605466</v>
          </cell>
          <cell r="IB22">
            <v>400.86084960546651</v>
          </cell>
          <cell r="IC22">
            <v>531.88099999999997</v>
          </cell>
          <cell r="ID22">
            <v>114.05284960546651</v>
          </cell>
          <cell r="IE22">
            <v>607.28340700000001</v>
          </cell>
          <cell r="IF22">
            <v>20221.387999999999</v>
          </cell>
          <cell r="IG22">
            <v>6373.567</v>
          </cell>
          <cell r="IH22">
            <v>5216.7520000000004</v>
          </cell>
          <cell r="II22">
            <v>19164.557000000001</v>
          </cell>
          <cell r="IJ22">
            <v>1056.8309999999999</v>
          </cell>
          <cell r="IK22">
            <v>14078.335999999999</v>
          </cell>
          <cell r="IL22">
            <v>7704.7689999999993</v>
          </cell>
          <cell r="IM22">
            <v>0</v>
          </cell>
          <cell r="IN22">
            <v>0</v>
          </cell>
          <cell r="IO22">
            <v>311.86199999999923</v>
          </cell>
          <cell r="IP22">
            <v>0</v>
          </cell>
          <cell r="IQ22">
            <v>7276.4843032254594</v>
          </cell>
          <cell r="IR22">
            <v>1512.38230322546</v>
          </cell>
          <cell r="IS22">
            <v>571.4063032254594</v>
          </cell>
          <cell r="IT22">
            <v>711.16399999999999</v>
          </cell>
          <cell r="IU22">
            <v>120.8173032254594</v>
          </cell>
          <cell r="IV22">
            <v>607.28340700000001</v>
          </cell>
          <cell r="IW22">
            <v>19866.668000000001</v>
          </cell>
          <cell r="IX22">
            <v>6197.2709999999997</v>
          </cell>
          <cell r="IY22">
            <v>5195.4639999999999</v>
          </cell>
          <cell r="IZ22">
            <v>18960.802</v>
          </cell>
          <cell r="JA22">
            <v>905.86600000000021</v>
          </cell>
          <cell r="JB22">
            <v>13893.437</v>
          </cell>
          <cell r="JC22">
            <v>7696.166000000002</v>
          </cell>
          <cell r="JD22">
            <v>0</v>
          </cell>
          <cell r="JE22">
            <v>0</v>
          </cell>
          <cell r="JF22">
            <v>-184.89899999999761</v>
          </cell>
          <cell r="JG22">
            <v>181.3</v>
          </cell>
          <cell r="JH22">
            <v>7865.7482813735733</v>
          </cell>
          <cell r="JI22">
            <v>1570.0032305533371</v>
          </cell>
          <cell r="JJ22">
            <v>657.65772884705325</v>
          </cell>
          <cell r="JK22">
            <v>775.64395306765687</v>
          </cell>
          <cell r="JL22">
            <v>196.65373660934571</v>
          </cell>
          <cell r="JM22">
            <v>607.28340700000001</v>
          </cell>
          <cell r="JN22">
            <v>21075.813370937081</v>
          </cell>
          <cell r="JO22">
            <v>5499.3949208482654</v>
          </cell>
          <cell r="JP22">
            <v>5165.4672256298027</v>
          </cell>
          <cell r="JQ22">
            <v>20036.22283004273</v>
          </cell>
          <cell r="JR22">
            <v>1039.5905408943549</v>
          </cell>
          <cell r="JS22">
            <v>14018.784090671321</v>
          </cell>
          <cell r="JT22">
            <v>8519.3891698230582</v>
          </cell>
          <cell r="JU22">
            <v>0</v>
          </cell>
          <cell r="JV22">
            <v>-1500</v>
          </cell>
          <cell r="JW22">
            <v>0</v>
          </cell>
          <cell r="JX22">
            <v>62.929195714990641</v>
          </cell>
          <cell r="JY22">
            <v>7979.6637424417968</v>
          </cell>
          <cell r="JZ22">
            <v>1605.3528478480009</v>
          </cell>
          <cell r="KA22">
            <v>672.73204882188907</v>
          </cell>
          <cell r="KB22">
            <v>800.86836398716548</v>
          </cell>
          <cell r="KC22">
            <v>156.65818327382621</v>
          </cell>
          <cell r="KD22">
            <v>607.28340700000001</v>
          </cell>
          <cell r="KE22">
            <v>22928.74930377139</v>
          </cell>
          <cell r="KF22">
            <v>6332.5986921112481</v>
          </cell>
          <cell r="KG22">
            <v>5140.3707193094206</v>
          </cell>
          <cell r="KH22">
            <v>21782.631198250849</v>
          </cell>
          <cell r="KI22">
            <v>1146.118105520557</v>
          </cell>
          <cell r="KJ22">
            <v>14213.055817867329</v>
          </cell>
          <cell r="KK22">
            <v>7880.457125756081</v>
          </cell>
          <cell r="KL22">
            <v>0</v>
          </cell>
          <cell r="KM22">
            <v>0</v>
          </cell>
          <cell r="KN22">
            <v>0</v>
          </cell>
          <cell r="KO22">
            <v>50.130618647624381</v>
          </cell>
          <cell r="LP22">
            <v>5966.0108769999724</v>
          </cell>
          <cell r="LQ22">
            <v>1108.6059445214689</v>
          </cell>
          <cell r="LR22">
            <v>385.87646426230248</v>
          </cell>
          <cell r="LS22">
            <v>508.36662613900558</v>
          </cell>
          <cell r="LU22">
            <v>218.44553503717171</v>
          </cell>
          <cell r="LV22">
            <v>607.28340700000001</v>
          </cell>
          <cell r="LW22">
            <v>20083.24554618062</v>
          </cell>
          <cell r="LX22">
            <v>5239.2065782605223</v>
          </cell>
          <cell r="LY22">
            <v>5172.9968402347167</v>
          </cell>
          <cell r="LZ22">
            <v>18827.904673141489</v>
          </cell>
          <cell r="MA22">
            <v>1255.3408730391429</v>
          </cell>
          <cell r="MB22">
            <v>13974.890745610201</v>
          </cell>
          <cell r="MC22">
            <v>8735.6841673496729</v>
          </cell>
          <cell r="MD22">
            <v>0</v>
          </cell>
          <cell r="ME22">
            <v>0</v>
          </cell>
          <cell r="MF22">
            <v>0</v>
          </cell>
          <cell r="MG22">
            <v>109.2227675185858</v>
          </cell>
          <cell r="MH22">
            <v>8173.3251876447312</v>
          </cell>
          <cell r="MI22">
            <v>1739.65299820064</v>
          </cell>
          <cell r="MJ22">
            <v>739.63073332504871</v>
          </cell>
          <cell r="MK22">
            <v>896.61383884871827</v>
          </cell>
          <cell r="MM22">
            <v>207.36484627051649</v>
          </cell>
          <cell r="MN22">
            <v>607.28340700000001</v>
          </cell>
          <cell r="MO22">
            <v>21079.395963421721</v>
          </cell>
          <cell r="MP22">
            <v>5154.5903799532352</v>
          </cell>
          <cell r="MQ22">
            <v>5228.5201895898108</v>
          </cell>
          <cell r="MR22">
            <v>19720.37266724732</v>
          </cell>
          <cell r="MS22">
            <v>1359.0232961744009</v>
          </cell>
          <cell r="MT22">
            <v>14130.868439599049</v>
          </cell>
          <cell r="MU22">
            <v>8976.2780596458124</v>
          </cell>
          <cell r="MV22">
            <v>0</v>
          </cell>
          <cell r="MW22">
            <v>0</v>
          </cell>
          <cell r="MX22">
            <v>0</v>
          </cell>
          <cell r="MY22">
            <v>103.6824231352583</v>
          </cell>
          <cell r="MZ22">
            <v>8618.6490246388676</v>
          </cell>
          <cell r="NA22">
            <v>1763.3754519325701</v>
          </cell>
          <cell r="NB22">
            <v>764.29832738989819</v>
          </cell>
          <cell r="NC22">
            <v>893.57806275948121</v>
          </cell>
          <cell r="NE22">
            <v>197.86213695744439</v>
          </cell>
          <cell r="NF22">
            <v>607.28340700000001</v>
          </cell>
          <cell r="NG22">
            <v>22291.072321935011</v>
          </cell>
          <cell r="NH22">
            <v>5956.2502694541463</v>
          </cell>
          <cell r="NI22">
            <v>5323.3253288608385</v>
          </cell>
          <cell r="NJ22">
            <v>20833.117957281891</v>
          </cell>
          <cell r="NK22">
            <v>1457.9543646531231</v>
          </cell>
          <cell r="NL22">
            <v>14331.760521307</v>
          </cell>
          <cell r="NM22">
            <v>8375.5102518528547</v>
          </cell>
          <cell r="NN22">
            <v>0</v>
          </cell>
          <cell r="NO22">
            <v>0</v>
          </cell>
          <cell r="NP22">
            <v>0</v>
          </cell>
          <cell r="NQ22">
            <v>98.931068478722182</v>
          </cell>
          <cell r="NR22">
            <v>8683.5704143804269</v>
          </cell>
          <cell r="NS22">
            <v>1790.3830055118799</v>
          </cell>
          <cell r="NT22">
            <v>760.34508154117248</v>
          </cell>
          <cell r="NU22">
            <v>899.78463078669461</v>
          </cell>
          <cell r="NW22">
            <v>273.52704484315638</v>
          </cell>
          <cell r="NX22">
            <v>607.28340700000001</v>
          </cell>
          <cell r="NY22">
            <v>24172.53141942462</v>
          </cell>
          <cell r="NZ22">
            <v>6663.9111640069041</v>
          </cell>
          <cell r="OA22">
            <v>5409.6586103892068</v>
          </cell>
          <cell r="OB22">
            <v>22577.81353234993</v>
          </cell>
          <cell r="OC22">
            <v>1594.717887074702</v>
          </cell>
          <cell r="OD22">
            <v>14438.663469642381</v>
          </cell>
          <cell r="OE22">
            <v>7774.7523056354803</v>
          </cell>
          <cell r="OF22">
            <v>0</v>
          </cell>
          <cell r="OG22">
            <v>0</v>
          </cell>
          <cell r="OH22">
            <v>0</v>
          </cell>
          <cell r="OI22">
            <v>136.76352242157819</v>
          </cell>
        </row>
        <row r="23">
          <cell r="A23" t="str">
            <v>BHIA3</v>
          </cell>
          <cell r="B23" t="str">
            <v>Grupo Casas Bahia</v>
          </cell>
          <cell r="C23" t="str">
            <v>Retail</v>
          </cell>
          <cell r="D23" t="str">
            <v>Danniela Eiger</v>
          </cell>
          <cell r="E23">
            <v>45214</v>
          </cell>
          <cell r="F23" t="str">
            <v>Neutral</v>
          </cell>
          <cell r="G23" t="b">
            <v>0</v>
          </cell>
          <cell r="H23" t="str">
            <v>BRL</v>
          </cell>
          <cell r="I23">
            <v>0.7</v>
          </cell>
          <cell r="J23">
            <v>0.18288314761904759</v>
          </cell>
          <cell r="K23">
            <v>0.1063499999999999</v>
          </cell>
          <cell r="L23">
            <v>0.1547101107142857</v>
          </cell>
          <cell r="M23">
            <v>30898</v>
          </cell>
          <cell r="N23">
            <v>9590</v>
          </cell>
          <cell r="O23">
            <v>1121</v>
          </cell>
          <cell r="P23">
            <v>2382</v>
          </cell>
          <cell r="Q23">
            <v>342</v>
          </cell>
          <cell r="R23">
            <v>2377.0802829999998</v>
          </cell>
          <cell r="S23">
            <v>35574</v>
          </cell>
          <cell r="T23">
            <v>2019</v>
          </cell>
          <cell r="U23">
            <v>1737</v>
          </cell>
          <cell r="V23">
            <v>30290</v>
          </cell>
          <cell r="W23">
            <v>5284</v>
          </cell>
          <cell r="X23">
            <v>4137</v>
          </cell>
          <cell r="Y23">
            <v>2118</v>
          </cell>
          <cell r="Z23">
            <v>1007</v>
          </cell>
          <cell r="AA23">
            <v>-507.1052631578948</v>
          </cell>
          <cell r="AB23">
            <v>1425.473684210526</v>
          </cell>
          <cell r="AC23">
            <v>0</v>
          </cell>
          <cell r="AD23">
            <v>29673.114895926341</v>
          </cell>
          <cell r="AE23">
            <v>8605.3444837803181</v>
          </cell>
          <cell r="AF23">
            <v>189.82473950446479</v>
          </cell>
          <cell r="AG23">
            <v>1772.988529647148</v>
          </cell>
          <cell r="AH23">
            <v>1760.8428249239121</v>
          </cell>
          <cell r="AI23">
            <v>2377.0802829999998</v>
          </cell>
          <cell r="AJ23">
            <v>35042.265885445377</v>
          </cell>
          <cell r="AK23">
            <v>2165.4763400243642</v>
          </cell>
          <cell r="AL23">
            <v>1860.287327042792</v>
          </cell>
          <cell r="AM23">
            <v>29758.26588544538</v>
          </cell>
          <cell r="AN23">
            <v>5284</v>
          </cell>
          <cell r="AO23">
            <v>3662</v>
          </cell>
          <cell r="AP23">
            <v>1496.5236599756361</v>
          </cell>
          <cell r="AQ23">
            <v>537.2740164183499</v>
          </cell>
          <cell r="AR23">
            <v>5423.5539671675397</v>
          </cell>
          <cell r="AS23">
            <v>-3917.9654083429268</v>
          </cell>
          <cell r="AT23">
            <v>0</v>
          </cell>
          <cell r="AU23">
            <v>31198.588149518899</v>
          </cell>
          <cell r="AV23">
            <v>9515.2841078596466</v>
          </cell>
          <cell r="AW23">
            <v>1298.8617940186641</v>
          </cell>
          <cell r="AX23">
            <v>2305.5199089265761</v>
          </cell>
          <cell r="AY23">
            <v>948.17352111668413</v>
          </cell>
          <cell r="AZ23">
            <v>2377.0802829999998</v>
          </cell>
          <cell r="BA23">
            <v>34829.817032524843</v>
          </cell>
          <cell r="BB23">
            <v>1253.249673545708</v>
          </cell>
          <cell r="BC23">
            <v>2268.1378598302699</v>
          </cell>
          <cell r="BD23">
            <v>29545.817032524839</v>
          </cell>
          <cell r="BE23">
            <v>5284</v>
          </cell>
          <cell r="BF23">
            <v>4162</v>
          </cell>
          <cell r="BG23">
            <v>2908.750326454292</v>
          </cell>
          <cell r="BH23">
            <v>563.84347353507314</v>
          </cell>
          <cell r="BI23">
            <v>689.90392798638504</v>
          </cell>
          <cell r="BJ23">
            <v>-417.11840778432429</v>
          </cell>
          <cell r="BK23">
            <v>0</v>
          </cell>
          <cell r="BL23">
            <v>31614.250773066971</v>
          </cell>
          <cell r="BM23">
            <v>9642.0574072513791</v>
          </cell>
          <cell r="BN23">
            <v>1277.7611401137281</v>
          </cell>
          <cell r="BO23">
            <v>2287.9973595140432</v>
          </cell>
          <cell r="BP23">
            <v>419.05168684432101</v>
          </cell>
          <cell r="BQ23">
            <v>2377.0802829999998</v>
          </cell>
          <cell r="BR23">
            <v>34566.77393416546</v>
          </cell>
          <cell r="BS23">
            <v>792.20538273444777</v>
          </cell>
          <cell r="BT23">
            <v>2709.860848902737</v>
          </cell>
          <cell r="BU23">
            <v>29282.77393416546</v>
          </cell>
          <cell r="BV23">
            <v>5284</v>
          </cell>
          <cell r="BW23">
            <v>4812</v>
          </cell>
          <cell r="BX23">
            <v>4019.794617265552</v>
          </cell>
          <cell r="BY23">
            <v>599.79424293780141</v>
          </cell>
          <cell r="BZ23">
            <v>374.23600152249912</v>
          </cell>
          <cell r="CA23">
            <v>-350.47259252249938</v>
          </cell>
          <cell r="CB23">
            <v>0</v>
          </cell>
          <cell r="CC23">
            <v>34184.315170618938</v>
          </cell>
          <cell r="CD23">
            <v>10425.903548012689</v>
          </cell>
          <cell r="CE23">
            <v>1441.6391060154599</v>
          </cell>
          <cell r="CF23">
            <v>2487.3925588659599</v>
          </cell>
          <cell r="CG23">
            <v>211.85479925743249</v>
          </cell>
          <cell r="CH23">
            <v>2377.0802829999998</v>
          </cell>
          <cell r="CI23">
            <v>35582.741071838092</v>
          </cell>
          <cell r="CJ23">
            <v>655.119150385068</v>
          </cell>
          <cell r="CK23">
            <v>3170.401325566826</v>
          </cell>
          <cell r="CL23">
            <v>30298.741071838089</v>
          </cell>
          <cell r="CM23">
            <v>5284</v>
          </cell>
          <cell r="CN23">
            <v>5012</v>
          </cell>
          <cell r="CO23">
            <v>4356.8808496149322</v>
          </cell>
          <cell r="CP23">
            <v>631.46205251718368</v>
          </cell>
          <cell r="CQ23">
            <v>1112.055378578983</v>
          </cell>
          <cell r="CR23">
            <v>-592.66781957898297</v>
          </cell>
          <cell r="CS23">
            <v>0</v>
          </cell>
          <cell r="CT23">
            <v>35683.085670237822</v>
          </cell>
          <cell r="CU23">
            <v>10883.01484574212</v>
          </cell>
          <cell r="CV23">
            <v>1537.2069295552201</v>
          </cell>
          <cell r="CW23">
            <v>2596.4493169022899</v>
          </cell>
          <cell r="CX23">
            <v>121.3241134081089</v>
          </cell>
          <cell r="CY23">
            <v>2377.0802829999998</v>
          </cell>
          <cell r="CZ23">
            <v>36081.12668140715</v>
          </cell>
          <cell r="DA23">
            <v>367.96899712829389</v>
          </cell>
          <cell r="DB23">
            <v>3633.2921069393092</v>
          </cell>
          <cell r="DC23">
            <v>30797.126681407161</v>
          </cell>
          <cell r="DD23">
            <v>5284</v>
          </cell>
          <cell r="DE23">
            <v>5012</v>
          </cell>
          <cell r="DF23">
            <v>4644.0310028717058</v>
          </cell>
          <cell r="DG23">
            <v>641.30620972367251</v>
          </cell>
          <cell r="DH23">
            <v>1172.626402145316</v>
          </cell>
          <cell r="DI23">
            <v>-439.20064314531652</v>
          </cell>
          <cell r="DJ23">
            <v>0</v>
          </cell>
          <cell r="DK23">
            <v>37257.277404458357</v>
          </cell>
          <cell r="DL23">
            <v>11363.128930378471</v>
          </cell>
          <cell r="DM23">
            <v>1637.583923839529</v>
          </cell>
          <cell r="DN23">
            <v>2710.9940367945842</v>
          </cell>
          <cell r="DO23">
            <v>71.446978619535258</v>
          </cell>
          <cell r="DP23">
            <v>2377.0802829999998</v>
          </cell>
          <cell r="DQ23">
            <v>37110.009990830753</v>
          </cell>
          <cell r="DR23">
            <v>599.65734145093393</v>
          </cell>
          <cell r="DS23">
            <v>4097.9750968596436</v>
          </cell>
          <cell r="DT23">
            <v>31826.009990830738</v>
          </cell>
          <cell r="DU23">
            <v>5284</v>
          </cell>
          <cell r="DV23">
            <v>5512</v>
          </cell>
          <cell r="DW23">
            <v>4912.3426585490661</v>
          </cell>
          <cell r="DX23">
            <v>650.96937694262647</v>
          </cell>
          <cell r="DY23">
            <v>1253.6247598479049</v>
          </cell>
          <cell r="DZ23">
            <v>-1020.1990008479059</v>
          </cell>
          <cell r="EA23">
            <v>0</v>
          </cell>
          <cell r="EB23">
            <v>38911.01098089006</v>
          </cell>
          <cell r="EC23">
            <v>11867.502549564089</v>
          </cell>
          <cell r="ED23">
            <v>1743.032835900709</v>
          </cell>
          <cell r="EE23">
            <v>2831.326551043649</v>
          </cell>
          <cell r="EF23">
            <v>17.92677753690981</v>
          </cell>
          <cell r="EG23">
            <v>2377.0802829999998</v>
          </cell>
          <cell r="EH23">
            <v>38165.829760451838</v>
          </cell>
          <cell r="EI23">
            <v>847.01940649277799</v>
          </cell>
          <cell r="EJ23">
            <v>4563.8284003606814</v>
          </cell>
          <cell r="EK23">
            <v>32881.829760451838</v>
          </cell>
          <cell r="EL23">
            <v>5284</v>
          </cell>
          <cell r="EM23">
            <v>6012</v>
          </cell>
          <cell r="EN23">
            <v>5164.9805935072218</v>
          </cell>
          <cell r="EO23">
            <v>660.40835840548789</v>
          </cell>
          <cell r="EP23">
            <v>1339.9626195081451</v>
          </cell>
          <cell r="EQ23">
            <v>-1071.4413605081461</v>
          </cell>
          <cell r="ER23">
            <v>0</v>
          </cell>
          <cell r="ES23">
            <v>40638.184085246961</v>
          </cell>
          <cell r="ET23">
            <v>12394.274553240901</v>
          </cell>
          <cell r="EU23">
            <v>1853.164556869177</v>
          </cell>
          <cell r="EV23">
            <v>2957.0028299513292</v>
          </cell>
          <cell r="EW23">
            <v>-44.961814744512623</v>
          </cell>
          <cell r="EX23">
            <v>2377.0802829999998</v>
          </cell>
          <cell r="EY23">
            <v>39246.255417349603</v>
          </cell>
          <cell r="EZ23">
            <v>1111.542161252527</v>
          </cell>
          <cell r="FA23">
            <v>5030.0408022875454</v>
          </cell>
          <cell r="FB23">
            <v>33962.255417349603</v>
          </cell>
          <cell r="FC23">
            <v>5284</v>
          </cell>
          <cell r="FD23">
            <v>6512</v>
          </cell>
          <cell r="FE23">
            <v>5400.4578387474721</v>
          </cell>
          <cell r="FF23">
            <v>669.40332235309916</v>
          </cell>
          <cell r="FG23">
            <v>1431.227400840017</v>
          </cell>
          <cell r="FH23">
            <v>-1127.6106418400179</v>
          </cell>
          <cell r="FI23">
            <v>0</v>
          </cell>
          <cell r="FJ23">
            <v>7399</v>
          </cell>
          <cell r="FK23">
            <v>2275</v>
          </cell>
          <cell r="FL23">
            <v>379</v>
          </cell>
          <cell r="FM23">
            <v>673</v>
          </cell>
          <cell r="FN23">
            <v>-18</v>
          </cell>
          <cell r="FO23">
            <v>2377.0802829999998</v>
          </cell>
          <cell r="FP23">
            <v>34729</v>
          </cell>
          <cell r="FQ23">
            <v>1286</v>
          </cell>
          <cell r="FR23">
            <v>1782</v>
          </cell>
          <cell r="FS23">
            <v>29445</v>
          </cell>
          <cell r="FT23">
            <v>5284</v>
          </cell>
          <cell r="FU23">
            <v>4652</v>
          </cell>
          <cell r="FV23">
            <v>3366</v>
          </cell>
          <cell r="FW23">
            <v>312</v>
          </cell>
          <cell r="FX23">
            <v>571.71428571428578</v>
          </cell>
          <cell r="FY23">
            <v>-744.14285714285722</v>
          </cell>
          <cell r="FZ23">
            <v>0</v>
          </cell>
          <cell r="GA23">
            <v>7646</v>
          </cell>
          <cell r="GB23">
            <v>2399</v>
          </cell>
          <cell r="GC23">
            <v>438</v>
          </cell>
          <cell r="GD23">
            <v>690</v>
          </cell>
          <cell r="GE23">
            <v>-6</v>
          </cell>
          <cell r="GF23">
            <v>2377.0802829999998</v>
          </cell>
          <cell r="GG23">
            <v>34144</v>
          </cell>
          <cell r="GH23">
            <v>1233</v>
          </cell>
          <cell r="GI23">
            <v>1796</v>
          </cell>
          <cell r="GJ23">
            <v>28860</v>
          </cell>
          <cell r="GK23">
            <v>5284</v>
          </cell>
          <cell r="GL23">
            <v>3787</v>
          </cell>
          <cell r="GM23">
            <v>2554</v>
          </cell>
          <cell r="GN23">
            <v>258</v>
          </cell>
          <cell r="GO23">
            <v>2065.609375</v>
          </cell>
          <cell r="GP23">
            <v>-1214.4375</v>
          </cell>
          <cell r="GQ23">
            <v>0</v>
          </cell>
          <cell r="GR23">
            <v>7008</v>
          </cell>
          <cell r="GS23">
            <v>2149</v>
          </cell>
          <cell r="GT23">
            <v>51</v>
          </cell>
          <cell r="GU23">
            <v>390</v>
          </cell>
          <cell r="GV23">
            <v>203</v>
          </cell>
          <cell r="GW23">
            <v>2377.0802829999998</v>
          </cell>
          <cell r="GX23">
            <v>34041</v>
          </cell>
          <cell r="GY23">
            <v>1232</v>
          </cell>
          <cell r="GZ23">
            <v>1780</v>
          </cell>
          <cell r="HA23">
            <v>28757</v>
          </cell>
          <cell r="HB23">
            <v>5284</v>
          </cell>
          <cell r="HC23">
            <v>4207</v>
          </cell>
          <cell r="HD23">
            <v>2975</v>
          </cell>
          <cell r="HE23">
            <v>227</v>
          </cell>
          <cell r="HF23">
            <v>372.90056285178241</v>
          </cell>
          <cell r="HG23">
            <v>-619.9887429643527</v>
          </cell>
          <cell r="HH23">
            <v>0</v>
          </cell>
          <cell r="HI23">
            <v>8845</v>
          </cell>
          <cell r="HJ23">
            <v>2767</v>
          </cell>
          <cell r="HK23">
            <v>253</v>
          </cell>
          <cell r="HL23">
            <v>629</v>
          </cell>
          <cell r="HM23">
            <v>163</v>
          </cell>
          <cell r="HN23">
            <v>2377.0802829999998</v>
          </cell>
          <cell r="HO23">
            <v>35574</v>
          </cell>
          <cell r="HP23">
            <v>2019</v>
          </cell>
          <cell r="HQ23">
            <v>1737</v>
          </cell>
          <cell r="HR23">
            <v>30290</v>
          </cell>
          <cell r="HS23">
            <v>5284</v>
          </cell>
          <cell r="HT23">
            <v>4137</v>
          </cell>
          <cell r="HU23">
            <v>2118</v>
          </cell>
          <cell r="HV23">
            <v>210</v>
          </cell>
          <cell r="HW23">
            <v>-3200.7763157894742</v>
          </cell>
          <cell r="HX23">
            <v>3461.6578947368421</v>
          </cell>
          <cell r="HY23">
            <v>0</v>
          </cell>
          <cell r="HZ23">
            <v>7354</v>
          </cell>
          <cell r="IA23">
            <v>2360</v>
          </cell>
          <cell r="IB23">
            <v>259</v>
          </cell>
          <cell r="IC23">
            <v>675</v>
          </cell>
          <cell r="ID23">
            <v>296</v>
          </cell>
          <cell r="IE23">
            <v>2377.0802829999998</v>
          </cell>
          <cell r="IF23">
            <v>34253</v>
          </cell>
          <cell r="IG23">
            <v>1050</v>
          </cell>
          <cell r="IH23">
            <v>1667</v>
          </cell>
          <cell r="II23">
            <v>28969</v>
          </cell>
          <cell r="IJ23">
            <v>5284</v>
          </cell>
          <cell r="IK23">
            <v>4098</v>
          </cell>
          <cell r="IL23">
            <v>3048</v>
          </cell>
          <cell r="IM23">
            <v>108</v>
          </cell>
          <cell r="IN23">
            <v>3369.347826086957</v>
          </cell>
          <cell r="IO23">
            <v>-3081.536231884058</v>
          </cell>
          <cell r="IP23">
            <v>0</v>
          </cell>
          <cell r="IQ23">
            <v>7488</v>
          </cell>
          <cell r="IR23">
            <v>2137</v>
          </cell>
          <cell r="IS23">
            <v>-54</v>
          </cell>
          <cell r="IT23">
            <v>468</v>
          </cell>
          <cell r="IU23">
            <v>493</v>
          </cell>
          <cell r="IV23">
            <v>2377.0802829999998</v>
          </cell>
          <cell r="IW23">
            <v>32956</v>
          </cell>
          <cell r="IX23">
            <v>874</v>
          </cell>
          <cell r="IY23">
            <v>1617</v>
          </cell>
          <cell r="IZ23">
            <v>27672</v>
          </cell>
          <cell r="JA23">
            <v>5284</v>
          </cell>
          <cell r="JB23">
            <v>3662</v>
          </cell>
          <cell r="JC23">
            <v>2788</v>
          </cell>
          <cell r="JD23">
            <v>97</v>
          </cell>
          <cell r="JE23">
            <v>741.12322274881512</v>
          </cell>
          <cell r="JF23">
            <v>-49.277251184834107</v>
          </cell>
          <cell r="JG23">
            <v>0</v>
          </cell>
          <cell r="JH23">
            <v>6796.3221409128128</v>
          </cell>
          <cell r="JI23">
            <v>1778.254584826394</v>
          </cell>
          <cell r="JJ23">
            <v>-169.0956413076625</v>
          </cell>
          <cell r="JK23">
            <v>184.30647297241811</v>
          </cell>
          <cell r="JL23">
            <v>561.51310477646166</v>
          </cell>
          <cell r="JM23">
            <v>2377.0802829999998</v>
          </cell>
          <cell r="JN23">
            <v>32416.795340910769</v>
          </cell>
          <cell r="JO23">
            <v>671.8546459118711</v>
          </cell>
          <cell r="JP23">
            <v>1728.485822811512</v>
          </cell>
          <cell r="JQ23">
            <v>27132.795340910769</v>
          </cell>
          <cell r="JR23">
            <v>5284</v>
          </cell>
          <cell r="JS23">
            <v>3662</v>
          </cell>
          <cell r="JT23">
            <v>2990.1453540881289</v>
          </cell>
          <cell r="JU23">
            <v>152.26375565698899</v>
          </cell>
          <cell r="JV23">
            <v>-633.9548670235522</v>
          </cell>
          <cell r="JW23">
            <v>897.29606191458902</v>
          </cell>
          <cell r="JX23">
            <v>0</v>
          </cell>
          <cell r="JY23">
            <v>8034.7927550135337</v>
          </cell>
          <cell r="JZ23">
            <v>2330.0898989539251</v>
          </cell>
          <cell r="KA23">
            <v>153.92038081212809</v>
          </cell>
          <cell r="KB23">
            <v>445.68205667473018</v>
          </cell>
          <cell r="KC23">
            <v>410.32972014745042</v>
          </cell>
          <cell r="KD23">
            <v>2377.0802829999998</v>
          </cell>
          <cell r="KE23">
            <v>35042.265885445377</v>
          </cell>
          <cell r="KF23">
            <v>2165.4763400243642</v>
          </cell>
          <cell r="KG23">
            <v>1860.287327042792</v>
          </cell>
          <cell r="KH23">
            <v>29758.26588544538</v>
          </cell>
          <cell r="KI23">
            <v>5284</v>
          </cell>
          <cell r="KJ23">
            <v>3662</v>
          </cell>
          <cell r="KK23">
            <v>1496.5236599756361</v>
          </cell>
          <cell r="KL23">
            <v>180.01026076136091</v>
          </cell>
          <cell r="KM23">
            <v>1961.773006569593</v>
          </cell>
          <cell r="KN23">
            <v>-1712.377796150673</v>
          </cell>
          <cell r="KO23">
            <v>0</v>
          </cell>
          <cell r="KY23">
            <v>1249</v>
          </cell>
          <cell r="KZ23">
            <v>732.44603502795462</v>
          </cell>
          <cell r="LA23">
            <v>1209.051628074202</v>
          </cell>
          <cell r="LB23">
            <v>1176.9206970236239</v>
          </cell>
          <cell r="LC23">
            <v>1285.9914855990501</v>
          </cell>
          <cell r="LD23">
            <v>1342.374247452168</v>
          </cell>
          <cell r="LE23">
            <v>1401.5943066168441</v>
          </cell>
          <cell r="LF23">
            <v>1463.806677645073</v>
          </cell>
          <cell r="LG23">
            <v>1528.7817954812101</v>
          </cell>
          <cell r="LH23">
            <v>394</v>
          </cell>
          <cell r="LI23">
            <v>401</v>
          </cell>
          <cell r="LJ23">
            <v>97</v>
          </cell>
          <cell r="LK23">
            <v>357</v>
          </cell>
          <cell r="LL23">
            <v>402</v>
          </cell>
          <cell r="LM23">
            <v>201</v>
          </cell>
          <cell r="LN23">
            <v>-67.157446241355927</v>
          </cell>
          <cell r="LO23">
            <v>196.60348126931061</v>
          </cell>
          <cell r="LP23">
            <v>7608.5587999448589</v>
          </cell>
          <cell r="LQ23">
            <v>2244.524845983733</v>
          </cell>
          <cell r="LR23">
            <v>211.42442668465651</v>
          </cell>
          <cell r="LS23">
            <v>466.65275511655273</v>
          </cell>
          <cell r="LT23">
            <v>207.96175591842751</v>
          </cell>
          <cell r="LU23">
            <v>262.9509512205957</v>
          </cell>
          <cell r="LV23">
            <v>2377.0802829999998</v>
          </cell>
          <cell r="LW23">
            <v>32937.53993817664</v>
          </cell>
          <cell r="LX23">
            <v>563.59560902973976</v>
          </cell>
          <cell r="LY23">
            <v>1959.7519164476239</v>
          </cell>
          <cell r="LZ23">
            <v>27653.53993817664</v>
          </cell>
          <cell r="MA23">
            <v>5284</v>
          </cell>
          <cell r="MB23">
            <v>3662</v>
          </cell>
          <cell r="MC23">
            <v>3098.40439097026</v>
          </cell>
          <cell r="MD23">
            <v>137.5073834045568</v>
          </cell>
          <cell r="ME23">
            <v>-1191.524908840546</v>
          </cell>
          <cell r="MF23">
            <v>1367.728666611911</v>
          </cell>
          <cell r="MG23">
            <v>0</v>
          </cell>
          <cell r="MH23">
            <v>8004.9991619954371</v>
          </cell>
          <cell r="MI23">
            <v>2361.4747527886539</v>
          </cell>
          <cell r="MJ23">
            <v>300.80196196129998</v>
          </cell>
          <cell r="MK23">
            <v>553.5850328598317</v>
          </cell>
          <cell r="ML23">
            <v>281.41506135198682</v>
          </cell>
          <cell r="MM23">
            <v>235.16277834598799</v>
          </cell>
          <cell r="MN23">
            <v>2377.0802829999998</v>
          </cell>
          <cell r="MO23">
            <v>33222.835852290817</v>
          </cell>
          <cell r="MP23">
            <v>252.8193117317787</v>
          </cell>
          <cell r="MQ23">
            <v>2064.399061297142</v>
          </cell>
          <cell r="MR23">
            <v>27938.83585229082</v>
          </cell>
          <cell r="MS23">
            <v>5284</v>
          </cell>
          <cell r="MT23">
            <v>3662</v>
          </cell>
          <cell r="MU23">
            <v>3409.1806882682208</v>
          </cell>
          <cell r="MV23">
            <v>144.6721406594952</v>
          </cell>
          <cell r="MW23">
            <v>184.48848181861021</v>
          </cell>
          <cell r="MX23">
            <v>-1.894739112762494</v>
          </cell>
          <cell r="MY23">
            <v>0</v>
          </cell>
          <cell r="MZ23">
            <v>7143.2567537464392</v>
          </cell>
          <cell r="NA23">
            <v>2250.1258774301282</v>
          </cell>
          <cell r="NB23">
            <v>344.71993126021943</v>
          </cell>
          <cell r="NC23">
            <v>589.09736333166779</v>
          </cell>
          <cell r="ND23">
            <v>310.51034993555669</v>
          </cell>
          <cell r="NE23">
            <v>273.88918479150101</v>
          </cell>
          <cell r="NF23">
            <v>2377.0802829999998</v>
          </cell>
          <cell r="NG23">
            <v>32131.73957297036</v>
          </cell>
          <cell r="NH23">
            <v>299.27023122620182</v>
          </cell>
          <cell r="NI23">
            <v>2157.7808854646619</v>
          </cell>
          <cell r="NJ23">
            <v>26847.73957297036</v>
          </cell>
          <cell r="NK23">
            <v>5284</v>
          </cell>
          <cell r="NL23">
            <v>4162</v>
          </cell>
          <cell r="NM23">
            <v>3862.7297687737978</v>
          </cell>
          <cell r="NN23">
            <v>129.09810793625201</v>
          </cell>
          <cell r="NO23">
            <v>119.7989503924636</v>
          </cell>
          <cell r="NP23">
            <v>-413.48653977001868</v>
          </cell>
          <cell r="NQ23">
            <v>0</v>
          </cell>
          <cell r="NR23">
            <v>8441.7734338321625</v>
          </cell>
          <cell r="NS23">
            <v>2659.1586316571311</v>
          </cell>
          <cell r="NT23">
            <v>441.9154741124878</v>
          </cell>
          <cell r="NU23">
            <v>696.18475761852369</v>
          </cell>
          <cell r="NV23">
            <v>409.16446086823021</v>
          </cell>
          <cell r="NW23">
            <v>176.17060675859949</v>
          </cell>
          <cell r="NX23">
            <v>2377.0802829999998</v>
          </cell>
          <cell r="NY23">
            <v>34829.817032524843</v>
          </cell>
          <cell r="NZ23">
            <v>1253.249673545708</v>
          </cell>
          <cell r="OA23">
            <v>2268.1378598302699</v>
          </cell>
          <cell r="OB23">
            <v>29545.817032524839</v>
          </cell>
          <cell r="OC23">
            <v>5284</v>
          </cell>
          <cell r="OD23">
            <v>4162</v>
          </cell>
          <cell r="OE23">
            <v>2908.750326454292</v>
          </cell>
          <cell r="OF23">
            <v>152.56584153476919</v>
          </cell>
          <cell r="OG23">
            <v>1556.0898749553321</v>
          </cell>
          <cell r="OH23">
            <v>-1338.4403717610419</v>
          </cell>
          <cell r="OI23">
            <v>0</v>
          </cell>
        </row>
        <row r="24">
          <cell r="A24" t="str">
            <v>BLAU3</v>
          </cell>
          <cell r="B24" t="str">
            <v>Blau</v>
          </cell>
          <cell r="C24" t="str">
            <v>Health Care</v>
          </cell>
          <cell r="D24" t="str">
            <v>Rafael Barros</v>
          </cell>
          <cell r="E24">
            <v>45056</v>
          </cell>
          <cell r="F24" t="str">
            <v>Buy</v>
          </cell>
          <cell r="G24" t="b">
            <v>0</v>
          </cell>
          <cell r="H24" t="str">
            <v>BRL</v>
          </cell>
          <cell r="I24">
            <v>26.5</v>
          </cell>
          <cell r="J24">
            <v>0.161</v>
          </cell>
          <cell r="M24">
            <v>1406.9090000000001</v>
          </cell>
          <cell r="N24">
            <v>674.04699999999991</v>
          </cell>
          <cell r="O24">
            <v>452.19599999999991</v>
          </cell>
          <cell r="P24">
            <v>474.48099999999988</v>
          </cell>
          <cell r="Q24">
            <v>360.49799999999982</v>
          </cell>
          <cell r="R24">
            <v>177.83073899999999</v>
          </cell>
          <cell r="S24">
            <v>2499.0479999999998</v>
          </cell>
          <cell r="T24">
            <v>643.64700000000005</v>
          </cell>
          <cell r="U24">
            <v>527.63400000000001</v>
          </cell>
          <cell r="V24">
            <v>681.11400000000003</v>
          </cell>
          <cell r="W24">
            <v>1817.934</v>
          </cell>
          <cell r="X24">
            <v>279.87</v>
          </cell>
          <cell r="Y24">
            <v>-363.77699999999999</v>
          </cell>
          <cell r="Z24">
            <v>-198.99600000000001</v>
          </cell>
          <cell r="AB24">
            <v>-74.203999999999809</v>
          </cell>
          <cell r="AC24">
            <v>-135.523</v>
          </cell>
          <cell r="AD24">
            <v>1525.2305408633231</v>
          </cell>
          <cell r="AE24">
            <v>696.3726774197188</v>
          </cell>
          <cell r="AF24">
            <v>428.10487753322133</v>
          </cell>
          <cell r="AG24">
            <v>464.32657782374628</v>
          </cell>
          <cell r="AH24">
            <v>336.70926116386482</v>
          </cell>
          <cell r="AI24">
            <v>177.83073899999999</v>
          </cell>
          <cell r="AJ24">
            <v>2834.261308205902</v>
          </cell>
          <cell r="AK24">
            <v>515.94740997320332</v>
          </cell>
          <cell r="AL24">
            <v>698.43654853899989</v>
          </cell>
          <cell r="AM24">
            <v>794.73202601961736</v>
          </cell>
          <cell r="AN24">
            <v>2039.529282186284</v>
          </cell>
          <cell r="AO24">
            <v>277.66699999999997</v>
          </cell>
          <cell r="AP24">
            <v>-238.28040997320329</v>
          </cell>
          <cell r="AQ24">
            <v>-371.44147704316617</v>
          </cell>
          <cell r="AS24">
            <v>-29.490205852324639</v>
          </cell>
          <cell r="AT24">
            <v>-90.644384174471597</v>
          </cell>
          <cell r="AU24">
            <v>1820.690934041319</v>
          </cell>
          <cell r="AV24">
            <v>842.97990246113079</v>
          </cell>
          <cell r="AW24">
            <v>514.78029192580516</v>
          </cell>
          <cell r="AX24">
            <v>571.87963715105184</v>
          </cell>
          <cell r="AY24">
            <v>397.56924522236079</v>
          </cell>
          <cell r="AZ24">
            <v>177.83073899999999</v>
          </cell>
          <cell r="BA24">
            <v>3119.7864112090319</v>
          </cell>
          <cell r="BB24">
            <v>410.0622815811106</v>
          </cell>
          <cell r="BC24">
            <v>966.44528676473476</v>
          </cell>
          <cell r="BD24">
            <v>829.40638677110178</v>
          </cell>
          <cell r="BE24">
            <v>2290.3800244379299</v>
          </cell>
          <cell r="BF24">
            <v>277.66699999999997</v>
          </cell>
          <cell r="BG24">
            <v>-132.39528158111059</v>
          </cell>
          <cell r="BH24">
            <v>-391.03454670206588</v>
          </cell>
          <cell r="BJ24">
            <v>28.83640562748203</v>
          </cell>
          <cell r="BK24">
            <v>-134.7215340195751</v>
          </cell>
          <cell r="BL24">
            <v>2116.6320602995302</v>
          </cell>
          <cell r="BM24">
            <v>990.79546742621005</v>
          </cell>
          <cell r="BN24">
            <v>604.25936715340833</v>
          </cell>
          <cell r="BO24">
            <v>683.68861386880815</v>
          </cell>
          <cell r="BP24">
            <v>480.49095477545723</v>
          </cell>
          <cell r="BQ24">
            <v>177.83073899999999</v>
          </cell>
          <cell r="BR24">
            <v>3484.9873475000782</v>
          </cell>
          <cell r="BS24">
            <v>262.00896610196548</v>
          </cell>
          <cell r="BT24">
            <v>1223.89341134951</v>
          </cell>
          <cell r="BU24">
            <v>884.16457332150549</v>
          </cell>
          <cell r="BV24">
            <v>2600.8227741785722</v>
          </cell>
          <cell r="BW24">
            <v>277.66699999999997</v>
          </cell>
          <cell r="BX24">
            <v>15.658033898034491</v>
          </cell>
          <cell r="BY24">
            <v>-405.83160301497651</v>
          </cell>
          <cell r="CA24">
            <v>15.86402656872025</v>
          </cell>
          <cell r="CB24">
            <v>-163.9173420478655</v>
          </cell>
          <cell r="CC24">
            <v>2416.5679717809048</v>
          </cell>
          <cell r="CD24">
            <v>1143.396719280164</v>
          </cell>
          <cell r="CE24">
            <v>697.91538265156737</v>
          </cell>
          <cell r="CF24">
            <v>800.107932309175</v>
          </cell>
          <cell r="CG24">
            <v>567.65193424749657</v>
          </cell>
          <cell r="CH24">
            <v>177.83073899999999</v>
          </cell>
          <cell r="CI24">
            <v>3910.4115015831462</v>
          </cell>
          <cell r="CJ24">
            <v>351.06535689818861</v>
          </cell>
          <cell r="CK24">
            <v>1306.7155009950541</v>
          </cell>
          <cell r="CL24">
            <v>944.96676357201432</v>
          </cell>
          <cell r="CM24">
            <v>2965.4447380111319</v>
          </cell>
          <cell r="CN24">
            <v>277.66699999999997</v>
          </cell>
          <cell r="CO24">
            <v>-73.398356898188524</v>
          </cell>
          <cell r="CP24">
            <v>-247.69821710754269</v>
          </cell>
          <cell r="CR24">
            <v>284.56368500093492</v>
          </cell>
          <cell r="CS24">
            <v>-195.5072942047118</v>
          </cell>
          <cell r="CT24">
            <v>2701.802122526859</v>
          </cell>
          <cell r="CU24">
            <v>1291.8599573989329</v>
          </cell>
          <cell r="CV24">
            <v>800.25159958586346</v>
          </cell>
          <cell r="CW24">
            <v>914.03779086032227</v>
          </cell>
          <cell r="CX24">
            <v>673.34727908012371</v>
          </cell>
          <cell r="CY24">
            <v>177.83073899999999</v>
          </cell>
          <cell r="CZ24">
            <v>4404.7281498568282</v>
          </cell>
          <cell r="DA24">
            <v>544.03403277606026</v>
          </cell>
          <cell r="DB24">
            <v>1361.7802171485271</v>
          </cell>
          <cell r="DC24">
            <v>1006.625027753142</v>
          </cell>
          <cell r="DD24">
            <v>3398.103122103686</v>
          </cell>
          <cell r="DE24">
            <v>277.66699999999997</v>
          </cell>
          <cell r="DF24">
            <v>-266.36703277606023</v>
          </cell>
          <cell r="DG24">
            <v>-229.99090568009879</v>
          </cell>
          <cell r="DI24">
            <v>424.59258385624349</v>
          </cell>
          <cell r="DJ24">
            <v>-231.62390797837199</v>
          </cell>
          <cell r="DK24">
            <v>2956.106180181192</v>
          </cell>
          <cell r="DL24">
            <v>1415.7494548456671</v>
          </cell>
          <cell r="DM24">
            <v>882.05323433552314</v>
          </cell>
          <cell r="DN24">
            <v>1006.665193430225</v>
          </cell>
          <cell r="DO24">
            <v>772.53570145047479</v>
          </cell>
          <cell r="DP24">
            <v>177.83073899999999</v>
          </cell>
          <cell r="DQ24">
            <v>4953.0507639688558</v>
          </cell>
          <cell r="DR24">
            <v>814.47744684279428</v>
          </cell>
          <cell r="DS24">
            <v>1410.1287931684781</v>
          </cell>
          <cell r="DT24">
            <v>1064.5125049756839</v>
          </cell>
          <cell r="DU24">
            <v>3888.538258993171</v>
          </cell>
          <cell r="DV24">
            <v>277.66699999999997</v>
          </cell>
          <cell r="DW24">
            <v>-536.81044684279425</v>
          </cell>
          <cell r="DX24">
            <v>-230.18829311798419</v>
          </cell>
          <cell r="DZ24">
            <v>543.60277483263906</v>
          </cell>
          <cell r="EA24">
            <v>-273.15936076590509</v>
          </cell>
          <cell r="EB24">
            <v>3197.965585248382</v>
          </cell>
          <cell r="EC24">
            <v>1534.039230284774</v>
          </cell>
          <cell r="ED24">
            <v>959.76322601920685</v>
          </cell>
          <cell r="EE24">
            <v>1094.9090703768909</v>
          </cell>
          <cell r="EF24">
            <v>874.89483778816111</v>
          </cell>
          <cell r="EG24">
            <v>177.83073899999999</v>
          </cell>
          <cell r="EH24">
            <v>5562.4326425133613</v>
          </cell>
          <cell r="EI24">
            <v>1149.671283508887</v>
          </cell>
          <cell r="EJ24">
            <v>1464.9163766718871</v>
          </cell>
          <cell r="EK24">
            <v>1121.1164528841141</v>
          </cell>
          <cell r="EL24">
            <v>4441.3161896292477</v>
          </cell>
          <cell r="EM24">
            <v>277.66699999999997</v>
          </cell>
          <cell r="EN24">
            <v>-872.0042835088874</v>
          </cell>
          <cell r="EO24">
            <v>-242.16694330717911</v>
          </cell>
          <cell r="EQ24">
            <v>648.47974684109693</v>
          </cell>
          <cell r="ER24">
            <v>-313.28591017500412</v>
          </cell>
          <cell r="ES24">
            <v>3436.5600069904872</v>
          </cell>
          <cell r="ET24">
            <v>1651.1056270613601</v>
          </cell>
          <cell r="EU24">
            <v>1036.51558883443</v>
          </cell>
          <cell r="EV24">
            <v>1182.1270058646151</v>
          </cell>
          <cell r="EW24">
            <v>982.83671111856552</v>
          </cell>
          <cell r="EX24">
            <v>177.83073899999999</v>
          </cell>
          <cell r="EY24">
            <v>6239.1123626030276</v>
          </cell>
          <cell r="EZ24">
            <v>1551.2461524919661</v>
          </cell>
          <cell r="FA24">
            <v>1525.777018265524</v>
          </cell>
          <cell r="FB24">
            <v>1178.705540094393</v>
          </cell>
          <cell r="FC24">
            <v>5060.4068225086339</v>
          </cell>
          <cell r="FD24">
            <v>277.66699999999997</v>
          </cell>
          <cell r="FE24">
            <v>-1273.5791524919659</v>
          </cell>
          <cell r="FF24">
            <v>-253.23683144387229</v>
          </cell>
          <cell r="FH24">
            <v>756.09801901993717</v>
          </cell>
          <cell r="FI24">
            <v>-354.52315003686022</v>
          </cell>
          <cell r="FJ24">
            <v>313.34199999999998</v>
          </cell>
          <cell r="FK24">
            <v>162.70400000000001</v>
          </cell>
          <cell r="FL24">
            <v>110.193</v>
          </cell>
          <cell r="FM24">
            <v>115.398</v>
          </cell>
          <cell r="FN24">
            <v>61.15000000000002</v>
          </cell>
          <cell r="FO24">
            <v>177.83073899999999</v>
          </cell>
          <cell r="FP24">
            <v>2297.1329999999998</v>
          </cell>
          <cell r="FQ24">
            <v>819.30899999999997</v>
          </cell>
          <cell r="FR24">
            <v>406.36399999999998</v>
          </cell>
          <cell r="FS24">
            <v>635.59199999999998</v>
          </cell>
          <cell r="FT24">
            <v>1661.5409999999999</v>
          </cell>
          <cell r="FU24">
            <v>319.37900000000002</v>
          </cell>
          <cell r="FV24">
            <v>-499.93</v>
          </cell>
          <cell r="FW24">
            <v>-32.869999999999997</v>
          </cell>
          <cell r="FZ24">
            <v>0</v>
          </cell>
          <cell r="GA24">
            <v>365.23899999999998</v>
          </cell>
          <cell r="GB24">
            <v>168.26400000000001</v>
          </cell>
          <cell r="GC24">
            <v>115.241</v>
          </cell>
          <cell r="GD24">
            <v>120.518</v>
          </cell>
          <cell r="GE24">
            <v>112.182</v>
          </cell>
          <cell r="GF24">
            <v>177.83073899999999</v>
          </cell>
          <cell r="GG24">
            <v>2383.8829999999998</v>
          </cell>
          <cell r="GH24">
            <v>798.94799999999998</v>
          </cell>
          <cell r="GI24">
            <v>430.72199999999998</v>
          </cell>
          <cell r="GJ24">
            <v>664.24899999999991</v>
          </cell>
          <cell r="GK24">
            <v>1719.634</v>
          </cell>
          <cell r="GL24">
            <v>303.12599999999998</v>
          </cell>
          <cell r="GM24">
            <v>-495.822</v>
          </cell>
          <cell r="GN24">
            <v>-37.750999999999991</v>
          </cell>
          <cell r="GQ24">
            <v>-58.094999999999999</v>
          </cell>
          <cell r="GR24">
            <v>361.63299999999998</v>
          </cell>
          <cell r="GS24">
            <v>178.83500000000001</v>
          </cell>
          <cell r="GT24">
            <v>113.093</v>
          </cell>
          <cell r="GU24">
            <v>119.042</v>
          </cell>
          <cell r="GV24">
            <v>93.907000000000025</v>
          </cell>
          <cell r="GW24">
            <v>177.83073899999999</v>
          </cell>
          <cell r="GX24">
            <v>2440.5880000000002</v>
          </cell>
          <cell r="GY24">
            <v>763.53300000000002</v>
          </cell>
          <cell r="GZ24">
            <v>454.19</v>
          </cell>
          <cell r="HA24">
            <v>682.62300000000005</v>
          </cell>
          <cell r="HB24">
            <v>1757.9649999999999</v>
          </cell>
          <cell r="HC24">
            <v>299.74299999999999</v>
          </cell>
          <cell r="HD24">
            <v>-463.79</v>
          </cell>
          <cell r="HE24">
            <v>-44.311999999999998</v>
          </cell>
          <cell r="HH24">
            <v>-24.320000000000011</v>
          </cell>
          <cell r="HI24">
            <v>366.69500000000011</v>
          </cell>
          <cell r="HJ24">
            <v>164.24400000000011</v>
          </cell>
          <cell r="HK24">
            <v>113.6690000000001</v>
          </cell>
          <cell r="HL24">
            <v>119.5230000000001</v>
          </cell>
          <cell r="HM24">
            <v>93.259000000000128</v>
          </cell>
          <cell r="HN24">
            <v>177.83073899999999</v>
          </cell>
          <cell r="HO24">
            <v>2499.0479999999998</v>
          </cell>
          <cell r="HP24">
            <v>643.64700000000005</v>
          </cell>
          <cell r="HQ24">
            <v>527.63400000000001</v>
          </cell>
          <cell r="HR24">
            <v>681.11400000000003</v>
          </cell>
          <cell r="HS24">
            <v>1817.934</v>
          </cell>
          <cell r="HT24">
            <v>279.87</v>
          </cell>
          <cell r="HU24">
            <v>-363.77699999999999</v>
          </cell>
          <cell r="HV24">
            <v>-84.063000000000002</v>
          </cell>
          <cell r="HY24">
            <v>-53.10799999999999</v>
          </cell>
          <cell r="HZ24">
            <v>258.20100000000002</v>
          </cell>
          <cell r="IA24">
            <v>109.738</v>
          </cell>
          <cell r="IB24">
            <v>51.27800000000002</v>
          </cell>
          <cell r="IC24">
            <v>58.135000000000019</v>
          </cell>
          <cell r="ID24">
            <v>51.526000000000018</v>
          </cell>
          <cell r="IE24">
            <v>177.83073899999999</v>
          </cell>
          <cell r="IF24">
            <v>2505.5970000000002</v>
          </cell>
          <cell r="IG24">
            <v>621.38099999999997</v>
          </cell>
          <cell r="IH24">
            <v>549.76099999999997</v>
          </cell>
          <cell r="II24">
            <v>671.82800000000009</v>
          </cell>
          <cell r="IJ24">
            <v>1833.769</v>
          </cell>
          <cell r="IK24">
            <v>277.66699999999997</v>
          </cell>
          <cell r="IL24">
            <v>-343.71399999999988</v>
          </cell>
          <cell r="IM24">
            <v>-48.089999999999989</v>
          </cell>
          <cell r="IP24">
            <v>0</v>
          </cell>
          <cell r="IQ24">
            <v>340.44252207469168</v>
          </cell>
          <cell r="IR24">
            <v>157.62488772058231</v>
          </cell>
          <cell r="IS24">
            <v>95.82351577800938</v>
          </cell>
          <cell r="IT24">
            <v>104.6844457780094</v>
          </cell>
          <cell r="IU24">
            <v>75.451302180894629</v>
          </cell>
          <cell r="IV24">
            <v>177.83073899999999</v>
          </cell>
          <cell r="IW24">
            <v>2598.398637385274</v>
          </cell>
          <cell r="IX24">
            <v>651.79502104760013</v>
          </cell>
          <cell r="IY24">
            <v>584.26338999999996</v>
          </cell>
          <cell r="IZ24">
            <v>717.2482552043798</v>
          </cell>
          <cell r="JA24">
            <v>1881.150382180894</v>
          </cell>
          <cell r="JB24">
            <v>277.66699999999997</v>
          </cell>
          <cell r="JC24">
            <v>-374.1280210476001</v>
          </cell>
          <cell r="JD24">
            <v>-57.022126103734593</v>
          </cell>
          <cell r="JG24">
            <v>-37.442999999999998</v>
          </cell>
          <cell r="JH24">
            <v>465.3794536657914</v>
          </cell>
          <cell r="JI24">
            <v>215.47068704726141</v>
          </cell>
          <cell r="JJ24">
            <v>142.10141565038961</v>
          </cell>
          <cell r="JK24">
            <v>151.53579512467181</v>
          </cell>
          <cell r="JL24">
            <v>107.5336328579628</v>
          </cell>
          <cell r="JM24">
            <v>177.83073899999999</v>
          </cell>
          <cell r="JN24">
            <v>2775.0063289384848</v>
          </cell>
          <cell r="JO24">
            <v>494.63332243460673</v>
          </cell>
          <cell r="JP24">
            <v>665.08742276666658</v>
          </cell>
          <cell r="JQ24">
            <v>811.45377807409886</v>
          </cell>
          <cell r="JR24">
            <v>1963.5525508643859</v>
          </cell>
          <cell r="JS24">
            <v>277.66699999999997</v>
          </cell>
          <cell r="JT24">
            <v>-216.9663224346067</v>
          </cell>
          <cell r="JU24">
            <v>-203.2689726832896</v>
          </cell>
          <cell r="JX24">
            <v>-28.06992000000001</v>
          </cell>
          <cell r="JY24">
            <v>461.20756512284021</v>
          </cell>
          <cell r="JZ24">
            <v>213.539102651875</v>
          </cell>
          <cell r="KA24">
            <v>138.9019461048222</v>
          </cell>
          <cell r="KB24">
            <v>149.97133692106499</v>
          </cell>
          <cell r="KC24">
            <v>102.1983261250073</v>
          </cell>
          <cell r="KD24">
            <v>177.83073899999999</v>
          </cell>
          <cell r="KE24">
            <v>2834.261308205902</v>
          </cell>
          <cell r="KF24">
            <v>515.94740997320332</v>
          </cell>
          <cell r="KG24">
            <v>698.43654853899989</v>
          </cell>
          <cell r="KH24">
            <v>794.73202601961736</v>
          </cell>
          <cell r="KI24">
            <v>2039.529282186284</v>
          </cell>
          <cell r="KJ24">
            <v>277.66699999999997</v>
          </cell>
          <cell r="KK24">
            <v>-238.28040997320329</v>
          </cell>
          <cell r="KL24">
            <v>-63.060378256142009</v>
          </cell>
          <cell r="KO24">
            <v>-25.131464174471589</v>
          </cell>
          <cell r="KY24">
            <v>474.48099999999988</v>
          </cell>
          <cell r="KZ24">
            <v>464.32657782374628</v>
          </cell>
          <cell r="LA24">
            <v>571.87963715105184</v>
          </cell>
          <cell r="LB24">
            <v>683.68861386880815</v>
          </cell>
          <cell r="LC24">
            <v>800.107932309175</v>
          </cell>
          <cell r="LD24">
            <v>914.03779086032227</v>
          </cell>
          <cell r="LE24">
            <v>1006.665193430225</v>
          </cell>
          <cell r="LF24">
            <v>1094.9090703768909</v>
          </cell>
          <cell r="LG24">
            <v>1182.1270058646151</v>
          </cell>
          <cell r="LH24">
            <v>115.398</v>
          </cell>
          <cell r="LI24">
            <v>120.518</v>
          </cell>
          <cell r="LJ24">
            <v>119.042</v>
          </cell>
          <cell r="LK24">
            <v>119.5230000000001</v>
          </cell>
          <cell r="LL24">
            <v>58.135000000000019</v>
          </cell>
          <cell r="LM24">
            <v>104.6844457780094</v>
          </cell>
          <cell r="LN24">
            <v>151.53579512467181</v>
          </cell>
          <cell r="LO24">
            <v>149.97133692106499</v>
          </cell>
          <cell r="LP24">
            <v>391.88658758727252</v>
          </cell>
          <cell r="LQ24">
            <v>181.44349005290721</v>
          </cell>
          <cell r="LR24">
            <v>102.05570155773199</v>
          </cell>
          <cell r="LS24">
            <v>114.88454903556941</v>
          </cell>
          <cell r="LT24">
            <v>114.88454903556941</v>
          </cell>
          <cell r="LU24">
            <v>79.24446528141857</v>
          </cell>
          <cell r="LV24">
            <v>177.83073899999999</v>
          </cell>
          <cell r="LW24">
            <v>2843.0314781693769</v>
          </cell>
          <cell r="LX24">
            <v>529.90111874631373</v>
          </cell>
          <cell r="LY24">
            <v>766.45218305360993</v>
          </cell>
          <cell r="LZ24">
            <v>757.25356625352219</v>
          </cell>
          <cell r="MA24">
            <v>2085.7779119158549</v>
          </cell>
          <cell r="MB24">
            <v>277.66699999999997</v>
          </cell>
          <cell r="MC24">
            <v>-252.2341187463137</v>
          </cell>
          <cell r="MD24">
            <v>-94.594329379363629</v>
          </cell>
          <cell r="MG24">
            <v>-26.221594803108601</v>
          </cell>
          <cell r="MH24">
            <v>432.95990677487828</v>
          </cell>
          <cell r="MI24">
            <v>200.46043683676859</v>
          </cell>
          <cell r="MJ24">
            <v>121.4141435378129</v>
          </cell>
          <cell r="MK24">
            <v>135.17755869009989</v>
          </cell>
          <cell r="ML24">
            <v>135.17755869009989</v>
          </cell>
          <cell r="MM24">
            <v>94.88598029112795</v>
          </cell>
          <cell r="MN24">
            <v>177.83073899999999</v>
          </cell>
          <cell r="MO24">
            <v>2938.8801946377521</v>
          </cell>
          <cell r="MP24">
            <v>493.12579101360672</v>
          </cell>
          <cell r="MQ24">
            <v>833.78766122307388</v>
          </cell>
          <cell r="MR24">
            <v>794.65907507529789</v>
          </cell>
          <cell r="MS24">
            <v>2144.2211195624541</v>
          </cell>
          <cell r="MT24">
            <v>277.66699999999997</v>
          </cell>
          <cell r="MU24">
            <v>-215.45879101360671</v>
          </cell>
          <cell r="MV24">
            <v>-96.647995338743911</v>
          </cell>
          <cell r="MY24">
            <v>-33.670926116386482</v>
          </cell>
          <cell r="MZ24">
            <v>499.52133521715677</v>
          </cell>
          <cell r="NA24">
            <v>231.27837820554359</v>
          </cell>
          <cell r="NB24">
            <v>146.78113199273861</v>
          </cell>
          <cell r="NC24">
            <v>161.51613193792571</v>
          </cell>
          <cell r="ND24">
            <v>161.51613193792571</v>
          </cell>
          <cell r="NE24">
            <v>112.6077714903108</v>
          </cell>
          <cell r="NF24">
            <v>177.83073899999999</v>
          </cell>
          <cell r="NG24">
            <v>3066.0576440352479</v>
          </cell>
          <cell r="NH24">
            <v>435.55113616059151</v>
          </cell>
          <cell r="NI24">
            <v>900.44978461084315</v>
          </cell>
          <cell r="NJ24">
            <v>847.61499343803439</v>
          </cell>
          <cell r="NK24">
            <v>2218.4426505972128</v>
          </cell>
          <cell r="NL24">
            <v>277.66699999999997</v>
          </cell>
          <cell r="NM24">
            <v>-157.88413616059151</v>
          </cell>
          <cell r="NN24">
            <v>-99.976066760857833</v>
          </cell>
          <cell r="NQ24">
            <v>-36.442772644528333</v>
          </cell>
          <cell r="NR24">
            <v>496.32310446201149</v>
          </cell>
          <cell r="NS24">
            <v>229.79759736591129</v>
          </cell>
          <cell r="NT24">
            <v>144.5293148375215</v>
          </cell>
          <cell r="NU24">
            <v>160.30139748745671</v>
          </cell>
          <cell r="NV24">
            <v>160.30139748745671</v>
          </cell>
          <cell r="NW24">
            <v>110.8310281595034</v>
          </cell>
          <cell r="NX24">
            <v>177.83073899999999</v>
          </cell>
          <cell r="NY24">
            <v>3119.7864112090319</v>
          </cell>
          <cell r="NZ24">
            <v>410.0622815811106</v>
          </cell>
          <cell r="OA24">
            <v>966.44528676473476</v>
          </cell>
          <cell r="OB24">
            <v>829.40638677110178</v>
          </cell>
          <cell r="OC24">
            <v>2290.3800244379299</v>
          </cell>
          <cell r="OD24">
            <v>277.66699999999997</v>
          </cell>
          <cell r="OE24">
            <v>-132.39528158111059</v>
          </cell>
          <cell r="OF24">
            <v>-99.81615522310058</v>
          </cell>
          <cell r="OI24">
            <v>-38.386240455551658</v>
          </cell>
          <cell r="OV24">
            <v>461.17638898917852</v>
          </cell>
          <cell r="OW24">
            <v>215.87666768583441</v>
          </cell>
          <cell r="OX24">
            <v>121.936384526312</v>
          </cell>
          <cell r="OY24">
            <v>140.19499201038829</v>
          </cell>
          <cell r="OZ24">
            <v>140.19499201038829</v>
          </cell>
          <cell r="PA24">
            <v>98.271004108691628</v>
          </cell>
          <cell r="PB24">
            <v>177.83073899999999</v>
          </cell>
          <cell r="PC24">
            <v>3161.2300696070188</v>
          </cell>
          <cell r="PD24">
            <v>402.28491784783671</v>
          </cell>
          <cell r="PE24">
            <v>1031.7808338970869</v>
          </cell>
          <cell r="PF24">
            <v>811.52936583944199</v>
          </cell>
          <cell r="PG24">
            <v>2349.7007037675771</v>
          </cell>
          <cell r="PH24">
            <v>277.66699999999997</v>
          </cell>
          <cell r="PI24">
            <v>-124.61791784783669</v>
          </cell>
          <cell r="PJ24">
            <v>-98.058819449458923</v>
          </cell>
          <cell r="PK24">
            <v>-38.893654318786453</v>
          </cell>
          <cell r="PL24">
            <v>506.609280211211</v>
          </cell>
          <cell r="PM24">
            <v>237.14380406686789</v>
          </cell>
          <cell r="PN24">
            <v>143.59016462472141</v>
          </cell>
          <cell r="PO24">
            <v>162.8761914712656</v>
          </cell>
          <cell r="PP24">
            <v>162.8761914712656</v>
          </cell>
          <cell r="PQ24">
            <v>114.36204426028959</v>
          </cell>
          <cell r="PR24">
            <v>177.83073899999999</v>
          </cell>
          <cell r="PS24">
            <v>3272.0143225836432</v>
          </cell>
          <cell r="PT24">
            <v>363.97939448834262</v>
          </cell>
          <cell r="PU24">
            <v>1096.463025558116</v>
          </cell>
          <cell r="PV24">
            <v>849.61115296074013</v>
          </cell>
          <cell r="PW24">
            <v>2422.4031696229031</v>
          </cell>
          <cell r="PX24">
            <v>277.66699999999997</v>
          </cell>
          <cell r="PY24">
            <v>-86.312394488342534</v>
          </cell>
          <cell r="PZ24">
            <v>-100.3304640105605</v>
          </cell>
          <cell r="QA24">
            <v>-39.756924522236083</v>
          </cell>
          <cell r="QB24">
            <v>576.61410492360937</v>
          </cell>
          <cell r="QC24">
            <v>269.91306251474163</v>
          </cell>
          <cell r="QD24">
            <v>170.7670463622907</v>
          </cell>
          <cell r="QE24">
            <v>191.12978009030039</v>
          </cell>
          <cell r="QF24">
            <v>191.12978009030039</v>
          </cell>
          <cell r="QG24">
            <v>134.84709396078509</v>
          </cell>
          <cell r="QH24">
            <v>177.83073899999999</v>
          </cell>
          <cell r="QI24">
            <v>3417.410541525564</v>
          </cell>
          <cell r="QJ24">
            <v>269.52304682808261</v>
          </cell>
          <cell r="QK24">
            <v>1160.4983953025351</v>
          </cell>
          <cell r="QL24">
            <v>903.76746274375569</v>
          </cell>
          <cell r="QM24">
            <v>2513.643078781809</v>
          </cell>
          <cell r="QN24">
            <v>277.66699999999997</v>
          </cell>
          <cell r="QO24">
            <v>8.1439531719174738</v>
          </cell>
          <cell r="QP24">
            <v>-103.8307052461805</v>
          </cell>
          <cell r="QQ24">
            <v>-41.659578404963383</v>
          </cell>
          <cell r="QR24">
            <v>572.2322861755315</v>
          </cell>
          <cell r="QS24">
            <v>267.86193315876631</v>
          </cell>
          <cell r="QT24">
            <v>167.9657716400844</v>
          </cell>
          <cell r="QU24">
            <v>189.48765029685401</v>
          </cell>
          <cell r="QV24">
            <v>189.48765029685401</v>
          </cell>
          <cell r="QW24">
            <v>133.01081244569099</v>
          </cell>
          <cell r="QX24">
            <v>177.83073899999999</v>
          </cell>
          <cell r="QY24">
            <v>3484.9873475000782</v>
          </cell>
          <cell r="QZ24">
            <v>262.00896610196548</v>
          </cell>
          <cell r="RA24">
            <v>1223.89341134951</v>
          </cell>
          <cell r="RB24">
            <v>884.16457332150549</v>
          </cell>
          <cell r="RC24">
            <v>2600.8227741785722</v>
          </cell>
          <cell r="RD24">
            <v>277.66699999999997</v>
          </cell>
          <cell r="RE24">
            <v>15.658033898034491</v>
          </cell>
          <cell r="RF24">
            <v>-103.61161430877659</v>
          </cell>
          <cell r="RG24">
            <v>-43.607184801879548</v>
          </cell>
        </row>
        <row r="25">
          <cell r="A25" t="str">
            <v>BMOB3</v>
          </cell>
          <cell r="B25" t="str">
            <v>Bemobi</v>
          </cell>
          <cell r="C25" t="str">
            <v>TMT</v>
          </cell>
          <cell r="D25" t="str">
            <v>Bernardo Guttmann</v>
          </cell>
          <cell r="E25">
            <v>44943</v>
          </cell>
          <cell r="F25" t="str">
            <v>Buy</v>
          </cell>
          <cell r="G25" t="b">
            <v>0</v>
          </cell>
          <cell r="H25" t="str">
            <v>BRL</v>
          </cell>
          <cell r="I25">
            <v>25</v>
          </cell>
          <cell r="J25">
            <v>0.16139000000000001</v>
          </cell>
          <cell r="K25">
            <v>0</v>
          </cell>
          <cell r="L25">
            <v>0.16084886554947159</v>
          </cell>
          <cell r="M25">
            <v>561.71987143253966</v>
          </cell>
          <cell r="N25">
            <v>401.01265326947771</v>
          </cell>
          <cell r="O25">
            <v>119.88783384600541</v>
          </cell>
          <cell r="P25">
            <v>184.13981730488251</v>
          </cell>
          <cell r="Q25">
            <v>100.1037766383636</v>
          </cell>
          <cell r="R25">
            <v>86.802291999999994</v>
          </cell>
          <cell r="S25">
            <v>1423.60575170423</v>
          </cell>
          <cell r="T25">
            <v>568.56843116148264</v>
          </cell>
          <cell r="U25">
            <v>468.87403257538818</v>
          </cell>
          <cell r="V25">
            <v>341.113187214395</v>
          </cell>
          <cell r="W25">
            <v>1082.4925644898351</v>
          </cell>
          <cell r="X25">
            <v>11.834</v>
          </cell>
          <cell r="Y25">
            <v>-556.73443116148269</v>
          </cell>
          <cell r="Z25">
            <v>46.812609464265257</v>
          </cell>
          <cell r="AA25">
            <v>86.842243580010887</v>
          </cell>
          <cell r="AD25">
            <v>608.34608504300218</v>
          </cell>
          <cell r="AE25">
            <v>436.76496349985882</v>
          </cell>
          <cell r="AF25">
            <v>131.78369807175201</v>
          </cell>
          <cell r="AG25">
            <v>200.13412863093831</v>
          </cell>
          <cell r="AH25">
            <v>119.8859624050319</v>
          </cell>
          <cell r="AI25">
            <v>86.802291999999994</v>
          </cell>
          <cell r="AJ25">
            <v>1497.932317616242</v>
          </cell>
          <cell r="AK25">
            <v>655.5219489298313</v>
          </cell>
          <cell r="AL25">
            <v>451.24353323177883</v>
          </cell>
          <cell r="AM25">
            <v>350.55379072137441</v>
          </cell>
          <cell r="AN25">
            <v>1147.378526894867</v>
          </cell>
          <cell r="AO25">
            <v>11.834</v>
          </cell>
          <cell r="AP25">
            <v>-643.68794892983135</v>
          </cell>
          <cell r="AQ25">
            <v>50.719931215576857</v>
          </cell>
          <cell r="AR25">
            <v>109.0447960906731</v>
          </cell>
          <cell r="AU25">
            <v>679.70300475102135</v>
          </cell>
          <cell r="AV25">
            <v>487.9960031958442</v>
          </cell>
          <cell r="AW25">
            <v>154.71820917721979</v>
          </cell>
          <cell r="AX25">
            <v>229.04680297118159</v>
          </cell>
          <cell r="AY25">
            <v>147.08160611397031</v>
          </cell>
          <cell r="AZ25">
            <v>86.802291999999994</v>
          </cell>
          <cell r="BA25">
            <v>1627.580252911903</v>
          </cell>
          <cell r="BB25">
            <v>770.82437287649054</v>
          </cell>
          <cell r="BC25">
            <v>432.88032401373289</v>
          </cell>
          <cell r="BD25">
            <v>367.00989089706769</v>
          </cell>
          <cell r="BE25">
            <v>1260.5703620148349</v>
          </cell>
          <cell r="BF25">
            <v>11.834</v>
          </cell>
          <cell r="BG25">
            <v>-758.9903728764906</v>
          </cell>
          <cell r="BH25">
            <v>55.965384575915941</v>
          </cell>
          <cell r="BI25">
            <v>112.9042984184985</v>
          </cell>
          <cell r="BK25">
            <v>33.889770994002369</v>
          </cell>
          <cell r="BL25">
            <v>748.35473303704907</v>
          </cell>
          <cell r="BM25">
            <v>537.28483785141623</v>
          </cell>
          <cell r="BN25">
            <v>178.57704297859431</v>
          </cell>
          <cell r="BO25">
            <v>258.16794916198131</v>
          </cell>
          <cell r="BP25">
            <v>170.54974283091889</v>
          </cell>
          <cell r="BQ25">
            <v>86.802291999999994</v>
          </cell>
          <cell r="BR25">
            <v>1774.66505772511</v>
          </cell>
          <cell r="BS25">
            <v>905.16169839282611</v>
          </cell>
          <cell r="BT25">
            <v>414.15909353247957</v>
          </cell>
          <cell r="BU25">
            <v>382.8421286468481</v>
          </cell>
          <cell r="BV25">
            <v>1391.822929078261</v>
          </cell>
          <cell r="BW25">
            <v>11.834</v>
          </cell>
          <cell r="BX25">
            <v>-893.32769839282616</v>
          </cell>
          <cell r="BY25">
            <v>60.869675702133577</v>
          </cell>
          <cell r="BZ25">
            <v>130.9637789298809</v>
          </cell>
          <cell r="CB25">
            <v>39.297175767492853</v>
          </cell>
          <cell r="CC25">
            <v>824.90278835490903</v>
          </cell>
          <cell r="CD25">
            <v>592.24287803429502</v>
          </cell>
          <cell r="CE25">
            <v>205.9173448792196</v>
          </cell>
          <cell r="CF25">
            <v>291.17477414883388</v>
          </cell>
          <cell r="CG25">
            <v>197.56467877814271</v>
          </cell>
          <cell r="CH25">
            <v>86.802291999999994</v>
          </cell>
          <cell r="CI25">
            <v>1944.3611840617839</v>
          </cell>
          <cell r="CJ25">
            <v>1058.7559723421259</v>
          </cell>
          <cell r="CK25">
            <v>395.17270273912351</v>
          </cell>
          <cell r="CL25">
            <v>400.49539159204852</v>
          </cell>
          <cell r="CM25">
            <v>1543.865792469735</v>
          </cell>
          <cell r="CN25">
            <v>11.834</v>
          </cell>
          <cell r="CO25">
            <v>-1046.9219723421261</v>
          </cell>
          <cell r="CP25">
            <v>66.27103847625817</v>
          </cell>
          <cell r="CQ25">
            <v>149.0088212258357</v>
          </cell>
          <cell r="CS25">
            <v>45.521815386668827</v>
          </cell>
          <cell r="CT25">
            <v>910.49716454092072</v>
          </cell>
          <cell r="CU25">
            <v>653.69576728570519</v>
          </cell>
          <cell r="CV25">
            <v>237.29941218978411</v>
          </cell>
          <cell r="CW25">
            <v>328.67191537514827</v>
          </cell>
          <cell r="CX25">
            <v>228.53993476494219</v>
          </cell>
          <cell r="CY25">
            <v>86.802291999999994</v>
          </cell>
          <cell r="CZ25">
            <v>2139.9816436525189</v>
          </cell>
          <cell r="DA25">
            <v>1234.277000047302</v>
          </cell>
          <cell r="DB25">
            <v>376.03722167952122</v>
          </cell>
          <cell r="DC25">
            <v>420.23488756183718</v>
          </cell>
          <cell r="DD25">
            <v>1719.7467560906809</v>
          </cell>
          <cell r="DE25">
            <v>11.834</v>
          </cell>
          <cell r="DF25">
            <v>-1222.4430000473019</v>
          </cell>
          <cell r="DG25">
            <v>72.237022125761925</v>
          </cell>
          <cell r="DH25">
            <v>169.5701731533338</v>
          </cell>
          <cell r="DJ25">
            <v>52.658971143995913</v>
          </cell>
          <cell r="DK25">
            <v>1006.458631745928</v>
          </cell>
          <cell r="DL25">
            <v>722.5917588136615</v>
          </cell>
          <cell r="DM25">
            <v>273.38052927040468</v>
          </cell>
          <cell r="DN25">
            <v>371.36382325334318</v>
          </cell>
          <cell r="DO25">
            <v>264.09398521906752</v>
          </cell>
          <cell r="DP25">
            <v>86.802291999999994</v>
          </cell>
          <cell r="DQ25">
            <v>2365.354800904011</v>
          </cell>
          <cell r="DR25">
            <v>1434.8024972611281</v>
          </cell>
          <cell r="DS25">
            <v>356.89788187392259</v>
          </cell>
          <cell r="DT25">
            <v>442.36520826225058</v>
          </cell>
          <cell r="DU25">
            <v>1922.989592641761</v>
          </cell>
          <cell r="DV25">
            <v>11.834</v>
          </cell>
          <cell r="DW25">
            <v>-1422.9684972611281</v>
          </cell>
          <cell r="DX25">
            <v>78.843954177339953</v>
          </cell>
          <cell r="DY25">
            <v>193.05045767328369</v>
          </cell>
          <cell r="EA25">
            <v>60.851148667987893</v>
          </cell>
          <cell r="EB25">
            <v>1114.304266744434</v>
          </cell>
          <cell r="EC25">
            <v>800.0200450997678</v>
          </cell>
          <cell r="ED25">
            <v>314.93157576207028</v>
          </cell>
          <cell r="EE25">
            <v>420.07121665155978</v>
          </cell>
          <cell r="EF25">
            <v>304.94923095110511</v>
          </cell>
          <cell r="EG25">
            <v>86.802291999999994</v>
          </cell>
          <cell r="EH25">
            <v>2624.9102408273939</v>
          </cell>
          <cell r="EI25">
            <v>1663.885029757128</v>
          </cell>
          <cell r="EJ25">
            <v>337.93630202276478</v>
          </cell>
          <cell r="EK25">
            <v>467.23621699284769</v>
          </cell>
          <cell r="EL25">
            <v>2157.6740238345469</v>
          </cell>
          <cell r="EM25">
            <v>11.834</v>
          </cell>
          <cell r="EN25">
            <v>-1652.0510297571279</v>
          </cell>
          <cell r="EO25">
            <v>86.178061038331592</v>
          </cell>
          <cell r="EP25">
            <v>219.92060270643239</v>
          </cell>
          <cell r="ER25">
            <v>70.264799758319114</v>
          </cell>
          <cell r="ES25">
            <v>1235.7768084831989</v>
          </cell>
          <cell r="ET25">
            <v>887.23183385487471</v>
          </cell>
          <cell r="EU25">
            <v>362.85644300900151</v>
          </cell>
          <cell r="EV25">
            <v>475.75023647863088</v>
          </cell>
          <cell r="EW25">
            <v>351.94960884661731</v>
          </cell>
          <cell r="EX25">
            <v>86.802291999999994</v>
          </cell>
          <cell r="EY25">
            <v>2923.7790712902079</v>
          </cell>
          <cell r="EZ25">
            <v>1925.6301115754729</v>
          </cell>
          <cell r="FA25">
            <v>319.37923596054492</v>
          </cell>
          <cell r="FB25">
            <v>495.24981852762022</v>
          </cell>
          <cell r="FC25">
            <v>2428.5292527625888</v>
          </cell>
          <cell r="FD25">
            <v>11.834</v>
          </cell>
          <cell r="FE25">
            <v>-1913.7961115754731</v>
          </cell>
          <cell r="FF25">
            <v>94.336727407409541</v>
          </cell>
          <cell r="FG25">
            <v>250.73135172904921</v>
          </cell>
          <cell r="FI25">
            <v>81.094379918575385</v>
          </cell>
          <cell r="FJ25">
            <v>135.005</v>
          </cell>
          <cell r="FK25">
            <v>95.027503478572044</v>
          </cell>
          <cell r="FL25">
            <v>31.752012661978441</v>
          </cell>
          <cell r="FM25">
            <v>47.952441451978437</v>
          </cell>
          <cell r="FN25">
            <v>33.243686346793552</v>
          </cell>
          <cell r="FO25">
            <v>86.802291999999994</v>
          </cell>
          <cell r="FP25">
            <v>1407.876</v>
          </cell>
          <cell r="FQ25">
            <v>526.62300000000005</v>
          </cell>
          <cell r="FR25">
            <v>482.24599999999998</v>
          </cell>
          <cell r="FS25">
            <v>386.70400000000001</v>
          </cell>
          <cell r="FT25">
            <v>1021.172</v>
          </cell>
          <cell r="FU25">
            <v>11.834</v>
          </cell>
          <cell r="FV25">
            <v>-512.04200000000003</v>
          </cell>
          <cell r="FW25">
            <v>11.65594960999999</v>
          </cell>
          <cell r="FX25">
            <v>83.842243580010901</v>
          </cell>
          <cell r="GA25">
            <v>137.98099999999999</v>
          </cell>
          <cell r="GB25">
            <v>97.274000000000001</v>
          </cell>
          <cell r="GC25">
            <v>29.258731684522921</v>
          </cell>
          <cell r="GD25">
            <v>44.869731684522932</v>
          </cell>
          <cell r="GE25">
            <v>8.5944032602094431</v>
          </cell>
          <cell r="GF25">
            <v>86.802291999999994</v>
          </cell>
          <cell r="GG25">
            <v>1372.7929999999999</v>
          </cell>
          <cell r="GH25">
            <v>493.411</v>
          </cell>
          <cell r="GI25">
            <v>474.40499999999997</v>
          </cell>
          <cell r="GJ25">
            <v>342.30200000000002</v>
          </cell>
          <cell r="GK25">
            <v>1030.491</v>
          </cell>
          <cell r="GL25">
            <v>11.834</v>
          </cell>
          <cell r="GM25">
            <v>-481.37799999999999</v>
          </cell>
          <cell r="GN25">
            <v>12.03007261</v>
          </cell>
          <cell r="GO25">
            <v>84.842243580010901</v>
          </cell>
          <cell r="GR25">
            <v>141.329431363758</v>
          </cell>
          <cell r="GS25">
            <v>102.881431363758</v>
          </cell>
          <cell r="GT25">
            <v>29.540667999753399</v>
          </cell>
          <cell r="GU25">
            <v>45.419667999753401</v>
          </cell>
          <cell r="GV25">
            <v>39.984120133128698</v>
          </cell>
          <cell r="GW25">
            <v>86.802291999999994</v>
          </cell>
          <cell r="GX25">
            <v>1394.979</v>
          </cell>
          <cell r="GY25">
            <v>546.47299999999996</v>
          </cell>
          <cell r="GZ25">
            <v>473.62900000000002</v>
          </cell>
          <cell r="HA25">
            <v>331.27199999999999</v>
          </cell>
          <cell r="HB25">
            <v>1063.7070000000001</v>
          </cell>
          <cell r="HC25">
            <v>11.834</v>
          </cell>
          <cell r="HD25">
            <v>-534.63900000000001</v>
          </cell>
          <cell r="HE25">
            <v>11.32</v>
          </cell>
          <cell r="HF25">
            <v>85.842243580010901</v>
          </cell>
          <cell r="HI25">
            <v>147.4044400687817</v>
          </cell>
          <cell r="HJ25">
            <v>105.8297184271477</v>
          </cell>
          <cell r="HK25">
            <v>29.33642149975066</v>
          </cell>
          <cell r="HL25">
            <v>45.897976168627707</v>
          </cell>
          <cell r="HM25">
            <v>18.785564489835441</v>
          </cell>
          <cell r="HN25">
            <v>86.802291999999994</v>
          </cell>
          <cell r="HO25">
            <v>1423.60575170423</v>
          </cell>
          <cell r="HP25">
            <v>568.56843116148264</v>
          </cell>
          <cell r="HQ25">
            <v>468.87403257538818</v>
          </cell>
          <cell r="HR25">
            <v>341.113187214395</v>
          </cell>
          <cell r="HS25">
            <v>1082.4925644898351</v>
          </cell>
          <cell r="HT25">
            <v>11.834</v>
          </cell>
          <cell r="HU25">
            <v>-556.73443116148269</v>
          </cell>
          <cell r="HV25">
            <v>11.80658724426527</v>
          </cell>
          <cell r="HW25">
            <v>86.842243580010887</v>
          </cell>
          <cell r="HZ25">
            <v>147.60775514227521</v>
          </cell>
          <cell r="IA25">
            <v>105.9756894506105</v>
          </cell>
          <cell r="IB25">
            <v>31.748826678888602</v>
          </cell>
          <cell r="IC25">
            <v>48.333224714648608</v>
          </cell>
          <cell r="ID25">
            <v>28.459328899398049</v>
          </cell>
          <cell r="IE25">
            <v>86.802291999999994</v>
          </cell>
          <cell r="IF25">
            <v>1452.245567898842</v>
          </cell>
          <cell r="IG25">
            <v>600.67088624935786</v>
          </cell>
          <cell r="IH25">
            <v>465.03367036040208</v>
          </cell>
          <cell r="II25">
            <v>341.29367450960808</v>
          </cell>
          <cell r="IJ25">
            <v>1110.951893389233</v>
          </cell>
          <cell r="IK25">
            <v>11.834</v>
          </cell>
          <cell r="IL25">
            <v>-588.83688624935792</v>
          </cell>
          <cell r="IM25">
            <v>12.74403582077387</v>
          </cell>
          <cell r="IN25">
            <v>88.842243580010901</v>
          </cell>
          <cell r="IQ25">
            <v>151.2497301026944</v>
          </cell>
          <cell r="IR25">
            <v>108.59046268539259</v>
          </cell>
          <cell r="IS25">
            <v>32.532175979714651</v>
          </cell>
          <cell r="IT25">
            <v>49.525766353110633</v>
          </cell>
          <cell r="IU25">
            <v>29.400091845103191</v>
          </cell>
          <cell r="IV25">
            <v>86.802291999999994</v>
          </cell>
          <cell r="IW25">
            <v>1484.8787216047581</v>
          </cell>
          <cell r="IX25">
            <v>644.46446430672495</v>
          </cell>
          <cell r="IY25">
            <v>461.22700597955821</v>
          </cell>
          <cell r="IZ25">
            <v>344.52673637042102</v>
          </cell>
          <cell r="JA25">
            <v>1140.3519852343361</v>
          </cell>
          <cell r="JB25">
            <v>11.834</v>
          </cell>
          <cell r="JC25">
            <v>-632.630464306725</v>
          </cell>
          <cell r="JD25">
            <v>13.186925992552</v>
          </cell>
          <cell r="JE25">
            <v>89.842243580010901</v>
          </cell>
          <cell r="JH25">
            <v>151.44952201928089</v>
          </cell>
          <cell r="JI25">
            <v>108.73390424160699</v>
          </cell>
          <cell r="JJ25">
            <v>32.878048097393098</v>
          </cell>
          <cell r="JK25">
            <v>49.894085995079408</v>
          </cell>
          <cell r="JL25">
            <v>30.206442673128208</v>
          </cell>
          <cell r="JM25">
            <v>86.802291999999994</v>
          </cell>
          <cell r="JN25">
            <v>1515.262523988657</v>
          </cell>
          <cell r="JO25">
            <v>679.38119386391975</v>
          </cell>
          <cell r="JP25">
            <v>456.34155243868332</v>
          </cell>
          <cell r="JQ25">
            <v>344.70409608119178</v>
          </cell>
          <cell r="JR25">
            <v>1170.5584279074651</v>
          </cell>
          <cell r="JS25">
            <v>11.834</v>
          </cell>
          <cell r="JT25">
            <v>-667.5471938639198</v>
          </cell>
          <cell r="JU25">
            <v>12.13058435681145</v>
          </cell>
          <cell r="JV25">
            <v>90.842243580010901</v>
          </cell>
          <cell r="JY25">
            <v>158.0390777787517</v>
          </cell>
          <cell r="JZ25">
            <v>113.4649071222487</v>
          </cell>
          <cell r="KA25">
            <v>34.624647315755638</v>
          </cell>
          <cell r="KB25">
            <v>52.381051568099679</v>
          </cell>
          <cell r="KC25">
            <v>31.82009898740246</v>
          </cell>
          <cell r="KD25">
            <v>86.802291999999994</v>
          </cell>
          <cell r="KE25">
            <v>1497.932317616242</v>
          </cell>
          <cell r="KF25">
            <v>655.5219489298313</v>
          </cell>
          <cell r="KG25">
            <v>451.24353323177883</v>
          </cell>
          <cell r="KH25">
            <v>350.55379072137441</v>
          </cell>
          <cell r="KI25">
            <v>1147.378526894867</v>
          </cell>
          <cell r="KJ25">
            <v>11.834</v>
          </cell>
          <cell r="KK25">
            <v>-643.68794892983135</v>
          </cell>
          <cell r="KL25">
            <v>12.65838504543955</v>
          </cell>
          <cell r="KM25">
            <v>91.842243580010901</v>
          </cell>
          <cell r="KP25">
            <v>31.784555000000001</v>
          </cell>
          <cell r="KQ25">
            <v>49.861699511629702</v>
          </cell>
          <cell r="KR25">
            <v>50.674342301582428</v>
          </cell>
          <cell r="KS25">
            <v>59.587658642574432</v>
          </cell>
          <cell r="KT25">
            <v>69.972445343015764</v>
          </cell>
          <cell r="KU25">
            <v>81.845867470797188</v>
          </cell>
          <cell r="KV25">
            <v>95.414311141643182</v>
          </cell>
          <cell r="KW25">
            <v>110.91569550046979</v>
          </cell>
          <cell r="KX25">
            <v>128.62464740660701</v>
          </cell>
          <cell r="OJ25">
            <v>10.103999999999999</v>
          </cell>
          <cell r="OK25">
            <v>-7.1430000000000007</v>
          </cell>
          <cell r="OL25">
            <v>29.696999999999999</v>
          </cell>
          <cell r="OM25">
            <v>-0.87344500000000025</v>
          </cell>
          <cell r="ON25">
            <v>11.37136862322965</v>
          </cell>
          <cell r="OO25">
            <v>12.013417724987161</v>
          </cell>
          <cell r="OP25">
            <v>12.889289286134501</v>
          </cell>
          <cell r="OQ25">
            <v>13.587623877278389</v>
          </cell>
        </row>
        <row r="26">
          <cell r="A26" t="str">
            <v>BPAC11</v>
          </cell>
          <cell r="B26" t="str">
            <v>BTG Pactual</v>
          </cell>
          <cell r="C26" t="str">
            <v>Banks</v>
          </cell>
          <cell r="D26" t="str">
            <v>Bernardo Guttmann</v>
          </cell>
          <cell r="E26">
            <v>45174</v>
          </cell>
          <cell r="F26" t="str">
            <v>Neutral</v>
          </cell>
          <cell r="G26" t="b">
            <v>0</v>
          </cell>
          <cell r="H26" t="str">
            <v>BRL</v>
          </cell>
          <cell r="I26">
            <v>27.2</v>
          </cell>
          <cell r="J26">
            <v>0.162825</v>
          </cell>
          <cell r="M26">
            <v>17247.119354840808</v>
          </cell>
          <cell r="O26">
            <v>9491.3716650069236</v>
          </cell>
          <cell r="Q26">
            <v>8306.4655371530607</v>
          </cell>
          <cell r="R26">
            <v>3825.3733093333331</v>
          </cell>
          <cell r="S26">
            <v>450612.08759876998</v>
          </cell>
          <cell r="U26">
            <v>12790.31443448</v>
          </cell>
          <cell r="V26">
            <v>403998.77638141997</v>
          </cell>
          <cell r="W26">
            <v>42371.767670100002</v>
          </cell>
          <cell r="AC26">
            <v>2137.75</v>
          </cell>
          <cell r="AD26">
            <v>19892.575006375278</v>
          </cell>
          <cell r="AF26">
            <v>10956.781651471179</v>
          </cell>
          <cell r="AH26">
            <v>9223.1263333355928</v>
          </cell>
          <cell r="AI26">
            <v>3825.3733093333331</v>
          </cell>
          <cell r="AJ26">
            <v>526295.49770481186</v>
          </cell>
          <cell r="AL26">
            <v>11850.874221028471</v>
          </cell>
          <cell r="AM26">
            <v>473621.13945129362</v>
          </cell>
          <cell r="AN26">
            <v>48170.347954018849</v>
          </cell>
          <cell r="AT26">
            <v>2485.1058359652202</v>
          </cell>
          <cell r="AU26">
            <v>22021.679482334661</v>
          </cell>
          <cell r="AW26">
            <v>12746.27517582486</v>
          </cell>
          <cell r="AY26">
            <v>10546.118009235341</v>
          </cell>
          <cell r="AZ26">
            <v>3825.3733093333331</v>
          </cell>
          <cell r="BA26">
            <v>571971.51837235037</v>
          </cell>
          <cell r="BC26">
            <v>10864.462593661779</v>
          </cell>
          <cell r="BD26">
            <v>512380.16799761628</v>
          </cell>
          <cell r="BE26">
            <v>54862.142421326898</v>
          </cell>
          <cell r="BK26">
            <v>2867.9119145605941</v>
          </cell>
          <cell r="BL26">
            <v>24528.36460625453</v>
          </cell>
          <cell r="BN26">
            <v>14780.33909206116</v>
          </cell>
          <cell r="BP26">
            <v>11452.851445485599</v>
          </cell>
          <cell r="BQ26">
            <v>3825.3733093333331</v>
          </cell>
          <cell r="BR26">
            <v>619132.10697607766</v>
          </cell>
          <cell r="BT26">
            <v>10349.062076301439</v>
          </cell>
          <cell r="BU26">
            <v>551671.72235495504</v>
          </cell>
          <cell r="BV26">
            <v>62518.358071014583</v>
          </cell>
          <cell r="CB26">
            <v>3281.235278437578</v>
          </cell>
          <cell r="CC26">
            <v>26479.297439946509</v>
          </cell>
          <cell r="CE26">
            <v>15973.820703207641</v>
          </cell>
          <cell r="CG26">
            <v>12199.483115937541</v>
          </cell>
          <cell r="CH26">
            <v>3825.3733093333331</v>
          </cell>
          <cell r="CI26">
            <v>667946.02026484942</v>
          </cell>
          <cell r="CK26">
            <v>9810.4680737054714</v>
          </cell>
          <cell r="CL26">
            <v>592683.66209575289</v>
          </cell>
          <cell r="CM26">
            <v>70097.935994686602</v>
          </cell>
          <cell r="CS26">
            <v>4081.3111896695532</v>
          </cell>
          <cell r="CT26">
            <v>28966.647913333429</v>
          </cell>
          <cell r="CV26">
            <v>17782.141874650071</v>
          </cell>
          <cell r="CX26">
            <v>13262.379176222321</v>
          </cell>
          <cell r="CY26">
            <v>3825.3733093333331</v>
          </cell>
          <cell r="CZ26">
            <v>718998.73939118208</v>
          </cell>
          <cell r="DB26">
            <v>9529.0524659776984</v>
          </cell>
          <cell r="DC26">
            <v>635066.35127583472</v>
          </cell>
          <cell r="DD26">
            <v>78535.562314208059</v>
          </cell>
          <cell r="DJ26">
            <v>4543.3372489730937</v>
          </cell>
          <cell r="DK26">
            <v>31290.73413712989</v>
          </cell>
          <cell r="DM26">
            <v>19218.842486730049</v>
          </cell>
          <cell r="DO26">
            <v>14323.834577621759</v>
          </cell>
          <cell r="DP26">
            <v>3825.3733093333331</v>
          </cell>
          <cell r="DQ26">
            <v>771696.08405604749</v>
          </cell>
          <cell r="DS26">
            <v>9234.9729036688641</v>
          </cell>
          <cell r="DT26">
            <v>678401.49318251084</v>
          </cell>
          <cell r="DU26">
            <v>87654.903074161455</v>
          </cell>
          <cell r="EA26">
            <v>4910.4142553595266</v>
          </cell>
          <cell r="EB26">
            <v>33936.605756411758</v>
          </cell>
          <cell r="ED26">
            <v>21009.333048967412</v>
          </cell>
          <cell r="EF26">
            <v>15490.469828844591</v>
          </cell>
          <cell r="EG26">
            <v>3825.3733093333331</v>
          </cell>
          <cell r="EH26">
            <v>825728.3589420208</v>
          </cell>
          <cell r="EJ26">
            <v>9081.3162005704853</v>
          </cell>
          <cell r="EK26">
            <v>722211.04853091517</v>
          </cell>
          <cell r="EL26">
            <v>97623.831605896485</v>
          </cell>
          <cell r="ER26">
            <v>5367.8845940111732</v>
          </cell>
          <cell r="ES26">
            <v>36064.491503299803</v>
          </cell>
          <cell r="EU26">
            <v>22329.963935609328</v>
          </cell>
          <cell r="EW26">
            <v>16461.445065455391</v>
          </cell>
          <cell r="EX26">
            <v>3825.3733093333331</v>
          </cell>
          <cell r="EY26">
            <v>869898.14794448542</v>
          </cell>
          <cell r="FA26">
            <v>8920.7448081098973</v>
          </cell>
          <cell r="FB26">
            <v>755520.05781736295</v>
          </cell>
          <cell r="FC26">
            <v>108219.39949334309</v>
          </cell>
          <cell r="FI26">
            <v>5705.3057855481838</v>
          </cell>
          <cell r="FJ26">
            <v>4351.4188529750454</v>
          </cell>
          <cell r="FL26">
            <v>2440.4327457105628</v>
          </cell>
          <cell r="FN26">
            <v>2061.735442838989</v>
          </cell>
          <cell r="FO26">
            <v>3834.5254093333328</v>
          </cell>
          <cell r="FP26">
            <v>391349.05978163</v>
          </cell>
          <cell r="FR26">
            <v>12595.327542249999</v>
          </cell>
          <cell r="FS26">
            <v>347735.88425339002</v>
          </cell>
          <cell r="FT26">
            <v>39299.529933040001</v>
          </cell>
          <cell r="FZ26">
            <v>0</v>
          </cell>
          <cell r="GA26">
            <v>4512.7944741517886</v>
          </cell>
          <cell r="GC26">
            <v>2569.6758351525518</v>
          </cell>
          <cell r="GE26">
            <v>2175.2903645808001</v>
          </cell>
          <cell r="GF26">
            <v>3832.160409333334</v>
          </cell>
          <cell r="GG26">
            <v>454826.68915171002</v>
          </cell>
          <cell r="GI26">
            <v>13084.442572559999</v>
          </cell>
          <cell r="GJ26">
            <v>409193.72800319002</v>
          </cell>
          <cell r="GK26">
            <v>41358.73502167</v>
          </cell>
          <cell r="GQ26">
            <v>0</v>
          </cell>
          <cell r="HZ26">
            <v>4780.2086829056279</v>
          </cell>
          <cell r="IB26">
            <v>2634.5180598539391</v>
          </cell>
          <cell r="ID26">
            <v>2226.6420728636281</v>
          </cell>
          <cell r="IE26">
            <v>3825.3733093333331</v>
          </cell>
          <cell r="IF26">
            <v>491644.45637130691</v>
          </cell>
          <cell r="IH26">
            <v>12555.454381117121</v>
          </cell>
          <cell r="II26">
            <v>443571.28105028661</v>
          </cell>
          <cell r="IJ26">
            <v>43766.015083750521</v>
          </cell>
          <cell r="IP26">
            <v>597.53460585022367</v>
          </cell>
          <cell r="IQ26">
            <v>4882.217071519196</v>
          </cell>
          <cell r="IS26">
            <v>2713.7961707591699</v>
          </cell>
          <cell r="IU26">
            <v>2286.5789236475539</v>
          </cell>
          <cell r="IV26">
            <v>3825.3733093333331</v>
          </cell>
          <cell r="IW26">
            <v>502969.88723368652</v>
          </cell>
          <cell r="IY26">
            <v>12320.594327754239</v>
          </cell>
          <cell r="IZ26">
            <v>453394.89201605698</v>
          </cell>
          <cell r="JA26">
            <v>45202.218292949787</v>
          </cell>
          <cell r="JG26">
            <v>615.51566108540169</v>
          </cell>
          <cell r="JH26">
            <v>5037.8003405324471</v>
          </cell>
          <cell r="JJ26">
            <v>2807.040878661086</v>
          </cell>
          <cell r="JL26">
            <v>2357.0749796218038</v>
          </cell>
          <cell r="JM26">
            <v>3825.3733093333331</v>
          </cell>
          <cell r="JN26">
            <v>514535.41296356992</v>
          </cell>
          <cell r="JP26">
            <v>12085.73427439136</v>
          </cell>
          <cell r="JQ26">
            <v>463409.25061014929</v>
          </cell>
          <cell r="JR26">
            <v>46687.768741331041</v>
          </cell>
          <cell r="JX26">
            <v>636.66447787767652</v>
          </cell>
          <cell r="JY26">
            <v>5192.3489114180111</v>
          </cell>
          <cell r="KA26">
            <v>2801.4265421969799</v>
          </cell>
          <cell r="KC26">
            <v>2352.830357202608</v>
          </cell>
          <cell r="KD26">
            <v>3825.3733093333331</v>
          </cell>
          <cell r="KE26">
            <v>526295.49770481186</v>
          </cell>
          <cell r="KG26">
            <v>11850.874221028471</v>
          </cell>
          <cell r="KH26">
            <v>473621.13945129362</v>
          </cell>
          <cell r="KI26">
            <v>48170.347954018849</v>
          </cell>
          <cell r="KO26">
            <v>635.39109115191764</v>
          </cell>
          <cell r="LP26">
            <v>5287.5130126393578</v>
          </cell>
          <cell r="LR26">
            <v>3062.59488130608</v>
          </cell>
          <cell r="LU26">
            <v>2543.5490678212341</v>
          </cell>
          <cell r="LV26">
            <v>3825.3733093333331</v>
          </cell>
          <cell r="LW26">
            <v>537364.52044418803</v>
          </cell>
          <cell r="LY26">
            <v>11604.271314186801</v>
          </cell>
          <cell r="LZ26">
            <v>483026.0004645072</v>
          </cell>
          <cell r="MA26">
            <v>49778.21026670454</v>
          </cell>
          <cell r="MG26">
            <v>689.08384829386796</v>
          </cell>
          <cell r="MH26">
            <v>5382.3751343516542</v>
          </cell>
          <cell r="MJ26">
            <v>3141.8595756300329</v>
          </cell>
          <cell r="MM26">
            <v>2602.9975885641988</v>
          </cell>
          <cell r="MN26">
            <v>3825.3733093333331</v>
          </cell>
          <cell r="MO26">
            <v>548660.92948253127</v>
          </cell>
          <cell r="MQ26">
            <v>11357.668407345131</v>
          </cell>
          <cell r="MR26">
            <v>492616.63381216768</v>
          </cell>
          <cell r="MS26">
            <v>51427.686543910313</v>
          </cell>
          <cell r="MY26">
            <v>706.91840451675751</v>
          </cell>
          <cell r="MZ26">
            <v>5586.806142742018</v>
          </cell>
          <cell r="NB26">
            <v>3269.7589624804118</v>
          </cell>
          <cell r="NE26">
            <v>2698.9221287019832</v>
          </cell>
          <cell r="NF26">
            <v>3825.3733093333331</v>
          </cell>
          <cell r="NG26">
            <v>560216.4441564373</v>
          </cell>
          <cell r="NI26">
            <v>11111.06550050345</v>
          </cell>
          <cell r="NJ26">
            <v>502399.22561729449</v>
          </cell>
          <cell r="NK26">
            <v>53144.309999212521</v>
          </cell>
          <cell r="NQ26">
            <v>735.69576655809271</v>
          </cell>
          <cell r="NR26">
            <v>5764.9851926016318</v>
          </cell>
          <cell r="NT26">
            <v>3272.0617564083359</v>
          </cell>
          <cell r="NW26">
            <v>2700.649224147925</v>
          </cell>
          <cell r="NX26">
            <v>3825.3733093333331</v>
          </cell>
          <cell r="NY26">
            <v>571971.51837235037</v>
          </cell>
          <cell r="OA26">
            <v>10864.462593661779</v>
          </cell>
          <cell r="OB26">
            <v>512380.16799761628</v>
          </cell>
          <cell r="OC26">
            <v>54862.142421326898</v>
          </cell>
          <cell r="OI26">
            <v>736.21389519187551</v>
          </cell>
          <cell r="OV26">
            <v>5886.5737155421866</v>
          </cell>
          <cell r="OX26">
            <v>3555.2706799469988</v>
          </cell>
          <cell r="PA26">
            <v>2759.7504325008658</v>
          </cell>
          <cell r="PB26">
            <v>3825.3733093333331</v>
          </cell>
          <cell r="PC26">
            <v>583407.7195030523</v>
          </cell>
          <cell r="PE26">
            <v>10735.61246432169</v>
          </cell>
          <cell r="PF26">
            <v>521921.53426693042</v>
          </cell>
          <cell r="PG26">
            <v>56703.77263353944</v>
          </cell>
          <cell r="PK26">
            <v>789.2700909482337</v>
          </cell>
          <cell r="PL26">
            <v>5988.8614246395691</v>
          </cell>
          <cell r="PN26">
            <v>3641.424469432874</v>
          </cell>
          <cell r="PQ26">
            <v>2823.5042367204128</v>
          </cell>
          <cell r="PR26">
            <v>3825.3733093333331</v>
          </cell>
          <cell r="PS26">
            <v>595072.39761013805</v>
          </cell>
          <cell r="PU26">
            <v>10606.762334981609</v>
          </cell>
          <cell r="PV26">
            <v>531646.74984967476</v>
          </cell>
          <cell r="PW26">
            <v>58590.030508705662</v>
          </cell>
          <cell r="QA26">
            <v>808.39623221409795</v>
          </cell>
          <cell r="QB26">
            <v>6225.3544655846799</v>
          </cell>
          <cell r="QD26">
            <v>3789.417035564974</v>
          </cell>
          <cell r="QG26">
            <v>2933.0187356581669</v>
          </cell>
          <cell r="QH26">
            <v>3825.3733093333331</v>
          </cell>
          <cell r="QI26">
            <v>607003.28928590927</v>
          </cell>
          <cell r="QK26">
            <v>10477.91220564152</v>
          </cell>
          <cell r="QL26">
            <v>541561.51885184809</v>
          </cell>
          <cell r="QM26">
            <v>60552.948533128321</v>
          </cell>
          <cell r="QQ26">
            <v>841.25058189542415</v>
          </cell>
          <cell r="QR26">
            <v>6427.5750004881011</v>
          </cell>
          <cell r="QT26">
            <v>3794.226907116315</v>
          </cell>
          <cell r="QW26">
            <v>2936.578040606159</v>
          </cell>
          <cell r="QX26">
            <v>3825.3733093333331</v>
          </cell>
          <cell r="QY26">
            <v>619132.10697607766</v>
          </cell>
          <cell r="RA26">
            <v>10349.062076301439</v>
          </cell>
          <cell r="RB26">
            <v>551671.72235495504</v>
          </cell>
          <cell r="RC26">
            <v>62518.358071014583</v>
          </cell>
          <cell r="RG26">
            <v>842.31837337982176</v>
          </cell>
          <cell r="TH26">
            <v>0.12619942229382461</v>
          </cell>
          <cell r="TI26">
            <v>0.12758992884692411</v>
          </cell>
          <cell r="TJ26">
            <v>0.15058066452855071</v>
          </cell>
          <cell r="TL26">
            <v>0.1205326507081743</v>
          </cell>
          <cell r="TM26">
            <v>0.12186071891661621</v>
          </cell>
          <cell r="TN26">
            <v>0.14381909450240571</v>
          </cell>
          <cell r="TP26">
            <v>0.1204183954397296</v>
          </cell>
          <cell r="TQ26">
            <v>0.121745204746216</v>
          </cell>
          <cell r="TR26">
            <v>0.14368276555623799</v>
          </cell>
          <cell r="TT26">
            <v>0.12143648634923419</v>
          </cell>
          <cell r="TU26">
            <v>0.1227745133146891</v>
          </cell>
          <cell r="TV26">
            <v>0.14489754770751251</v>
          </cell>
          <cell r="TX26">
            <v>0.1215706775431547</v>
          </cell>
          <cell r="TY26">
            <v>0.1229101830711191</v>
          </cell>
          <cell r="TZ26">
            <v>0.14505766412315971</v>
          </cell>
          <cell r="UB26">
            <v>0.1227063351918984</v>
          </cell>
          <cell r="UC26">
            <v>0.1240583537676561</v>
          </cell>
          <cell r="UD26">
            <v>0.146412726454797</v>
          </cell>
          <cell r="UF26">
            <v>0.1245042442718111</v>
          </cell>
          <cell r="UG26">
            <v>0.12587607279845489</v>
          </cell>
          <cell r="UH26">
            <v>0.14855798464294331</v>
          </cell>
          <cell r="UJ26">
            <v>0.12721469875525609</v>
          </cell>
          <cell r="UK26">
            <v>0.12861639195681371</v>
          </cell>
          <cell r="UL26">
            <v>0.1517920884912263</v>
          </cell>
          <cell r="UN26">
            <v>0.13462515304318409</v>
          </cell>
          <cell r="UO26">
            <v>0.1361084970563026</v>
          </cell>
          <cell r="UP26">
            <v>0.16063421400061739</v>
          </cell>
          <cell r="UR26">
            <v>0.1307612592546363</v>
          </cell>
          <cell r="US26">
            <v>0.13222364282797411</v>
          </cell>
          <cell r="UT26">
            <v>0.14980695905483521</v>
          </cell>
          <cell r="UV26">
            <v>0.13220639069340551</v>
          </cell>
          <cell r="UW26">
            <v>0.13362607603727689</v>
          </cell>
          <cell r="UX26">
            <v>0.1517941165043046</v>
          </cell>
          <cell r="VH26">
            <v>0.1216144864036335</v>
          </cell>
          <cell r="VI26">
            <v>0.12295447463196579</v>
          </cell>
          <cell r="VJ26">
            <v>0.1451099366867199</v>
          </cell>
          <cell r="VL26">
            <v>0.1212924008580084</v>
          </cell>
          <cell r="VM26">
            <v>0.1226288402423468</v>
          </cell>
          <cell r="VN26">
            <v>0.14472562545443601</v>
          </cell>
          <cell r="VP26">
            <v>0.1209769143659335</v>
          </cell>
          <cell r="VQ26">
            <v>0.1223098776168105</v>
          </cell>
          <cell r="VR26">
            <v>0.14434918818742681</v>
          </cell>
          <cell r="VT26">
            <v>0.1205326507081743</v>
          </cell>
          <cell r="VU26">
            <v>0.12186071891661621</v>
          </cell>
          <cell r="VV26">
            <v>0.14381909450240571</v>
          </cell>
          <cell r="VX26">
            <v>0.12054188793209961</v>
          </cell>
          <cell r="VY26">
            <v>0.121870057919299</v>
          </cell>
          <cell r="VZ26">
            <v>0.1438301163224093</v>
          </cell>
          <cell r="WB26">
            <v>0.1205228760123903</v>
          </cell>
          <cell r="WC26">
            <v>0.1218508365200338</v>
          </cell>
          <cell r="WD26">
            <v>0.14380743137305091</v>
          </cell>
          <cell r="WF26">
            <v>0.1205321930054884</v>
          </cell>
          <cell r="WG26">
            <v>0.12186025617081229</v>
          </cell>
          <cell r="WH26">
            <v>0.14381854837332411</v>
          </cell>
          <cell r="WJ26">
            <v>0.1204183954397296</v>
          </cell>
          <cell r="WK26">
            <v>0.121745204746216</v>
          </cell>
          <cell r="WL26">
            <v>0.14368276555623799</v>
          </cell>
          <cell r="WO26">
            <v>0.12071532733386819</v>
          </cell>
          <cell r="WP26">
            <v>0.1220454083331811</v>
          </cell>
          <cell r="WQ26">
            <v>0.1440370635484666</v>
          </cell>
          <cell r="WT26">
            <v>0.1209774915312225</v>
          </cell>
          <cell r="WU26">
            <v>0.1223104611414956</v>
          </cell>
          <cell r="WV26">
            <v>0.1443498768588263</v>
          </cell>
          <cell r="WY26">
            <v>0.1212680894573621</v>
          </cell>
          <cell r="WZ26">
            <v>0.1226042609707285</v>
          </cell>
          <cell r="XA26">
            <v>0.14469661718483859</v>
          </cell>
          <cell r="XD26">
            <v>0.12143648634923419</v>
          </cell>
          <cell r="XE26">
            <v>0.1227745133146891</v>
          </cell>
          <cell r="XF26">
            <v>0.14489754770751251</v>
          </cell>
        </row>
        <row r="27">
          <cell r="A27" t="str">
            <v>BRAP4</v>
          </cell>
          <cell r="B27" t="str">
            <v>Bradespar</v>
          </cell>
          <cell r="C27" t="str">
            <v>Metals &amp; Mining</v>
          </cell>
          <cell r="D27" t="str">
            <v>Lucas Laghi</v>
          </cell>
          <cell r="E27">
            <v>45111</v>
          </cell>
          <cell r="F27" t="str">
            <v>Neutral</v>
          </cell>
          <cell r="G27" t="b">
            <v>0</v>
          </cell>
          <cell r="H27" t="str">
            <v>BRL</v>
          </cell>
          <cell r="I27">
            <v>24.3</v>
          </cell>
        </row>
        <row r="28">
          <cell r="A28" t="str">
            <v>BRBI11</v>
          </cell>
          <cell r="B28" t="str">
            <v>BR Partners</v>
          </cell>
          <cell r="C28" t="str">
            <v>Banks</v>
          </cell>
          <cell r="D28" t="str">
            <v>Bernardo Guttmann</v>
          </cell>
          <cell r="E28">
            <v>45181</v>
          </cell>
          <cell r="F28" t="str">
            <v>Buy</v>
          </cell>
          <cell r="G28" t="b">
            <v>1</v>
          </cell>
          <cell r="H28" t="str">
            <v>BRL</v>
          </cell>
          <cell r="I28">
            <v>20</v>
          </cell>
          <cell r="J28">
            <v>0.141375</v>
          </cell>
          <cell r="M28">
            <v>413.50343593999997</v>
          </cell>
          <cell r="O28">
            <v>232.22043581825</v>
          </cell>
          <cell r="Q28">
            <v>147.10143581825</v>
          </cell>
          <cell r="R28">
            <v>314.947112</v>
          </cell>
          <cell r="S28">
            <v>7871.0550000000012</v>
          </cell>
          <cell r="U28">
            <v>61.268999999999998</v>
          </cell>
          <cell r="V28">
            <v>7066.8379999999997</v>
          </cell>
          <cell r="W28">
            <v>804.21699999999998</v>
          </cell>
          <cell r="AC28">
            <v>91.346000000000004</v>
          </cell>
          <cell r="AD28">
            <v>388.20801856501538</v>
          </cell>
          <cell r="AF28">
            <v>217.46549340548651</v>
          </cell>
          <cell r="AH28">
            <v>139.9663208631228</v>
          </cell>
          <cell r="AI28">
            <v>314.947112</v>
          </cell>
          <cell r="AJ28">
            <v>8357.3392056791781</v>
          </cell>
          <cell r="AL28">
            <v>65.060326222310536</v>
          </cell>
          <cell r="AM28">
            <v>7504.1339933770851</v>
          </cell>
          <cell r="AN28">
            <v>853.20521230209295</v>
          </cell>
          <cell r="AT28">
            <v>90.978108561029813</v>
          </cell>
          <cell r="AU28">
            <v>437.51043692277239</v>
          </cell>
          <cell r="AW28">
            <v>248.0884829916277</v>
          </cell>
          <cell r="AY28">
            <v>159.676055585081</v>
          </cell>
          <cell r="AZ28">
            <v>314.947112</v>
          </cell>
          <cell r="BA28">
            <v>8780.4439551980613</v>
          </cell>
          <cell r="BC28">
            <v>68.313301205376504</v>
          </cell>
          <cell r="BD28">
            <v>7879.3359262204458</v>
          </cell>
          <cell r="BE28">
            <v>901.1080289776171</v>
          </cell>
          <cell r="BK28">
            <v>111.7732389095567</v>
          </cell>
          <cell r="BL28">
            <v>490.01168935350518</v>
          </cell>
          <cell r="BN28">
            <v>282.193035964469</v>
          </cell>
          <cell r="BP28">
            <v>181.62661302542591</v>
          </cell>
          <cell r="BQ28">
            <v>314.947112</v>
          </cell>
          <cell r="BR28">
            <v>9189.5091180484214</v>
          </cell>
          <cell r="BT28">
            <v>71.387460988951858</v>
          </cell>
          <cell r="BU28">
            <v>8233.9131051631757</v>
          </cell>
          <cell r="BV28">
            <v>955.59601288524493</v>
          </cell>
          <cell r="CB28">
            <v>127.1386291177981</v>
          </cell>
          <cell r="CC28">
            <v>543.91297518239082</v>
          </cell>
          <cell r="CE28">
            <v>314.51865197564001</v>
          </cell>
          <cell r="CG28">
            <v>202.43220140574539</v>
          </cell>
          <cell r="CH28">
            <v>314.947112</v>
          </cell>
          <cell r="CI28">
            <v>9620.7722482734534</v>
          </cell>
          <cell r="CK28">
            <v>74.59996071816299</v>
          </cell>
          <cell r="CL28">
            <v>8604.4465749664851</v>
          </cell>
          <cell r="CM28">
            <v>1016.325673306969</v>
          </cell>
          <cell r="CS28">
            <v>141.70254098402171</v>
          </cell>
          <cell r="CT28">
            <v>598.30427270062989</v>
          </cell>
          <cell r="CV28">
            <v>345.98778324798678</v>
          </cell>
          <cell r="CX28">
            <v>222.68653443105981</v>
          </cell>
          <cell r="CY28">
            <v>314.947112</v>
          </cell>
          <cell r="CZ28">
            <v>10074.786016657041</v>
          </cell>
          <cell r="DB28">
            <v>77.957025814557838</v>
          </cell>
          <cell r="DC28">
            <v>8991.6543830207484</v>
          </cell>
          <cell r="DD28">
            <v>1083.131633636287</v>
          </cell>
          <cell r="DJ28">
            <v>155.88057410174179</v>
          </cell>
          <cell r="DK28">
            <v>652.1516572436866</v>
          </cell>
          <cell r="DM28">
            <v>377.16863258693712</v>
          </cell>
          <cell r="DO28">
            <v>242.7553218741443</v>
          </cell>
          <cell r="DP28">
            <v>314.947112</v>
          </cell>
          <cell r="DQ28">
            <v>10552.24511969103</v>
          </cell>
          <cell r="DS28">
            <v>81.46516184923388</v>
          </cell>
          <cell r="DT28">
            <v>9396.2868894925032</v>
          </cell>
          <cell r="DU28">
            <v>1155.9582301985299</v>
          </cell>
          <cell r="EA28">
            <v>169.92872531190091</v>
          </cell>
          <cell r="EB28">
            <v>704.32378982318153</v>
          </cell>
          <cell r="ED28">
            <v>407.41035837570439</v>
          </cell>
          <cell r="EF28">
            <v>262.21966552204742</v>
          </cell>
          <cell r="EG28">
            <v>314.947112</v>
          </cell>
          <cell r="EH28">
            <v>11053.75235128347</v>
          </cell>
          <cell r="EJ28">
            <v>85.131167149818907</v>
          </cell>
          <cell r="EK28">
            <v>9819.1282214283201</v>
          </cell>
          <cell r="EL28">
            <v>1234.6241298551449</v>
          </cell>
          <cell r="ER28">
            <v>183.55376586543309</v>
          </cell>
          <cell r="ES28">
            <v>748.91054857856125</v>
          </cell>
          <cell r="EU28">
            <v>433.31371538226477</v>
          </cell>
          <cell r="EW28">
            <v>278.89172471376452</v>
          </cell>
          <cell r="EX28">
            <v>314.947112</v>
          </cell>
          <cell r="EY28">
            <v>11579.28943956396</v>
          </cell>
          <cell r="FA28">
            <v>88.962145974777343</v>
          </cell>
          <cell r="FB28">
            <v>10260.997792294689</v>
          </cell>
          <cell r="FC28">
            <v>1318.2916472692741</v>
          </cell>
          <cell r="FI28">
            <v>195.22420729963511</v>
          </cell>
          <cell r="FJ28">
            <v>106.70066968</v>
          </cell>
          <cell r="FL28">
            <v>66.202000000000012</v>
          </cell>
          <cell r="FN28">
            <v>40.055000000000007</v>
          </cell>
          <cell r="FO28">
            <v>314.947112</v>
          </cell>
          <cell r="FP28">
            <v>4150.9570000000012</v>
          </cell>
          <cell r="FR28">
            <v>11.734</v>
          </cell>
          <cell r="FS28">
            <v>3392.268</v>
          </cell>
          <cell r="FT28">
            <v>758.68899999999996</v>
          </cell>
          <cell r="FZ28">
            <v>0</v>
          </cell>
          <cell r="GA28">
            <v>109.71776817999999</v>
          </cell>
          <cell r="GC28">
            <v>63.367999999999988</v>
          </cell>
          <cell r="GE28">
            <v>40.11099999999999</v>
          </cell>
          <cell r="GF28">
            <v>314.947112</v>
          </cell>
          <cell r="GG28">
            <v>5419.9590000000007</v>
          </cell>
          <cell r="GI28">
            <v>50.04</v>
          </cell>
          <cell r="GJ28">
            <v>4662.4360000000006</v>
          </cell>
          <cell r="GK28">
            <v>757.52300000000002</v>
          </cell>
          <cell r="GQ28">
            <v>40.948324560000003</v>
          </cell>
          <cell r="GR28">
            <v>99.37940411000001</v>
          </cell>
          <cell r="GT28">
            <v>53.003999999999998</v>
          </cell>
          <cell r="GV28">
            <v>33.145000000000003</v>
          </cell>
          <cell r="GW28">
            <v>314.947112</v>
          </cell>
          <cell r="GX28">
            <v>6629.7330000000002</v>
          </cell>
          <cell r="GZ28">
            <v>49.110999999999997</v>
          </cell>
          <cell r="HA28">
            <v>5858.3570000000009</v>
          </cell>
          <cell r="HB28">
            <v>771.37599999999998</v>
          </cell>
          <cell r="HH28">
            <v>18.899226720000001</v>
          </cell>
          <cell r="HI28">
            <v>97.70559397000001</v>
          </cell>
          <cell r="HK28">
            <v>49.646435818249991</v>
          </cell>
          <cell r="HM28">
            <v>33.790435818249989</v>
          </cell>
          <cell r="HN28">
            <v>314.947112</v>
          </cell>
          <cell r="HO28">
            <v>7871.0550000000012</v>
          </cell>
          <cell r="HQ28">
            <v>61.268999999999998</v>
          </cell>
          <cell r="HR28">
            <v>7066.8379999999997</v>
          </cell>
          <cell r="HS28">
            <v>804.21699999999998</v>
          </cell>
          <cell r="HY28">
            <v>31.498448719999999</v>
          </cell>
          <cell r="HZ28">
            <v>93.516171302509406</v>
          </cell>
          <cell r="IB28">
            <v>52.263842603198484</v>
          </cell>
          <cell r="ID28">
            <v>33.638337967022338</v>
          </cell>
          <cell r="IE28">
            <v>314.947112</v>
          </cell>
          <cell r="IF28">
            <v>7992.152416632729</v>
          </cell>
          <cell r="IH28">
            <v>62.216831555577627</v>
          </cell>
          <cell r="II28">
            <v>7176.1619983442724</v>
          </cell>
          <cell r="IJ28">
            <v>815.99041828845782</v>
          </cell>
          <cell r="IP28">
            <v>21.864919678564519</v>
          </cell>
          <cell r="IQ28">
            <v>101.7481361374661</v>
          </cell>
          <cell r="IS28">
            <v>57.041717348602823</v>
          </cell>
          <cell r="IU28">
            <v>36.713499636060732</v>
          </cell>
          <cell r="IV28">
            <v>314.947112</v>
          </cell>
          <cell r="IW28">
            <v>8114.3261398496197</v>
          </cell>
          <cell r="IY28">
            <v>63.164663111155257</v>
          </cell>
          <cell r="IZ28">
            <v>7285.4859966885424</v>
          </cell>
          <cell r="JA28">
            <v>828.84014316107914</v>
          </cell>
          <cell r="JG28">
            <v>23.86377476343948</v>
          </cell>
          <cell r="JH28">
            <v>93.698234795730002</v>
          </cell>
          <cell r="JJ28">
            <v>52.139520947307687</v>
          </cell>
          <cell r="JL28">
            <v>33.558321388271622</v>
          </cell>
          <cell r="JM28">
            <v>314.947112</v>
          </cell>
          <cell r="JN28">
            <v>8235.3955506797865</v>
          </cell>
          <cell r="JP28">
            <v>64.1124946667329</v>
          </cell>
          <cell r="JQ28">
            <v>7394.8099950328142</v>
          </cell>
          <cell r="JR28">
            <v>840.58555564697417</v>
          </cell>
          <cell r="JX28">
            <v>21.812908902376549</v>
          </cell>
          <cell r="JY28">
            <v>99.24547632930998</v>
          </cell>
          <cell r="KA28">
            <v>56.020412506377568</v>
          </cell>
          <cell r="KC28">
            <v>36.05616187176809</v>
          </cell>
          <cell r="KD28">
            <v>314.947112</v>
          </cell>
          <cell r="KE28">
            <v>8357.3392056791781</v>
          </cell>
          <cell r="KG28">
            <v>65.060326222310536</v>
          </cell>
          <cell r="KH28">
            <v>7504.1339933770851</v>
          </cell>
          <cell r="KI28">
            <v>853.20521230209295</v>
          </cell>
          <cell r="KO28">
            <v>23.436505216649259</v>
          </cell>
          <cell r="LP28">
            <v>105.3927250579281</v>
          </cell>
          <cell r="LR28">
            <v>59.862437127202327</v>
          </cell>
          <cell r="LU28">
            <v>38.528986605573913</v>
          </cell>
          <cell r="LV28">
            <v>314.947112</v>
          </cell>
          <cell r="LW28">
            <v>8462.6983848716882</v>
          </cell>
          <cell r="LY28">
            <v>65.873569968077021</v>
          </cell>
          <cell r="LZ28">
            <v>7597.9344765879232</v>
          </cell>
          <cell r="MA28">
            <v>864.76390828376509</v>
          </cell>
          <cell r="MG28">
            <v>26.970290623901739</v>
          </cell>
          <cell r="MH28">
            <v>114.6701494269243</v>
          </cell>
          <cell r="MJ28">
            <v>64.953692534015488</v>
          </cell>
          <cell r="MM28">
            <v>41.805848036354547</v>
          </cell>
          <cell r="MN28">
            <v>314.947112</v>
          </cell>
          <cell r="MO28">
            <v>8569.0406224934359</v>
          </cell>
          <cell r="MQ28">
            <v>66.68681371384352</v>
          </cell>
          <cell r="MR28">
            <v>7691.734959798765</v>
          </cell>
          <cell r="MS28">
            <v>877.30566269467147</v>
          </cell>
          <cell r="MY28">
            <v>29.264093625448179</v>
          </cell>
          <cell r="MZ28">
            <v>105.59791061478769</v>
          </cell>
          <cell r="NB28">
            <v>59.872611212118507</v>
          </cell>
          <cell r="NE28">
            <v>38.535534905313646</v>
          </cell>
          <cell r="NF28">
            <v>314.947112</v>
          </cell>
          <cell r="NG28">
            <v>8674.4017661758735</v>
          </cell>
          <cell r="NI28">
            <v>67.500057459610019</v>
          </cell>
          <cell r="NJ28">
            <v>7785.5354430096068</v>
          </cell>
          <cell r="NK28">
            <v>888.86632316626549</v>
          </cell>
          <cell r="NQ28">
            <v>26.974874433719549</v>
          </cell>
          <cell r="NR28">
            <v>111.84965182313231</v>
          </cell>
          <cell r="NT28">
            <v>63.3997421182914</v>
          </cell>
          <cell r="NW28">
            <v>40.80568603783891</v>
          </cell>
          <cell r="NX28">
            <v>314.947112</v>
          </cell>
          <cell r="NY28">
            <v>8780.4439551980613</v>
          </cell>
          <cell r="OA28">
            <v>68.313301205376504</v>
          </cell>
          <cell r="OB28">
            <v>7879.3359262204458</v>
          </cell>
          <cell r="OC28">
            <v>901.1080289776171</v>
          </cell>
          <cell r="OI28">
            <v>28.563980226487239</v>
          </cell>
          <cell r="OV28">
            <v>118.0398520648795</v>
          </cell>
          <cell r="OX28">
            <v>68.034432916642288</v>
          </cell>
          <cell r="PA28">
            <v>43.788690877939104</v>
          </cell>
          <cell r="PB28">
            <v>314.947112</v>
          </cell>
          <cell r="PC28">
            <v>8882.2248571971268</v>
          </cell>
          <cell r="PE28">
            <v>69.081841151270339</v>
          </cell>
          <cell r="PF28">
            <v>7967.9802209561294</v>
          </cell>
          <cell r="PG28">
            <v>914.24463624099883</v>
          </cell>
          <cell r="PK28">
            <v>30.65208361455737</v>
          </cell>
          <cell r="PL28">
            <v>128.4305673581552</v>
          </cell>
          <cell r="PN28">
            <v>73.909010790962057</v>
          </cell>
          <cell r="PQ28">
            <v>47.569718565671089</v>
          </cell>
          <cell r="PR28">
            <v>314.947112</v>
          </cell>
          <cell r="PS28">
            <v>8985.1400675025125</v>
          </cell>
          <cell r="PU28">
            <v>69.850381097164188</v>
          </cell>
          <cell r="PV28">
            <v>8056.6245156918103</v>
          </cell>
          <cell r="PW28">
            <v>928.51555181070023</v>
          </cell>
          <cell r="QA28">
            <v>33.298802995969751</v>
          </cell>
          <cell r="QB28">
            <v>118.2696598885622</v>
          </cell>
          <cell r="QD28">
            <v>68.115224201301828</v>
          </cell>
          <cell r="QG28">
            <v>43.840690202956218</v>
          </cell>
          <cell r="QH28">
            <v>314.947112</v>
          </cell>
          <cell r="QI28">
            <v>9086.9365692990814</v>
          </cell>
          <cell r="QK28">
            <v>70.618921043058023</v>
          </cell>
          <cell r="QL28">
            <v>8145.2688104274939</v>
          </cell>
          <cell r="QM28">
            <v>941.66775887158713</v>
          </cell>
          <cell r="QQ28">
            <v>30.688483142069352</v>
          </cell>
          <cell r="QR28">
            <v>125.2716100419082</v>
          </cell>
          <cell r="QT28">
            <v>72.134368055562874</v>
          </cell>
          <cell r="QW28">
            <v>46.42751337885948</v>
          </cell>
          <cell r="QX28">
            <v>314.947112</v>
          </cell>
          <cell r="QY28">
            <v>9189.5091180484214</v>
          </cell>
          <cell r="RA28">
            <v>71.387460988951858</v>
          </cell>
          <cell r="RB28">
            <v>8233.9131051631757</v>
          </cell>
          <cell r="RC28">
            <v>955.59601288524493</v>
          </cell>
          <cell r="RG28">
            <v>32.499259365201631</v>
          </cell>
          <cell r="TH28">
            <v>0.24321364237799289</v>
          </cell>
          <cell r="TI28">
            <v>0.24321364237799289</v>
          </cell>
          <cell r="TJ28">
            <v>0.24321364237799289</v>
          </cell>
          <cell r="TL28">
            <v>0.20593948648370569</v>
          </cell>
          <cell r="TM28">
            <v>0.20593948648370569</v>
          </cell>
          <cell r="TN28">
            <v>0.20593948648370569</v>
          </cell>
          <cell r="TP28">
            <v>0.19772896802259879</v>
          </cell>
          <cell r="TQ28">
            <v>0.19772896802259879</v>
          </cell>
          <cell r="TR28">
            <v>0.19772896802259879</v>
          </cell>
          <cell r="TT28">
            <v>0.19596747269076731</v>
          </cell>
          <cell r="TU28">
            <v>0.19596747269076731</v>
          </cell>
          <cell r="TV28">
            <v>0.19596747269076731</v>
          </cell>
          <cell r="TX28">
            <v>0.1966240755874282</v>
          </cell>
          <cell r="TY28">
            <v>0.1966240755874282</v>
          </cell>
          <cell r="TZ28">
            <v>0.1966240755874282</v>
          </cell>
          <cell r="UB28">
            <v>0.1995702210111493</v>
          </cell>
          <cell r="UC28">
            <v>0.19957022101114941</v>
          </cell>
          <cell r="UD28">
            <v>0.19957022101114941</v>
          </cell>
          <cell r="UF28">
            <v>0.20284641691802979</v>
          </cell>
          <cell r="UG28">
            <v>0.2028464169180299</v>
          </cell>
          <cell r="UH28">
            <v>0.2028464169180299</v>
          </cell>
          <cell r="UJ28">
            <v>0.20633393510919229</v>
          </cell>
          <cell r="UK28">
            <v>0.2063339351091924</v>
          </cell>
          <cell r="UL28">
            <v>0.2063339351091924</v>
          </cell>
          <cell r="UN28">
            <v>0.20982542021923681</v>
          </cell>
          <cell r="UO28">
            <v>0.20982542021923689</v>
          </cell>
          <cell r="UP28">
            <v>0.20982542021923689</v>
          </cell>
          <cell r="UR28">
            <v>0.288046302515508</v>
          </cell>
          <cell r="US28">
            <v>0.288046302515508</v>
          </cell>
          <cell r="UT28">
            <v>0.28804613517226629</v>
          </cell>
          <cell r="UV28">
            <v>0.28772777705143299</v>
          </cell>
          <cell r="UW28">
            <v>0.28772777705143299</v>
          </cell>
          <cell r="UX28">
            <v>0.28772777705143299</v>
          </cell>
          <cell r="UZ28">
            <v>0.24757903034553111</v>
          </cell>
          <cell r="VA28">
            <v>0.24757903034553111</v>
          </cell>
          <cell r="VB28">
            <v>0.24757903034553111</v>
          </cell>
          <cell r="VD28">
            <v>0.24321364237799289</v>
          </cell>
          <cell r="VE28">
            <v>0.24321364237799289</v>
          </cell>
          <cell r="VF28">
            <v>0.24321364237799289</v>
          </cell>
          <cell r="VH28">
            <v>0.23320678888335519</v>
          </cell>
          <cell r="VI28">
            <v>0.23320678888335519</v>
          </cell>
          <cell r="VJ28">
            <v>0.23320678888335519</v>
          </cell>
          <cell r="VL28">
            <v>0.223882439345092</v>
          </cell>
          <cell r="VM28">
            <v>0.223882439345092</v>
          </cell>
          <cell r="VN28">
            <v>0.223882439345092</v>
          </cell>
          <cell r="VP28">
            <v>0.21462231049777711</v>
          </cell>
          <cell r="VQ28">
            <v>0.21462231049777711</v>
          </cell>
          <cell r="VR28">
            <v>0.21462231049777711</v>
          </cell>
          <cell r="VT28">
            <v>0.20593948648370569</v>
          </cell>
          <cell r="VU28">
            <v>0.20593948648370569</v>
          </cell>
          <cell r="VV28">
            <v>0.20593948648370569</v>
          </cell>
          <cell r="VX28">
            <v>0.2038147027722807</v>
          </cell>
          <cell r="VY28">
            <v>0.2038147027722807</v>
          </cell>
          <cell r="VZ28">
            <v>0.2038147027722807</v>
          </cell>
          <cell r="WB28">
            <v>0.20190204396096401</v>
          </cell>
          <cell r="WC28">
            <v>0.20190204396096401</v>
          </cell>
          <cell r="WD28">
            <v>0.20190204396096401</v>
          </cell>
          <cell r="WF28">
            <v>0.19974598747588779</v>
          </cell>
          <cell r="WG28">
            <v>0.19974598747588779</v>
          </cell>
          <cell r="WH28">
            <v>0.19974598747588779</v>
          </cell>
          <cell r="WJ28">
            <v>0.19772896802259879</v>
          </cell>
          <cell r="WK28">
            <v>0.19772896802259879</v>
          </cell>
          <cell r="WL28">
            <v>0.19772896802259879</v>
          </cell>
          <cell r="WO28">
            <v>0.19724677765663101</v>
          </cell>
          <cell r="WP28">
            <v>0.19724677765663101</v>
          </cell>
          <cell r="WQ28">
            <v>0.19724677765663101</v>
          </cell>
          <cell r="WT28">
            <v>0.19696575891282819</v>
          </cell>
          <cell r="WU28">
            <v>0.19696575891282819</v>
          </cell>
          <cell r="WV28">
            <v>0.19696575891282819</v>
          </cell>
          <cell r="WY28">
            <v>0.19640534759257461</v>
          </cell>
          <cell r="WZ28">
            <v>0.19640534759257461</v>
          </cell>
          <cell r="XA28">
            <v>0.19640534759257461</v>
          </cell>
          <cell r="XD28">
            <v>0.19596747269076731</v>
          </cell>
          <cell r="XE28">
            <v>0.19596747269076731</v>
          </cell>
          <cell r="XF28">
            <v>0.19596747269076731</v>
          </cell>
        </row>
        <row r="29">
          <cell r="A29" t="str">
            <v>BRFS3</v>
          </cell>
          <cell r="B29" t="str">
            <v>BRF</v>
          </cell>
          <cell r="C29" t="str">
            <v>Food &amp; Beverages</v>
          </cell>
          <cell r="D29" t="str">
            <v>Leonardo Alencar</v>
          </cell>
          <cell r="E29">
            <v>45230</v>
          </cell>
          <cell r="F29" t="str">
            <v>Buy</v>
          </cell>
          <cell r="G29" t="b">
            <v>0</v>
          </cell>
          <cell r="H29" t="str">
            <v>BRL</v>
          </cell>
          <cell r="I29">
            <v>15.7</v>
          </cell>
          <cell r="J29">
            <v>0.16209999999999999</v>
          </cell>
          <cell r="K29">
            <v>0.10770863029642951</v>
          </cell>
          <cell r="L29">
            <v>0.13506058869189669</v>
          </cell>
          <cell r="M29">
            <v>53702.023639869687</v>
          </cell>
          <cell r="N29">
            <v>8178.5701368200971</v>
          </cell>
          <cell r="O29">
            <v>396.35479384951509</v>
          </cell>
          <cell r="P29">
            <v>3903.076767343181</v>
          </cell>
          <cell r="Q29">
            <v>-3140.4299999999989</v>
          </cell>
          <cell r="R29">
            <v>1682.473246</v>
          </cell>
          <cell r="S29">
            <v>57854.446383000002</v>
          </cell>
          <cell r="T29">
            <v>8549.3018170000014</v>
          </cell>
          <cell r="U29">
            <v>14290.884</v>
          </cell>
          <cell r="V29">
            <v>46031.578999999998</v>
          </cell>
          <cell r="W29">
            <v>11822.868</v>
          </cell>
          <cell r="X29">
            <v>23517</v>
          </cell>
          <cell r="Y29">
            <v>14967.698183</v>
          </cell>
          <cell r="Z29">
            <v>3714</v>
          </cell>
          <cell r="AA29">
            <v>1043.6214893672111</v>
          </cell>
          <cell r="AB29">
            <v>-3399.4363727945029</v>
          </cell>
          <cell r="AC29">
            <v>0</v>
          </cell>
          <cell r="AD29">
            <v>54747.894694241069</v>
          </cell>
          <cell r="AE29">
            <v>8638.0416617620649</v>
          </cell>
          <cell r="AF29">
            <v>722.59601515027907</v>
          </cell>
          <cell r="AG29">
            <v>4425.3925019333001</v>
          </cell>
          <cell r="AH29">
            <v>-2699.0051551927581</v>
          </cell>
          <cell r="AI29">
            <v>1682.473246</v>
          </cell>
          <cell r="AJ29">
            <v>59957.992390171443</v>
          </cell>
          <cell r="AK29">
            <v>11651.83185307512</v>
          </cell>
          <cell r="AL29">
            <v>14208.122909942111</v>
          </cell>
          <cell r="AM29">
            <v>45279.913545364201</v>
          </cell>
          <cell r="AN29">
            <v>14678.078844807251</v>
          </cell>
          <cell r="AO29">
            <v>24594.654999999999</v>
          </cell>
          <cell r="AP29">
            <v>12942.82314692488</v>
          </cell>
          <cell r="AQ29">
            <v>3131</v>
          </cell>
          <cell r="AR29">
            <v>625.30945542371956</v>
          </cell>
          <cell r="AS29">
            <v>-1613.5726043075931</v>
          </cell>
          <cell r="AT29">
            <v>0</v>
          </cell>
          <cell r="AU29">
            <v>55913.778719557376</v>
          </cell>
          <cell r="AV29">
            <v>11257.16488552386</v>
          </cell>
          <cell r="AW29">
            <v>3008.8867846507892</v>
          </cell>
          <cell r="AX29">
            <v>6215.2884641695164</v>
          </cell>
          <cell r="AY29">
            <v>1427.07260542366</v>
          </cell>
          <cell r="AZ29">
            <v>1682.473246</v>
          </cell>
          <cell r="BA29">
            <v>60612.751448568</v>
          </cell>
          <cell r="BB29">
            <v>12493.435176578279</v>
          </cell>
          <cell r="BC29">
            <v>14199.51762878738</v>
          </cell>
          <cell r="BD29">
            <v>44862.816170323727</v>
          </cell>
          <cell r="BE29">
            <v>15749.935278244269</v>
          </cell>
          <cell r="BF29">
            <v>24594.654999999999</v>
          </cell>
          <cell r="BG29">
            <v>12101.219823421719</v>
          </cell>
          <cell r="BH29">
            <v>3197.7963983640002</v>
          </cell>
          <cell r="BI29">
            <v>2714.216234201212</v>
          </cell>
          <cell r="BJ29">
            <v>1196.819495489794</v>
          </cell>
          <cell r="BK29">
            <v>355.21617198663682</v>
          </cell>
          <cell r="BL29">
            <v>56893.652963874207</v>
          </cell>
          <cell r="BM29">
            <v>11635.536605421479</v>
          </cell>
          <cell r="BN29">
            <v>3134.13035711569</v>
          </cell>
          <cell r="BO29">
            <v>6462.5597709349904</v>
          </cell>
          <cell r="BP29">
            <v>1389.772216514584</v>
          </cell>
          <cell r="BQ29">
            <v>1682.473246</v>
          </cell>
          <cell r="BR29">
            <v>61143.399374162407</v>
          </cell>
          <cell r="BS29">
            <v>13037.505933452179</v>
          </cell>
          <cell r="BT29">
            <v>13998.54505758246</v>
          </cell>
          <cell r="BU29">
            <v>44351.134933532201</v>
          </cell>
          <cell r="BV29">
            <v>16792.26444063021</v>
          </cell>
          <cell r="BW29">
            <v>23911.436666666661</v>
          </cell>
          <cell r="BX29">
            <v>10873.930733214491</v>
          </cell>
          <cell r="BY29">
            <v>3127.4568426143778</v>
          </cell>
          <cell r="BZ29">
            <v>3073.8363643755838</v>
          </cell>
          <cell r="CA29">
            <v>891.5138110025423</v>
          </cell>
          <cell r="CB29">
            <v>347.44305412864611</v>
          </cell>
          <cell r="CC29">
            <v>58775.354180692339</v>
          </cell>
          <cell r="CD29">
            <v>12166.42315990773</v>
          </cell>
          <cell r="CE29">
            <v>3420.143153259005</v>
          </cell>
          <cell r="CF29">
            <v>6859.0855275278209</v>
          </cell>
          <cell r="CG29">
            <v>1159.433035085915</v>
          </cell>
          <cell r="CH29">
            <v>1682.473246</v>
          </cell>
          <cell r="CI29">
            <v>61068.315838205643</v>
          </cell>
          <cell r="CJ29">
            <v>12774.26740223354</v>
          </cell>
          <cell r="CK29">
            <v>13790.49706315261</v>
          </cell>
          <cell r="CL29">
            <v>43406.476621260997</v>
          </cell>
          <cell r="CM29">
            <v>17661.839216944642</v>
          </cell>
          <cell r="CN29">
            <v>22581.55166666667</v>
          </cell>
          <cell r="CO29">
            <v>9807.2842644331249</v>
          </cell>
          <cell r="CP29">
            <v>3230.8943798389678</v>
          </cell>
          <cell r="CQ29">
            <v>3412.6090160048898</v>
          </cell>
          <cell r="CR29">
            <v>26.619727552844321</v>
          </cell>
          <cell r="CS29">
            <v>289.85825877147869</v>
          </cell>
          <cell r="CT29">
            <v>60743.514842375313</v>
          </cell>
          <cell r="CU29">
            <v>12724.317290755491</v>
          </cell>
          <cell r="CV29">
            <v>3723.9641849391678</v>
          </cell>
          <cell r="CW29">
            <v>7278.4757684215083</v>
          </cell>
          <cell r="CX29">
            <v>2175.2238204850992</v>
          </cell>
          <cell r="CY29">
            <v>1682.473246</v>
          </cell>
          <cell r="CZ29">
            <v>61731.248268449839</v>
          </cell>
          <cell r="DA29">
            <v>13238.70077599594</v>
          </cell>
          <cell r="DB29">
            <v>13575.070091777379</v>
          </cell>
          <cell r="DC29">
            <v>42437.991186141371</v>
          </cell>
          <cell r="DD29">
            <v>19293.257082308472</v>
          </cell>
          <cell r="DE29">
            <v>21210.884999999998</v>
          </cell>
          <cell r="DF29">
            <v>7972.1842240040614</v>
          </cell>
          <cell r="DG29">
            <v>3339.084612107114</v>
          </cell>
          <cell r="DH29">
            <v>3543.7833328599768</v>
          </cell>
          <cell r="DI29">
            <v>1008.2393288836701</v>
          </cell>
          <cell r="DJ29">
            <v>543.80595512127468</v>
          </cell>
          <cell r="DK29">
            <v>62802.498628115427</v>
          </cell>
          <cell r="DL29">
            <v>13310.710279439239</v>
          </cell>
          <cell r="DM29">
            <v>4046.7010636750711</v>
          </cell>
          <cell r="DN29">
            <v>7722.0913772713347</v>
          </cell>
          <cell r="DO29">
            <v>2796.3421070644808</v>
          </cell>
          <cell r="DP29">
            <v>1682.473246</v>
          </cell>
          <cell r="DQ29">
            <v>62058.793110724837</v>
          </cell>
          <cell r="DR29">
            <v>13356.84856343781</v>
          </cell>
          <cell r="DS29">
            <v>13351.94719002222</v>
          </cell>
          <cell r="DT29">
            <v>40668.279448118017</v>
          </cell>
          <cell r="DU29">
            <v>21390.513662606831</v>
          </cell>
          <cell r="DV29">
            <v>19021.218333333331</v>
          </cell>
          <cell r="DW29">
            <v>5664.3697698955184</v>
          </cell>
          <cell r="DX29">
            <v>3452.2674118410991</v>
          </cell>
          <cell r="DY29">
            <v>3763.7868009444619</v>
          </cell>
          <cell r="DZ29">
            <v>817.23331420799559</v>
          </cell>
          <cell r="EA29">
            <v>699.08552676612021</v>
          </cell>
          <cell r="EB29">
            <v>64956.894672950562</v>
          </cell>
          <cell r="EC29">
            <v>13927.177378802729</v>
          </cell>
          <cell r="ED29">
            <v>4389.5285523297662</v>
          </cell>
          <cell r="EE29">
            <v>8191.3733555455519</v>
          </cell>
          <cell r="EF29">
            <v>3098.5853510062898</v>
          </cell>
          <cell r="EG29">
            <v>1682.473246</v>
          </cell>
          <cell r="EH29">
            <v>62416.320251682839</v>
          </cell>
          <cell r="EI29">
            <v>13818.281439156361</v>
          </cell>
          <cell r="EJ29">
            <v>12796.012958263191</v>
          </cell>
          <cell r="EK29">
            <v>38701.867575821299</v>
          </cell>
          <cell r="EL29">
            <v>23714.45267586155</v>
          </cell>
          <cell r="EM29">
            <v>16616.218333333331</v>
          </cell>
          <cell r="EN29">
            <v>2797.9368941769721</v>
          </cell>
          <cell r="EO29">
            <v>3245.910571456765</v>
          </cell>
          <cell r="EP29">
            <v>4385.2132352042499</v>
          </cell>
          <cell r="EQ29">
            <v>1236.0792134701189</v>
          </cell>
          <cell r="ER29">
            <v>774.64633775157245</v>
          </cell>
          <cell r="ES29">
            <v>67211.529318232002</v>
          </cell>
          <cell r="ET29">
            <v>14575.38253535538</v>
          </cell>
          <cell r="EU29">
            <v>4753.6925198518729</v>
          </cell>
          <cell r="EV29">
            <v>8687.8474459934114</v>
          </cell>
          <cell r="EW29">
            <v>3633.9244133650291</v>
          </cell>
          <cell r="EX29">
            <v>1682.473246</v>
          </cell>
          <cell r="EY29">
            <v>62732.886743420211</v>
          </cell>
          <cell r="EZ29">
            <v>14439.56469026201</v>
          </cell>
          <cell r="FA29">
            <v>12018.79861368893</v>
          </cell>
          <cell r="FB29">
            <v>36292.990757534913</v>
          </cell>
          <cell r="FC29">
            <v>26439.89598588532</v>
          </cell>
          <cell r="FD29">
            <v>13749.218333333331</v>
          </cell>
          <cell r="FE29">
            <v>-690.34635692867596</v>
          </cell>
          <cell r="FF29">
            <v>3156.9405815672721</v>
          </cell>
          <cell r="FG29">
            <v>4875.2516821046274</v>
          </cell>
          <cell r="FH29">
            <v>1529.7643544469049</v>
          </cell>
          <cell r="FI29">
            <v>908.48110334125715</v>
          </cell>
          <cell r="FJ29">
            <v>12041.243947346809</v>
          </cell>
          <cell r="FK29">
            <v>1113.2934055328381</v>
          </cell>
          <cell r="FL29">
            <v>-611.79028491629276</v>
          </cell>
          <cell r="FM29">
            <v>151.58847045898409</v>
          </cell>
          <cell r="FN29">
            <v>-1552.340999999999</v>
          </cell>
          <cell r="FO29">
            <v>1682.473246</v>
          </cell>
          <cell r="FP29">
            <v>55613.796999999999</v>
          </cell>
          <cell r="FQ29">
            <v>9425.2749999999996</v>
          </cell>
          <cell r="FR29">
            <v>13037.064</v>
          </cell>
          <cell r="FS29">
            <v>42911.483999999997</v>
          </cell>
          <cell r="FT29">
            <v>12702.313</v>
          </cell>
          <cell r="FU29">
            <v>22577.235000000001</v>
          </cell>
          <cell r="FV29">
            <v>13151.96</v>
          </cell>
          <cell r="FW29">
            <v>888</v>
          </cell>
          <cell r="FX29">
            <v>179.03747045898669</v>
          </cell>
          <cell r="FY29">
            <v>-3289.5975295410121</v>
          </cell>
          <cell r="FZ29">
            <v>0</v>
          </cell>
          <cell r="GA29">
            <v>12939.116668008261</v>
          </cell>
          <cell r="GB29">
            <v>1982.8522911071809</v>
          </cell>
          <cell r="GC29">
            <v>76.893964767455486</v>
          </cell>
          <cell r="GD29">
            <v>897.11535072326717</v>
          </cell>
          <cell r="GE29">
            <v>-451</v>
          </cell>
          <cell r="GF29">
            <v>1682.473246</v>
          </cell>
          <cell r="GG29">
            <v>56832.387000000002</v>
          </cell>
          <cell r="GH29">
            <v>8266.0209999999988</v>
          </cell>
          <cell r="GI29">
            <v>13693.696</v>
          </cell>
          <cell r="GJ29">
            <v>44005.989000000001</v>
          </cell>
          <cell r="GK29">
            <v>12826.397999999999</v>
          </cell>
          <cell r="GL29">
            <v>23026.325000000001</v>
          </cell>
          <cell r="GM29">
            <v>14760.304</v>
          </cell>
          <cell r="GN29">
            <v>983</v>
          </cell>
          <cell r="GO29">
            <v>166.55435072326739</v>
          </cell>
          <cell r="GP29">
            <v>-95.219511438447853</v>
          </cell>
          <cell r="GQ29">
            <v>0</v>
          </cell>
          <cell r="GR29">
            <v>14038.715038929589</v>
          </cell>
          <cell r="GS29">
            <v>2624.55236339576</v>
          </cell>
          <cell r="GT29">
            <v>602.35470955491508</v>
          </cell>
          <cell r="GU29">
            <v>1355.2251052526419</v>
          </cell>
          <cell r="GV29">
            <v>-137</v>
          </cell>
          <cell r="GW29">
            <v>1682.473246</v>
          </cell>
          <cell r="GX29">
            <v>59038.038999999997</v>
          </cell>
          <cell r="GY29">
            <v>8754.6149999999998</v>
          </cell>
          <cell r="GZ29">
            <v>14173.566000000001</v>
          </cell>
          <cell r="HA29">
            <v>46431.225000000013</v>
          </cell>
          <cell r="HB29">
            <v>12606.813</v>
          </cell>
          <cell r="HC29">
            <v>24045.725999999999</v>
          </cell>
          <cell r="HD29">
            <v>15291.111000000001</v>
          </cell>
          <cell r="HE29">
            <v>950</v>
          </cell>
          <cell r="HF29">
            <v>329.90510525264062</v>
          </cell>
          <cell r="HG29">
            <v>755.53510525264232</v>
          </cell>
          <cell r="HH29">
            <v>0</v>
          </cell>
          <cell r="HI29">
            <v>14682.94798558502</v>
          </cell>
          <cell r="HJ29">
            <v>2457.8720767843188</v>
          </cell>
          <cell r="HK29">
            <v>328.89640444343729</v>
          </cell>
          <cell r="HL29">
            <v>555.40812893231828</v>
          </cell>
          <cell r="HM29">
            <v>-1000.0890000000001</v>
          </cell>
          <cell r="HN29">
            <v>1682.473246</v>
          </cell>
          <cell r="HO29">
            <v>57854.446383000002</v>
          </cell>
          <cell r="HP29">
            <v>8549.3018170000014</v>
          </cell>
          <cell r="HQ29">
            <v>14290.884</v>
          </cell>
          <cell r="HR29">
            <v>46031.578999999998</v>
          </cell>
          <cell r="HS29">
            <v>11822.868</v>
          </cell>
          <cell r="HT29">
            <v>23517</v>
          </cell>
          <cell r="HU29">
            <v>14967.698183</v>
          </cell>
          <cell r="HV29">
            <v>893</v>
          </cell>
          <cell r="HW29">
            <v>368.12456293231622</v>
          </cell>
          <cell r="HX29">
            <v>-770.1544370676861</v>
          </cell>
          <cell r="HY29">
            <v>0</v>
          </cell>
          <cell r="HZ29">
            <v>13177.968342233969</v>
          </cell>
          <cell r="IA29">
            <v>1673.2124651624831</v>
          </cell>
          <cell r="IB29">
            <v>-179.36163234306309</v>
          </cell>
          <cell r="IC29">
            <v>604.33293074932885</v>
          </cell>
          <cell r="ID29">
            <v>-1033.626999993649</v>
          </cell>
          <cell r="IE29">
            <v>1682.473246</v>
          </cell>
          <cell r="IF29">
            <v>57742.805999999997</v>
          </cell>
          <cell r="IG29">
            <v>8889.4860000000008</v>
          </cell>
          <cell r="IH29">
            <v>14391.575000000001</v>
          </cell>
          <cell r="II29">
            <v>46885.751999999993</v>
          </cell>
          <cell r="IJ29">
            <v>10857.054</v>
          </cell>
          <cell r="IK29">
            <v>24531.596000000001</v>
          </cell>
          <cell r="IL29">
            <v>15642.11</v>
          </cell>
          <cell r="IM29">
            <v>824</v>
          </cell>
          <cell r="IN29">
            <v>744.44549674933205</v>
          </cell>
          <cell r="IO29">
            <v>920.9824967493297</v>
          </cell>
          <cell r="IP29">
            <v>0</v>
          </cell>
          <cell r="IQ29">
            <v>13161.37642869728</v>
          </cell>
          <cell r="IR29">
            <v>1485.7358532420651</v>
          </cell>
          <cell r="IS29">
            <v>-361.28269214711781</v>
          </cell>
          <cell r="IT29">
            <v>419.24004586795797</v>
          </cell>
          <cell r="IU29">
            <v>-1337.274000006352</v>
          </cell>
          <cell r="IV29">
            <v>1682.473246</v>
          </cell>
          <cell r="IW29">
            <v>54279.167000000001</v>
          </cell>
          <cell r="IX29">
            <v>7921.2620000000006</v>
          </cell>
          <cell r="IY29">
            <v>14157.929</v>
          </cell>
          <cell r="IZ29">
            <v>44672.983999999997</v>
          </cell>
          <cell r="JA29">
            <v>9606.1830000000009</v>
          </cell>
          <cell r="JB29">
            <v>24594.654999999999</v>
          </cell>
          <cell r="JC29">
            <v>16673.393</v>
          </cell>
          <cell r="JD29">
            <v>707</v>
          </cell>
          <cell r="JE29">
            <v>-16.296954132042629</v>
          </cell>
          <cell r="JF29">
            <v>-865.12495413204169</v>
          </cell>
          <cell r="JG29">
            <v>0</v>
          </cell>
          <cell r="JH29">
            <v>13366.11304669231</v>
          </cell>
          <cell r="JI29">
            <v>2424.5895010021659</v>
          </cell>
          <cell r="JJ29">
            <v>467.32856298318421</v>
          </cell>
          <cell r="JK29">
            <v>1223.6601098558669</v>
          </cell>
          <cell r="JL29">
            <v>-550.88507110990633</v>
          </cell>
          <cell r="JM29">
            <v>1682.473246</v>
          </cell>
          <cell r="JN29">
            <v>59607.437043738573</v>
          </cell>
          <cell r="JO29">
            <v>10917.23911740589</v>
          </cell>
          <cell r="JP29">
            <v>14201.59745312732</v>
          </cell>
          <cell r="JQ29">
            <v>45152.139114848469</v>
          </cell>
          <cell r="JR29">
            <v>14455.29792889009</v>
          </cell>
          <cell r="JS29">
            <v>24594.654999999999</v>
          </cell>
          <cell r="JT29">
            <v>13677.415882594099</v>
          </cell>
          <cell r="JU29">
            <v>800.00000000000011</v>
          </cell>
          <cell r="JV29">
            <v>-1385.809248501017</v>
          </cell>
          <cell r="JW29">
            <v>-2404.0228825941081</v>
          </cell>
          <cell r="JX29">
            <v>0</v>
          </cell>
          <cell r="JY29">
            <v>15042.436876617499</v>
          </cell>
          <cell r="JZ29">
            <v>3054.5038423553501</v>
          </cell>
          <cell r="KA29">
            <v>795.91177665727582</v>
          </cell>
          <cell r="KB29">
            <v>1589.3863198424831</v>
          </cell>
          <cell r="KC29">
            <v>222.7809159171498</v>
          </cell>
          <cell r="KD29">
            <v>1682.473246</v>
          </cell>
          <cell r="KE29">
            <v>59957.992390171443</v>
          </cell>
          <cell r="KF29">
            <v>11651.83185307512</v>
          </cell>
          <cell r="KG29">
            <v>14208.122909942111</v>
          </cell>
          <cell r="KH29">
            <v>45279.913545364201</v>
          </cell>
          <cell r="KI29">
            <v>14678.078844807251</v>
          </cell>
          <cell r="KJ29">
            <v>24594.654999999999</v>
          </cell>
          <cell r="KK29">
            <v>12942.82314692488</v>
          </cell>
          <cell r="KL29">
            <v>800</v>
          </cell>
          <cell r="KM29">
            <v>1282.9701613074481</v>
          </cell>
          <cell r="KN29">
            <v>734.59273566922707</v>
          </cell>
          <cell r="KO29">
            <v>0</v>
          </cell>
          <cell r="KY29">
            <v>3903.076767343181</v>
          </cell>
          <cell r="KZ29">
            <v>4425.3925019333001</v>
          </cell>
          <cell r="LA29">
            <v>6215.2884641695164</v>
          </cell>
          <cell r="LB29">
            <v>6462.5597709349904</v>
          </cell>
          <cell r="LC29">
            <v>6859.0855275278209</v>
          </cell>
          <cell r="LD29">
            <v>7278.4757684215083</v>
          </cell>
          <cell r="LE29">
            <v>7722.0913772713347</v>
          </cell>
          <cell r="LF29">
            <v>8191.3733555455519</v>
          </cell>
          <cell r="LG29">
            <v>8687.8474459934114</v>
          </cell>
          <cell r="LH29">
            <v>151.58847045898409</v>
          </cell>
          <cell r="LI29">
            <v>897.11535072326717</v>
          </cell>
          <cell r="LJ29">
            <v>1355.2251052526419</v>
          </cell>
          <cell r="LK29">
            <v>555.40812893231828</v>
          </cell>
          <cell r="LL29">
            <v>604.33293074932885</v>
          </cell>
          <cell r="LM29">
            <v>419.24004586795797</v>
          </cell>
          <cell r="LN29">
            <v>1223.6601098558669</v>
          </cell>
          <cell r="LO29">
            <v>1589.3863198424831</v>
          </cell>
          <cell r="LP29">
            <v>13478.39883647884</v>
          </cell>
          <cell r="LQ29">
            <v>2314.782993734902</v>
          </cell>
          <cell r="LR29">
            <v>325.3653201703803</v>
          </cell>
          <cell r="LS29">
            <v>1151.8627703261211</v>
          </cell>
          <cell r="LT29">
            <v>1151.8627703261211</v>
          </cell>
          <cell r="LU29">
            <v>177.9086926031479</v>
          </cell>
          <cell r="LV29">
            <v>1682.473246</v>
          </cell>
          <cell r="LW29">
            <v>60030.98345630931</v>
          </cell>
          <cell r="LX29">
            <v>12686.86627584801</v>
          </cell>
          <cell r="LY29">
            <v>14224.41096001135</v>
          </cell>
          <cell r="LZ29">
            <v>45210.577657419548</v>
          </cell>
          <cell r="MA29">
            <v>14820.40579888976</v>
          </cell>
          <cell r="MB29">
            <v>24594.654999999999</v>
          </cell>
          <cell r="MC29">
            <v>11907.788724151989</v>
          </cell>
          <cell r="MD29">
            <v>842.78550022497654</v>
          </cell>
          <cell r="ME29">
            <v>1211.6201419787669</v>
          </cell>
          <cell r="MF29">
            <v>1070.6161612935141</v>
          </cell>
          <cell r="MG29">
            <v>35.581738520629592</v>
          </cell>
          <cell r="MH29">
            <v>13431.727773455999</v>
          </cell>
          <cell r="MI29">
            <v>2115.566276121092</v>
          </cell>
          <cell r="MJ29">
            <v>182.91591672068739</v>
          </cell>
          <cell r="MK29">
            <v>1005.332583958522</v>
          </cell>
          <cell r="ML29">
            <v>1005.332583958522</v>
          </cell>
          <cell r="MM29">
            <v>-349.00825450952368</v>
          </cell>
          <cell r="MN29">
            <v>1682.473246</v>
          </cell>
          <cell r="MO29">
            <v>58758.124039723582</v>
          </cell>
          <cell r="MP29">
            <v>12589.613921304919</v>
          </cell>
          <cell r="MQ29">
            <v>14123.5169684055</v>
          </cell>
          <cell r="MR29">
            <v>44286.726495343341</v>
          </cell>
          <cell r="MS29">
            <v>14471.397544380239</v>
          </cell>
          <cell r="MT29">
            <v>24594.654999999999</v>
          </cell>
          <cell r="MU29">
            <v>12005.04107869508</v>
          </cell>
          <cell r="MV29">
            <v>721.52267563198438</v>
          </cell>
          <cell r="MW29">
            <v>434.67181668712561</v>
          </cell>
          <cell r="MX29">
            <v>-97.252354543085517</v>
          </cell>
          <cell r="MY29">
            <v>0</v>
          </cell>
          <cell r="MZ29">
            <v>13641.8228254314</v>
          </cell>
          <cell r="NA29">
            <v>3072.7478755168249</v>
          </cell>
          <cell r="NB29">
            <v>1064.713010605024</v>
          </cell>
          <cell r="NC29">
            <v>1816.545651182402</v>
          </cell>
          <cell r="ND29">
            <v>1816.545651182402</v>
          </cell>
          <cell r="NE29">
            <v>562.64935932841229</v>
          </cell>
          <cell r="NF29">
            <v>1682.473246</v>
          </cell>
          <cell r="NG29">
            <v>59630.3017976751</v>
          </cell>
          <cell r="NH29">
            <v>11191.02409529593</v>
          </cell>
          <cell r="NI29">
            <v>14188.18634469875</v>
          </cell>
          <cell r="NJ29">
            <v>44708.784765832133</v>
          </cell>
          <cell r="NK29">
            <v>14921.51703184297</v>
          </cell>
          <cell r="NL29">
            <v>24594.654999999999</v>
          </cell>
          <cell r="NM29">
            <v>13403.63090470406</v>
          </cell>
          <cell r="NN29">
            <v>816.50201687063065</v>
          </cell>
          <cell r="NO29">
            <v>-804.40327444855245</v>
          </cell>
          <cell r="NP29">
            <v>-1286.059954143305</v>
          </cell>
          <cell r="NQ29">
            <v>112.52987186568249</v>
          </cell>
          <cell r="NR29">
            <v>15361.82928419115</v>
          </cell>
          <cell r="NS29">
            <v>3754.067740151042</v>
          </cell>
          <cell r="NT29">
            <v>1435.892537154697</v>
          </cell>
          <cell r="NU29">
            <v>2241.5474587024719</v>
          </cell>
          <cell r="NV29">
            <v>2241.5474587024719</v>
          </cell>
          <cell r="NW29">
            <v>1035.5228080016241</v>
          </cell>
          <cell r="NX29">
            <v>1682.473246</v>
          </cell>
          <cell r="NY29">
            <v>60612.751448568</v>
          </cell>
          <cell r="NZ29">
            <v>12493.435176578279</v>
          </cell>
          <cell r="OA29">
            <v>14199.51762878738</v>
          </cell>
          <cell r="OB29">
            <v>44862.816170323727</v>
          </cell>
          <cell r="OC29">
            <v>15749.935278244269</v>
          </cell>
          <cell r="OD29">
            <v>24594.654999999999</v>
          </cell>
          <cell r="OE29">
            <v>12101.219823421719</v>
          </cell>
          <cell r="OF29">
            <v>816.98620563640839</v>
          </cell>
          <cell r="OG29">
            <v>1872.3275499838719</v>
          </cell>
          <cell r="OH29">
            <v>1509.5156428826699</v>
          </cell>
          <cell r="OI29">
            <v>207.10456160032481</v>
          </cell>
        </row>
        <row r="30">
          <cell r="A30" t="str">
            <v>BRIT3</v>
          </cell>
          <cell r="B30" t="str">
            <v>Brisanet</v>
          </cell>
          <cell r="C30" t="str">
            <v>TMT</v>
          </cell>
          <cell r="D30" t="str">
            <v>Bernardo Guttmann</v>
          </cell>
          <cell r="E30">
            <v>44872</v>
          </cell>
          <cell r="F30" t="str">
            <v>Neutral</v>
          </cell>
          <cell r="G30" t="b">
            <v>0</v>
          </cell>
          <cell r="H30" t="str">
            <v>BRL</v>
          </cell>
          <cell r="I30">
            <v>4.5</v>
          </cell>
          <cell r="J30">
            <v>0.17938999999999999</v>
          </cell>
          <cell r="K30">
            <v>6.5999999999999989E-2</v>
          </cell>
          <cell r="L30">
            <v>0.16102526622859201</v>
          </cell>
          <cell r="M30">
            <v>976.12380166983121</v>
          </cell>
          <cell r="N30">
            <v>386.12443348255351</v>
          </cell>
          <cell r="O30">
            <v>141.24567526227801</v>
          </cell>
          <cell r="P30">
            <v>409.39115958611183</v>
          </cell>
          <cell r="Q30">
            <v>10.252696591657299</v>
          </cell>
          <cell r="R30">
            <v>449.09491600000001</v>
          </cell>
          <cell r="S30">
            <v>3133.4528698462782</v>
          </cell>
          <cell r="T30">
            <v>477.99396247522401</v>
          </cell>
          <cell r="U30">
            <v>2093.3071478101319</v>
          </cell>
          <cell r="V30">
            <v>1784.9536562546209</v>
          </cell>
          <cell r="W30">
            <v>1348.4992135916571</v>
          </cell>
          <cell r="X30">
            <v>1392.5619999999999</v>
          </cell>
          <cell r="Y30">
            <v>914.56803752477595</v>
          </cell>
          <cell r="Z30">
            <v>-1011.687632133966</v>
          </cell>
          <cell r="AA30">
            <v>-519.40598609702738</v>
          </cell>
          <cell r="AD30">
            <v>1430.1126896280041</v>
          </cell>
          <cell r="AE30">
            <v>572.85898194401761</v>
          </cell>
          <cell r="AF30">
            <v>200.03395670192819</v>
          </cell>
          <cell r="AG30">
            <v>592.89217729029497</v>
          </cell>
          <cell r="AH30">
            <v>89.718905330001732</v>
          </cell>
          <cell r="AI30">
            <v>449.09491600000001</v>
          </cell>
          <cell r="AJ30">
            <v>3656.3202525331521</v>
          </cell>
          <cell r="AK30">
            <v>306.08356018088648</v>
          </cell>
          <cell r="AL30">
            <v>2701.7763127026979</v>
          </cell>
          <cell r="AM30">
            <v>2218.1021336114932</v>
          </cell>
          <cell r="AN30">
            <v>1438.218118921659</v>
          </cell>
          <cell r="AO30">
            <v>1792.5619999999999</v>
          </cell>
          <cell r="AP30">
            <v>1486.478439819113</v>
          </cell>
          <cell r="AQ30">
            <v>-1001.327385480932</v>
          </cell>
          <cell r="AR30">
            <v>-529.60689620106666</v>
          </cell>
          <cell r="AU30">
            <v>1974.221443580115</v>
          </cell>
          <cell r="AV30">
            <v>800.68325405335918</v>
          </cell>
          <cell r="AW30">
            <v>218.88758418552229</v>
          </cell>
          <cell r="AX30">
            <v>749.36953434430325</v>
          </cell>
          <cell r="AY30">
            <v>48.95832131084358</v>
          </cell>
          <cell r="AZ30">
            <v>449.09491600000001</v>
          </cell>
          <cell r="BA30">
            <v>4144.5084288369544</v>
          </cell>
          <cell r="BB30">
            <v>117.5632884113593</v>
          </cell>
          <cell r="BC30">
            <v>3291.2917814722018</v>
          </cell>
          <cell r="BD30">
            <v>2657.3319886044519</v>
          </cell>
          <cell r="BE30">
            <v>1487.176440232503</v>
          </cell>
          <cell r="BF30">
            <v>2192.5619999999999</v>
          </cell>
          <cell r="BG30">
            <v>2074.9987115886411</v>
          </cell>
          <cell r="BH30">
            <v>-1119.997418928285</v>
          </cell>
          <cell r="BI30">
            <v>-493.01278751792597</v>
          </cell>
          <cell r="BL30">
            <v>2552.5485136075199</v>
          </cell>
          <cell r="BM30">
            <v>1047.9975976297239</v>
          </cell>
          <cell r="BN30">
            <v>405.5306910011526</v>
          </cell>
          <cell r="BO30">
            <v>1076.096367212559</v>
          </cell>
          <cell r="BP30">
            <v>141.92327898729431</v>
          </cell>
          <cell r="BQ30">
            <v>449.09491600000001</v>
          </cell>
          <cell r="BR30">
            <v>4727.488357786463</v>
          </cell>
          <cell r="BS30">
            <v>54.208726456111947</v>
          </cell>
          <cell r="BT30">
            <v>3844.9498361287351</v>
          </cell>
          <cell r="BU30">
            <v>3098.3886385666651</v>
          </cell>
          <cell r="BV30">
            <v>1629.099719219797</v>
          </cell>
          <cell r="BW30">
            <v>2592.5619999999999</v>
          </cell>
          <cell r="BX30">
            <v>2538.353273543888</v>
          </cell>
          <cell r="BY30">
            <v>-1224.22373086794</v>
          </cell>
          <cell r="BZ30">
            <v>-337.62758488178099</v>
          </cell>
          <cell r="CC30">
            <v>3469.018261869548</v>
          </cell>
          <cell r="CD30">
            <v>1441.616867219627</v>
          </cell>
          <cell r="CE30">
            <v>603.16813793905931</v>
          </cell>
          <cell r="CF30">
            <v>1493.680322132439</v>
          </cell>
          <cell r="CG30">
            <v>248.56776162989959</v>
          </cell>
          <cell r="CH30">
            <v>449.09491600000001</v>
          </cell>
          <cell r="CI30">
            <v>5040.9070673408442</v>
          </cell>
          <cell r="CJ30">
            <v>36.437751469176938</v>
          </cell>
          <cell r="CK30">
            <v>4029.2759989708079</v>
          </cell>
          <cell r="CL30">
            <v>3163.2395864911459</v>
          </cell>
          <cell r="CM30">
            <v>1877.6674808496959</v>
          </cell>
          <cell r="CN30">
            <v>2592.5619999999999</v>
          </cell>
          <cell r="CO30">
            <v>2556.124248530823</v>
          </cell>
          <cell r="CP30">
            <v>-1074.838347035452</v>
          </cell>
          <cell r="CQ30">
            <v>131.75223442294441</v>
          </cell>
          <cell r="CT30">
            <v>3831.6894486109632</v>
          </cell>
          <cell r="CU30">
            <v>1611.4902604771819</v>
          </cell>
          <cell r="CV30">
            <v>769.68243071705615</v>
          </cell>
          <cell r="CW30">
            <v>1730.303760571654</v>
          </cell>
          <cell r="CX30">
            <v>368.43102278292218</v>
          </cell>
          <cell r="CY30">
            <v>449.09491600000001</v>
          </cell>
          <cell r="CZ30">
            <v>5433.2514653145672</v>
          </cell>
          <cell r="DA30">
            <v>198.47381476094489</v>
          </cell>
          <cell r="DB30">
            <v>4201.466574932746</v>
          </cell>
          <cell r="DC30">
            <v>3187.152961681948</v>
          </cell>
          <cell r="DD30">
            <v>2246.0985036326192</v>
          </cell>
          <cell r="DE30">
            <v>2592.5619999999999</v>
          </cell>
          <cell r="DF30">
            <v>2394.0881852390548</v>
          </cell>
          <cell r="DG30">
            <v>-1132.811905816535</v>
          </cell>
          <cell r="DH30">
            <v>301.59544478210267</v>
          </cell>
          <cell r="DK30">
            <v>4362.4763264963103</v>
          </cell>
          <cell r="DL30">
            <v>1856.535212382656</v>
          </cell>
          <cell r="DM30">
            <v>922.10911209405936</v>
          </cell>
          <cell r="DN30">
            <v>1989.626179439013</v>
          </cell>
          <cell r="DO30">
            <v>483.84203074661258</v>
          </cell>
          <cell r="DP30">
            <v>449.09491600000001</v>
          </cell>
          <cell r="DQ30">
            <v>5552.5350525241747</v>
          </cell>
          <cell r="DR30">
            <v>275.50918364585652</v>
          </cell>
          <cell r="DS30">
            <v>4158.6566336118922</v>
          </cell>
          <cell r="DT30">
            <v>2822.594518144942</v>
          </cell>
          <cell r="DU30">
            <v>2729.9405343792309</v>
          </cell>
          <cell r="DV30">
            <v>2192.5619999999999</v>
          </cell>
          <cell r="DW30">
            <v>1917.052816354143</v>
          </cell>
          <cell r="DX30">
            <v>-1024.7071260241</v>
          </cell>
          <cell r="DY30">
            <v>601.78535212037809</v>
          </cell>
          <cell r="EB30">
            <v>4903.236077161846</v>
          </cell>
          <cell r="EC30">
            <v>2111.182044126323</v>
          </cell>
          <cell r="ED30">
            <v>1087.8950277454569</v>
          </cell>
          <cell r="EE30">
            <v>2258.3189584659121</v>
          </cell>
          <cell r="EF30">
            <v>613.15360838437732</v>
          </cell>
          <cell r="EG30">
            <v>449.09491600000001</v>
          </cell>
          <cell r="EH30">
            <v>5801.1762329055146</v>
          </cell>
          <cell r="EI30">
            <v>485.38250054418461</v>
          </cell>
          <cell r="EJ30">
            <v>4110.7681928071179</v>
          </cell>
          <cell r="EK30">
            <v>2458.0820901419061</v>
          </cell>
          <cell r="EL30">
            <v>3343.0941427636089</v>
          </cell>
          <cell r="EM30">
            <v>1792.5619999999999</v>
          </cell>
          <cell r="EN30">
            <v>1307.1794994558149</v>
          </cell>
          <cell r="EO30">
            <v>-1122.535489915681</v>
          </cell>
          <cell r="EP30">
            <v>714.73042682595224</v>
          </cell>
          <cell r="ES30">
            <v>5424.312232220017</v>
          </cell>
          <cell r="ET30">
            <v>2362.6629069545711</v>
          </cell>
          <cell r="EU30">
            <v>1260.46296469003</v>
          </cell>
          <cell r="EV30">
            <v>2522.7241828542642</v>
          </cell>
          <cell r="EW30">
            <v>744.64852091696957</v>
          </cell>
          <cell r="EX30">
            <v>449.09491600000001</v>
          </cell>
          <cell r="EY30">
            <v>6179.2635876196546</v>
          </cell>
          <cell r="EZ30">
            <v>844.49485225535943</v>
          </cell>
          <cell r="FA30">
            <v>4046.241171492894</v>
          </cell>
          <cell r="FB30">
            <v>2091.5209239390761</v>
          </cell>
          <cell r="FC30">
            <v>4087.742663680579</v>
          </cell>
          <cell r="FD30">
            <v>1392.5619999999999</v>
          </cell>
          <cell r="FE30">
            <v>548.06714774464047</v>
          </cell>
          <cell r="FF30">
            <v>-1197.73419685001</v>
          </cell>
          <cell r="FG30">
            <v>846.36938748962507</v>
          </cell>
          <cell r="FJ30">
            <v>216.93264099999999</v>
          </cell>
          <cell r="FK30">
            <v>79.76193360000002</v>
          </cell>
          <cell r="FL30">
            <v>17.68309600000002</v>
          </cell>
          <cell r="FM30">
            <v>77.583096000000012</v>
          </cell>
          <cell r="FN30">
            <v>9.4894830000000301</v>
          </cell>
          <cell r="FP30">
            <v>2846.3710850000002</v>
          </cell>
          <cell r="FQ30">
            <v>518.61391300000003</v>
          </cell>
          <cell r="FR30">
            <v>1779.430891</v>
          </cell>
          <cell r="FS30">
            <v>1496.3154790000001</v>
          </cell>
          <cell r="FT30">
            <v>1350.0553</v>
          </cell>
          <cell r="FU30">
            <v>1078.5884289999999</v>
          </cell>
          <cell r="FV30">
            <v>559.97451599999988</v>
          </cell>
          <cell r="FW30">
            <v>-497.21199999999999</v>
          </cell>
          <cell r="GA30">
            <v>236.60300000000001</v>
          </cell>
          <cell r="GB30">
            <v>92.221000000000004</v>
          </cell>
          <cell r="GC30">
            <v>31.702000000000009</v>
          </cell>
          <cell r="GD30">
            <v>96.602000000000004</v>
          </cell>
          <cell r="GE30">
            <v>-1.255999999999988</v>
          </cell>
          <cell r="GG30">
            <v>2824.614</v>
          </cell>
          <cell r="GH30">
            <v>427.887</v>
          </cell>
          <cell r="GI30">
            <v>1852.135</v>
          </cell>
          <cell r="GJ30">
            <v>1478.134</v>
          </cell>
          <cell r="GK30">
            <v>1346.48</v>
          </cell>
          <cell r="GL30">
            <v>1092.5619999999999</v>
          </cell>
          <cell r="GM30">
            <v>664.67499999999995</v>
          </cell>
          <cell r="GN30">
            <v>-129.958</v>
          </cell>
          <cell r="GR30">
            <v>252.82879312643601</v>
          </cell>
          <cell r="GS30">
            <v>103.6019203041168</v>
          </cell>
          <cell r="GT30">
            <v>44.442260921120422</v>
          </cell>
          <cell r="GU30">
            <v>113.7929820611977</v>
          </cell>
          <cell r="GV30">
            <v>2.0590835195609012</v>
          </cell>
          <cell r="GX30">
            <v>3128.8998552812009</v>
          </cell>
          <cell r="GY30">
            <v>627.36456566689196</v>
          </cell>
          <cell r="GZ30">
            <v>1948.3500374852099</v>
          </cell>
          <cell r="HA30">
            <v>1780.3607717616401</v>
          </cell>
          <cell r="HB30">
            <v>1348.539083519561</v>
          </cell>
          <cell r="HC30">
            <v>1392.5619999999999</v>
          </cell>
          <cell r="HD30">
            <v>765.19743433310794</v>
          </cell>
          <cell r="HE30">
            <v>-165.5657586252872</v>
          </cell>
          <cell r="HI30">
            <v>269.75936754339517</v>
          </cell>
          <cell r="HJ30">
            <v>110.5395795784366</v>
          </cell>
          <cell r="HK30">
            <v>47.418318341157487</v>
          </cell>
          <cell r="HL30">
            <v>121.41308152491401</v>
          </cell>
          <cell r="HM30">
            <v>-3.9869927903729521E-2</v>
          </cell>
          <cell r="HO30">
            <v>3133.4528698462782</v>
          </cell>
          <cell r="HP30">
            <v>477.99396247522401</v>
          </cell>
          <cell r="HQ30">
            <v>2093.3071478101319</v>
          </cell>
          <cell r="HR30">
            <v>1784.9536562546209</v>
          </cell>
          <cell r="HS30">
            <v>1348.4992135916571</v>
          </cell>
          <cell r="HT30">
            <v>1392.5619999999999</v>
          </cell>
          <cell r="HU30">
            <v>914.56803752477595</v>
          </cell>
          <cell r="HV30">
            <v>-218.951873508679</v>
          </cell>
          <cell r="KP30">
            <v>-122.263777729464</v>
          </cell>
          <cell r="KQ30">
            <v>-64.096221353440754</v>
          </cell>
          <cell r="KR30">
            <v>-144.70830947212289</v>
          </cell>
          <cell r="KS30">
            <v>-190.49541980828241</v>
          </cell>
          <cell r="KT30">
            <v>-226.5503172876962</v>
          </cell>
          <cell r="KU30">
            <v>-211.45360831868911</v>
          </cell>
          <cell r="KV30">
            <v>-189.0151261143433</v>
          </cell>
          <cell r="KW30">
            <v>-158.87440898124859</v>
          </cell>
          <cell r="KX30">
            <v>-132.20762996734891</v>
          </cell>
          <cell r="OJ30">
            <v>1.24138700000001</v>
          </cell>
          <cell r="OK30">
            <v>-34.703999999999994</v>
          </cell>
          <cell r="OL30">
            <v>-41.322437406634208</v>
          </cell>
          <cell r="OM30">
            <v>-47.478727322829798</v>
          </cell>
        </row>
        <row r="31">
          <cell r="A31" t="str">
            <v>BRKM5</v>
          </cell>
          <cell r="B31" t="str">
            <v>Braskem</v>
          </cell>
          <cell r="C31" t="str">
            <v>Oil, Gas &amp; Petrochemicals</v>
          </cell>
          <cell r="D31" t="str">
            <v>André Vidal</v>
          </cell>
          <cell r="E31">
            <v>45180</v>
          </cell>
          <cell r="F31" t="str">
            <v>Neutral</v>
          </cell>
          <cell r="G31" t="b">
            <v>0</v>
          </cell>
          <cell r="H31" t="str">
            <v>BRL</v>
          </cell>
          <cell r="I31">
            <v>27</v>
          </cell>
          <cell r="J31">
            <v>0.21523762482192479</v>
          </cell>
          <cell r="K31">
            <v>0.1</v>
          </cell>
          <cell r="L31">
            <v>0.13109504992876991</v>
          </cell>
          <cell r="M31">
            <v>96519.283210451511</v>
          </cell>
          <cell r="N31">
            <v>11358.73517321928</v>
          </cell>
          <cell r="O31">
            <v>4272.0708565288287</v>
          </cell>
          <cell r="P31">
            <v>9005.2360549451532</v>
          </cell>
          <cell r="Q31">
            <v>-820.39079130865457</v>
          </cell>
          <cell r="R31">
            <v>796.48323649999998</v>
          </cell>
          <cell r="S31">
            <v>88048.858000000007</v>
          </cell>
          <cell r="T31">
            <v>12466.474</v>
          </cell>
          <cell r="U31">
            <v>40785.438999999998</v>
          </cell>
          <cell r="V31">
            <v>81940.641000000003</v>
          </cell>
          <cell r="W31">
            <v>6108.2169999999978</v>
          </cell>
          <cell r="X31">
            <v>51327.583000000013</v>
          </cell>
          <cell r="Y31">
            <v>46641.039000000012</v>
          </cell>
          <cell r="Z31">
            <v>4947.2734</v>
          </cell>
          <cell r="AA31">
            <v>8592.8006940636533</v>
          </cell>
          <cell r="AB31">
            <v>5934.1275102657964</v>
          </cell>
          <cell r="AC31">
            <v>-1350.2929999999999</v>
          </cell>
          <cell r="AD31">
            <v>70542.509645521059</v>
          </cell>
          <cell r="AE31">
            <v>3730.2618422772471</v>
          </cell>
          <cell r="AF31">
            <v>-951.78977486312726</v>
          </cell>
          <cell r="AG31">
            <v>4203.3980500730831</v>
          </cell>
          <cell r="AH31">
            <v>-1777.97572064777</v>
          </cell>
          <cell r="AI31">
            <v>796.56267174999994</v>
          </cell>
          <cell r="AJ31">
            <v>81337.327683551994</v>
          </cell>
          <cell r="AK31">
            <v>10475.547862526781</v>
          </cell>
          <cell r="AL31">
            <v>39943.696161411368</v>
          </cell>
          <cell r="AM31">
            <v>74767.640049250578</v>
          </cell>
          <cell r="AN31">
            <v>6569.6876343014137</v>
          </cell>
          <cell r="AO31">
            <v>50547.273145916333</v>
          </cell>
          <cell r="AP31">
            <v>45096.227783389557</v>
          </cell>
          <cell r="AQ31">
            <v>3256.9433390772392</v>
          </cell>
          <cell r="AR31">
            <v>-473.05771904159337</v>
          </cell>
          <cell r="AS31">
            <v>-1234.813835681088</v>
          </cell>
          <cell r="AT31">
            <v>-2.794</v>
          </cell>
          <cell r="AU31">
            <v>69091.704010164802</v>
          </cell>
          <cell r="AV31">
            <v>6216.7930592643388</v>
          </cell>
          <cell r="AW31">
            <v>1717.5935230958819</v>
          </cell>
          <cell r="AX31">
            <v>6901.6675021793699</v>
          </cell>
          <cell r="AY31">
            <v>-4607.9795929640813</v>
          </cell>
          <cell r="AZ31">
            <v>796.729017</v>
          </cell>
          <cell r="BA31">
            <v>77040.878549693982</v>
          </cell>
          <cell r="BB31">
            <v>7098.1825904538</v>
          </cell>
          <cell r="BC31">
            <v>37430.424666239909</v>
          </cell>
          <cell r="BD31">
            <v>73622.65050835663</v>
          </cell>
          <cell r="BE31">
            <v>3418.2280413373301</v>
          </cell>
          <cell r="BF31">
            <v>52631.979611566407</v>
          </cell>
          <cell r="BG31">
            <v>47152.837633856361</v>
          </cell>
          <cell r="BH31">
            <v>2446.2631769884551</v>
          </cell>
          <cell r="BI31">
            <v>513.57619521763309</v>
          </cell>
          <cell r="BJ31">
            <v>-3620.423551540739</v>
          </cell>
          <cell r="BK31">
            <v>0</v>
          </cell>
          <cell r="BL31">
            <v>73697.477505059986</v>
          </cell>
          <cell r="BM31">
            <v>11273.138469981401</v>
          </cell>
          <cell r="BN31">
            <v>6347.9244815789971</v>
          </cell>
          <cell r="BO31">
            <v>11669.85557137057</v>
          </cell>
          <cell r="BP31">
            <v>763.64495652705307</v>
          </cell>
          <cell r="BQ31">
            <v>796.729017</v>
          </cell>
          <cell r="BR31">
            <v>77419.31233462102</v>
          </cell>
          <cell r="BS31">
            <v>10465.06105942148</v>
          </cell>
          <cell r="BT31">
            <v>35335.320231791797</v>
          </cell>
          <cell r="BU31">
            <v>73016.079619241209</v>
          </cell>
          <cell r="BV31">
            <v>4403.2327153797878</v>
          </cell>
          <cell r="BW31">
            <v>53640.648571171441</v>
          </cell>
          <cell r="BX31">
            <v>43851.958318121833</v>
          </cell>
          <cell r="BY31">
            <v>3039.6469978543219</v>
          </cell>
          <cell r="BZ31">
            <v>6244.1651716412052</v>
          </cell>
          <cell r="CA31">
            <v>2393.277807215803</v>
          </cell>
          <cell r="CB31">
            <v>0</v>
          </cell>
          <cell r="CC31">
            <v>76536.051468384787</v>
          </cell>
          <cell r="CD31">
            <v>12002.2824425863</v>
          </cell>
          <cell r="CE31">
            <v>6920.7632526582747</v>
          </cell>
          <cell r="CF31">
            <v>12242.69434244985</v>
          </cell>
          <cell r="CG31">
            <v>1673.0957016542759</v>
          </cell>
          <cell r="CH31">
            <v>796.729017</v>
          </cell>
          <cell r="CI31">
            <v>79162.614668112932</v>
          </cell>
          <cell r="CJ31">
            <v>13315.57614565061</v>
          </cell>
          <cell r="CK31">
            <v>33736.794603077149</v>
          </cell>
          <cell r="CL31">
            <v>73267.651928254054</v>
          </cell>
          <cell r="CM31">
            <v>5894.9627398588891</v>
          </cell>
          <cell r="CN31">
            <v>54515.585688607047</v>
          </cell>
          <cell r="CO31">
            <v>40938.710542956433</v>
          </cell>
          <cell r="CP31">
            <v>3580.590871622228</v>
          </cell>
          <cell r="CQ31">
            <v>5841.7299539735568</v>
          </cell>
          <cell r="CR31">
            <v>1993.4256952856661</v>
          </cell>
          <cell r="CS31">
            <v>-181.36567717517511</v>
          </cell>
          <cell r="CT31">
            <v>79300.947131959867</v>
          </cell>
          <cell r="CU31">
            <v>12749.610361197279</v>
          </cell>
          <cell r="CV31">
            <v>7472.9287825150668</v>
          </cell>
          <cell r="CW31">
            <v>12794.859872306641</v>
          </cell>
          <cell r="CX31">
            <v>2286.7452095818712</v>
          </cell>
          <cell r="CY31">
            <v>796.729017</v>
          </cell>
          <cell r="CZ31">
            <v>82243.390808418248</v>
          </cell>
          <cell r="DA31">
            <v>17314.36023568899</v>
          </cell>
          <cell r="DB31">
            <v>32257.072710920202</v>
          </cell>
          <cell r="DC31">
            <v>74459.043088120394</v>
          </cell>
          <cell r="DD31">
            <v>7784.3477202978684</v>
          </cell>
          <cell r="DE31">
            <v>55405.856188237063</v>
          </cell>
          <cell r="DF31">
            <v>37825.196952548067</v>
          </cell>
          <cell r="DG31">
            <v>3710.0087056691391</v>
          </cell>
          <cell r="DH31">
            <v>7052.4997178138792</v>
          </cell>
          <cell r="DI31">
            <v>3184.3180272792611</v>
          </cell>
          <cell r="DJ31">
            <v>-397.36022914289038</v>
          </cell>
          <cell r="DK31">
            <v>82444.886109523941</v>
          </cell>
          <cell r="DL31">
            <v>13481.50563585766</v>
          </cell>
          <cell r="DM31">
            <v>7985.8639441292289</v>
          </cell>
          <cell r="DN31">
            <v>13307.795033920809</v>
          </cell>
          <cell r="DO31">
            <v>967.00639980348319</v>
          </cell>
          <cell r="DP31">
            <v>796.729017</v>
          </cell>
          <cell r="DQ31">
            <v>86553.259140355833</v>
          </cell>
          <cell r="DR31">
            <v>22419.42150912241</v>
          </cell>
          <cell r="DS31">
            <v>30912.284712470981</v>
          </cell>
          <cell r="DT31">
            <v>75752.038928536698</v>
          </cell>
          <cell r="DU31">
            <v>10801.22021181914</v>
          </cell>
          <cell r="DV31">
            <v>56311.728789498353</v>
          </cell>
          <cell r="DW31">
            <v>33626.008280375943</v>
          </cell>
          <cell r="DX31">
            <v>3856.9977884130808</v>
          </cell>
          <cell r="DY31">
            <v>7268.4147787281154</v>
          </cell>
          <cell r="DZ31">
            <v>3339.7116934695309</v>
          </cell>
          <cell r="EA31">
            <v>-543.10198727569423</v>
          </cell>
          <cell r="EB31">
            <v>85830.216615177182</v>
          </cell>
          <cell r="EC31">
            <v>14406.82807075731</v>
          </cell>
          <cell r="ED31">
            <v>8695.6670725107469</v>
          </cell>
          <cell r="EE31">
            <v>14017.598162302331</v>
          </cell>
          <cell r="EF31">
            <v>3739.7541059274199</v>
          </cell>
          <cell r="EG31">
            <v>796.729017</v>
          </cell>
          <cell r="EH31">
            <v>91376.34105643259</v>
          </cell>
          <cell r="EI31">
            <v>27601.949995603401</v>
          </cell>
          <cell r="EJ31">
            <v>29699.079864460411</v>
          </cell>
          <cell r="EK31">
            <v>77065.030758639376</v>
          </cell>
          <cell r="EL31">
            <v>14311.31029779323</v>
          </cell>
          <cell r="EM31">
            <v>57233.476921169531</v>
          </cell>
          <cell r="EN31">
            <v>29365.227925566131</v>
          </cell>
          <cell r="EO31">
            <v>4000.3367676426342</v>
          </cell>
          <cell r="EP31">
            <v>7646.4159838115211</v>
          </cell>
          <cell r="EQ31">
            <v>3656.04500514963</v>
          </cell>
          <cell r="ER31">
            <v>-229.66401995332731</v>
          </cell>
          <cell r="ES31">
            <v>89325.85020744412</v>
          </cell>
          <cell r="ET31">
            <v>15367.889252126221</v>
          </cell>
          <cell r="EU31">
            <v>9423.9883586935648</v>
          </cell>
          <cell r="EV31">
            <v>14745.91944848514</v>
          </cell>
          <cell r="EW31">
            <v>3842.2465675991889</v>
          </cell>
          <cell r="EX31">
            <v>796.729017</v>
          </cell>
          <cell r="EY31">
            <v>96618.606261349574</v>
          </cell>
          <cell r="EZ31">
            <v>32403.03361504844</v>
          </cell>
          <cell r="FA31">
            <v>29218.170147037828</v>
          </cell>
          <cell r="FB31">
            <v>78193.2734975317</v>
          </cell>
          <cell r="FC31">
            <v>18425.332763817882</v>
          </cell>
          <cell r="FD31">
            <v>57976.510797286071</v>
          </cell>
          <cell r="FE31">
            <v>25307.17818223764</v>
          </cell>
          <cell r="FF31">
            <v>4798.0562033252481</v>
          </cell>
          <cell r="FG31">
            <v>7396.2432030839336</v>
          </cell>
          <cell r="FH31">
            <v>3343.123593489338</v>
          </cell>
          <cell r="FI31">
            <v>-888.1916001577622</v>
          </cell>
          <cell r="FJ31">
            <v>26731.443861579999</v>
          </cell>
          <cell r="FK31">
            <v>5130.0151168100019</v>
          </cell>
          <cell r="FL31">
            <v>3770.28243255902</v>
          </cell>
          <cell r="FM31">
            <v>4780.2268867902358</v>
          </cell>
          <cell r="FN31">
            <v>3947.3785795299991</v>
          </cell>
          <cell r="FO31">
            <v>796.30566799999997</v>
          </cell>
          <cell r="FP31">
            <v>86931.427110532721</v>
          </cell>
          <cell r="FQ31">
            <v>10114.755811139819</v>
          </cell>
          <cell r="FR31">
            <v>36992.634492189987</v>
          </cell>
          <cell r="FS31">
            <v>76641.724832754233</v>
          </cell>
          <cell r="FT31">
            <v>10289.706482938</v>
          </cell>
          <cell r="FU31">
            <v>44285.311210339991</v>
          </cell>
          <cell r="FV31">
            <v>42993.994631610003</v>
          </cell>
          <cell r="FW31">
            <v>711.83600000000001</v>
          </cell>
          <cell r="FZ31">
            <v>0.156</v>
          </cell>
          <cell r="GA31">
            <v>25411.299200429999</v>
          </cell>
          <cell r="GB31">
            <v>4078.501110019999</v>
          </cell>
          <cell r="GC31">
            <v>1654.582607988224</v>
          </cell>
          <cell r="GD31">
            <v>2770.2410301104192</v>
          </cell>
          <cell r="GE31">
            <v>-1462.699029519998</v>
          </cell>
          <cell r="GF31">
            <v>796.54242599999998</v>
          </cell>
          <cell r="GG31">
            <v>91769.438037451735</v>
          </cell>
          <cell r="GH31">
            <v>9527.7446817205382</v>
          </cell>
          <cell r="GI31">
            <v>39086.931859279997</v>
          </cell>
          <cell r="GJ31">
            <v>83781.619701359508</v>
          </cell>
          <cell r="GK31">
            <v>7987.8191699380004</v>
          </cell>
          <cell r="GL31">
            <v>49306.652979359998</v>
          </cell>
          <cell r="GM31">
            <v>48137.553038849997</v>
          </cell>
          <cell r="GN31">
            <v>1147.482</v>
          </cell>
          <cell r="GQ31">
            <v>1350.0640000000001</v>
          </cell>
          <cell r="GR31">
            <v>25386.783570657601</v>
          </cell>
          <cell r="GS31">
            <v>2228.5276106067981</v>
          </cell>
          <cell r="GT31">
            <v>690.26605559073687</v>
          </cell>
          <cell r="GU31">
            <v>1866.5777166246739</v>
          </cell>
          <cell r="GV31">
            <v>-1421.790639992882</v>
          </cell>
          <cell r="GW31">
            <v>796.54242599999998</v>
          </cell>
          <cell r="GX31">
            <v>92208.921489995162</v>
          </cell>
          <cell r="GY31">
            <v>11737.160377308001</v>
          </cell>
          <cell r="GZ31">
            <v>40516.905253381439</v>
          </cell>
          <cell r="HA31">
            <v>85380.012994089193</v>
          </cell>
          <cell r="HB31">
            <v>6828.9098353631998</v>
          </cell>
          <cell r="HC31">
            <v>51930.837043090003</v>
          </cell>
          <cell r="HD31">
            <v>49598.955493812013</v>
          </cell>
          <cell r="HE31">
            <v>1551.3924</v>
          </cell>
          <cell r="HH31">
            <v>4.5999999999999999E-2</v>
          </cell>
          <cell r="HI31">
            <v>18989.756577783901</v>
          </cell>
          <cell r="HJ31">
            <v>-78.308664217522164</v>
          </cell>
          <cell r="HK31">
            <v>-1843.0602396091531</v>
          </cell>
          <cell r="HL31">
            <v>-411.80957858017467</v>
          </cell>
          <cell r="HM31">
            <v>-1883.279701325773</v>
          </cell>
          <cell r="HN31">
            <v>796.54242599999998</v>
          </cell>
          <cell r="HO31">
            <v>88048.858000000007</v>
          </cell>
          <cell r="HP31">
            <v>12466.474</v>
          </cell>
          <cell r="HQ31">
            <v>40785.438999999998</v>
          </cell>
          <cell r="HR31">
            <v>81940.641000000003</v>
          </cell>
          <cell r="HS31">
            <v>6108.2169999999978</v>
          </cell>
          <cell r="HT31">
            <v>51327.583000000013</v>
          </cell>
          <cell r="HU31">
            <v>46641.039000000012</v>
          </cell>
          <cell r="HV31">
            <v>1536.5630000000001</v>
          </cell>
          <cell r="HY31">
            <v>2.7E-2</v>
          </cell>
          <cell r="HZ31">
            <v>19446.04766718976</v>
          </cell>
          <cell r="IA31">
            <v>984.83151587213069</v>
          </cell>
          <cell r="IB31">
            <v>496.07054384417478</v>
          </cell>
          <cell r="IC31">
            <v>1726.507367393712</v>
          </cell>
          <cell r="ID31">
            <v>242.4488967188253</v>
          </cell>
          <cell r="IE31">
            <v>796.06363600000009</v>
          </cell>
          <cell r="IF31">
            <v>90449.47100000002</v>
          </cell>
          <cell r="IG31">
            <v>12383.166999999999</v>
          </cell>
          <cell r="IH31">
            <v>41421.127999999997</v>
          </cell>
          <cell r="II31">
            <v>83296.546000000002</v>
          </cell>
          <cell r="IJ31">
            <v>7152.9249999999984</v>
          </cell>
          <cell r="IK31">
            <v>53735.19200000001</v>
          </cell>
          <cell r="IL31">
            <v>46541.422000000013</v>
          </cell>
          <cell r="IM31">
            <v>924.88599999999997</v>
          </cell>
          <cell r="IP31">
            <v>0.13700000000000001</v>
          </cell>
          <cell r="IQ31">
            <v>17756.17664328538</v>
          </cell>
          <cell r="IR31">
            <v>458.57599535579362</v>
          </cell>
          <cell r="IS31">
            <v>-1640.2126699817691</v>
          </cell>
          <cell r="IT31">
            <v>-336.13431466329018</v>
          </cell>
          <cell r="IU31">
            <v>-823.34925166800952</v>
          </cell>
          <cell r="IV31">
            <v>796.729017</v>
          </cell>
          <cell r="IW31">
            <v>88009.25</v>
          </cell>
          <cell r="IX31">
            <v>13240.168</v>
          </cell>
          <cell r="IY31">
            <v>41005.896000000001</v>
          </cell>
          <cell r="IZ31">
            <v>81266.186999999976</v>
          </cell>
          <cell r="JA31">
            <v>6743.0629999999983</v>
          </cell>
          <cell r="JB31">
            <v>51734.995999999999</v>
          </cell>
          <cell r="JC31">
            <v>45341.896999999997</v>
          </cell>
          <cell r="JD31">
            <v>868.48299999999995</v>
          </cell>
          <cell r="JG31">
            <v>2.657</v>
          </cell>
          <cell r="JH31">
            <v>16874.368919070919</v>
          </cell>
          <cell r="JI31">
            <v>1278.575114042105</v>
          </cell>
          <cell r="JJ31">
            <v>316.43780416454348</v>
          </cell>
          <cell r="JK31">
            <v>1619.338885365803</v>
          </cell>
          <cell r="JL31">
            <v>-609.9516523575619</v>
          </cell>
          <cell r="JM31">
            <v>796.729017</v>
          </cell>
          <cell r="JN31">
            <v>82980.818718874303</v>
          </cell>
          <cell r="JO31">
            <v>11613.115029545201</v>
          </cell>
          <cell r="JP31">
            <v>40481.928342555308</v>
          </cell>
          <cell r="JQ31">
            <v>76452.327371231833</v>
          </cell>
          <cell r="JR31">
            <v>6528.4913476424354</v>
          </cell>
          <cell r="JS31">
            <v>51543.684936254976</v>
          </cell>
          <cell r="JT31">
            <v>45873.855656709769</v>
          </cell>
          <cell r="JU31">
            <v>732.1213961347878</v>
          </cell>
          <cell r="JX31">
            <v>0</v>
          </cell>
          <cell r="JY31">
            <v>16465.916415975</v>
          </cell>
          <cell r="JZ31">
            <v>1008.279217007217</v>
          </cell>
          <cell r="KA31">
            <v>-124.08545289007699</v>
          </cell>
          <cell r="KB31">
            <v>1193.68611197686</v>
          </cell>
          <cell r="KC31">
            <v>-587.12371334102386</v>
          </cell>
          <cell r="KD31">
            <v>796.729017</v>
          </cell>
          <cell r="KE31">
            <v>81337.327683551994</v>
          </cell>
          <cell r="KF31">
            <v>10475.547862526781</v>
          </cell>
          <cell r="KG31">
            <v>39943.696161411368</v>
          </cell>
          <cell r="KH31">
            <v>74767.640049250578</v>
          </cell>
          <cell r="KI31">
            <v>6569.6876343014137</v>
          </cell>
          <cell r="KJ31">
            <v>50547.273145916333</v>
          </cell>
          <cell r="KK31">
            <v>45096.227783389557</v>
          </cell>
          <cell r="KL31">
            <v>731.45294294245139</v>
          </cell>
          <cell r="KO31">
            <v>0</v>
          </cell>
          <cell r="KY31">
            <v>10570.692248277021</v>
          </cell>
          <cell r="KZ31">
            <v>4579.2924184843014</v>
          </cell>
          <cell r="LA31">
            <v>6901.6675021793699</v>
          </cell>
          <cell r="LB31">
            <v>11669.85557137057</v>
          </cell>
          <cell r="LC31">
            <v>12242.69434244985</v>
          </cell>
          <cell r="LD31">
            <v>12794.859872306641</v>
          </cell>
          <cell r="LE31">
            <v>13307.795033920809</v>
          </cell>
          <cell r="LF31">
            <v>14017.598162302331</v>
          </cell>
          <cell r="LG31">
            <v>14745.91944848514</v>
          </cell>
          <cell r="LH31">
            <v>4845.069070711218</v>
          </cell>
          <cell r="LI31">
            <v>3927.311982422194</v>
          </cell>
          <cell r="LJ31">
            <v>1966.5349436415349</v>
          </cell>
          <cell r="LK31">
            <v>-168.2237484979245</v>
          </cell>
          <cell r="LL31">
            <v>1062.903659361948</v>
          </cell>
          <cell r="LM31">
            <v>703.36376177969203</v>
          </cell>
          <cell r="LN31">
            <v>1619.338885365803</v>
          </cell>
          <cell r="LO31">
            <v>1193.68611197686</v>
          </cell>
          <cell r="LP31">
            <v>17063.102447166551</v>
          </cell>
          <cell r="LQ31">
            <v>1400.614546127204</v>
          </cell>
          <cell r="LR31">
            <v>308.9793426885185</v>
          </cell>
          <cell r="LS31">
            <v>1593.4078405725229</v>
          </cell>
          <cell r="LT31">
            <v>1593.4078405725229</v>
          </cell>
          <cell r="LU31">
            <v>-1195.492484591771</v>
          </cell>
          <cell r="LV31">
            <v>796.729017</v>
          </cell>
          <cell r="LW31">
            <v>80264.150426061853</v>
          </cell>
          <cell r="LX31">
            <v>9319.3231852183671</v>
          </cell>
          <cell r="LY31">
            <v>39308.305673038383</v>
          </cell>
          <cell r="LZ31">
            <v>74525.825276352203</v>
          </cell>
          <cell r="MA31">
            <v>5738.3251497096417</v>
          </cell>
          <cell r="MB31">
            <v>51045.479041085659</v>
          </cell>
          <cell r="MC31">
            <v>45810.875105867293</v>
          </cell>
          <cell r="MD31">
            <v>592.27130517397597</v>
          </cell>
          <cell r="MG31">
            <v>0</v>
          </cell>
          <cell r="MH31">
            <v>16848.838503530351</v>
          </cell>
          <cell r="MI31">
            <v>1673.089967083308</v>
          </cell>
          <cell r="MJ31">
            <v>584.81736062438722</v>
          </cell>
          <cell r="MK31">
            <v>1883.2182297614661</v>
          </cell>
          <cell r="ML31">
            <v>1883.2182297614661</v>
          </cell>
          <cell r="MM31">
            <v>-1376.010929201517</v>
          </cell>
          <cell r="MN31">
            <v>796.729017</v>
          </cell>
          <cell r="MO31">
            <v>78963.336172013413</v>
          </cell>
          <cell r="MP31">
            <v>8817.1173051253554</v>
          </cell>
          <cell r="MQ31">
            <v>38651.581237679413</v>
          </cell>
          <cell r="MR31">
            <v>74236.891951505284</v>
          </cell>
          <cell r="MS31">
            <v>4726.444220508125</v>
          </cell>
          <cell r="MT31">
            <v>52041.890831424302</v>
          </cell>
          <cell r="MU31">
            <v>46347.709526298953</v>
          </cell>
          <cell r="MV31">
            <v>583.00372379090516</v>
          </cell>
          <cell r="MY31">
            <v>0</v>
          </cell>
          <cell r="MZ31">
            <v>18257.59981892828</v>
          </cell>
          <cell r="NA31">
            <v>1914.8761496078221</v>
          </cell>
          <cell r="NB31">
            <v>801.99272623934621</v>
          </cell>
          <cell r="NC31">
            <v>2102.868229511666</v>
          </cell>
          <cell r="ND31">
            <v>2102.868229511666</v>
          </cell>
          <cell r="NE31">
            <v>-1017.9269456459961</v>
          </cell>
          <cell r="NF31">
            <v>796.729017</v>
          </cell>
          <cell r="NG31">
            <v>78932.45235631353</v>
          </cell>
          <cell r="NH31">
            <v>7917.1440270453004</v>
          </cell>
          <cell r="NI31">
            <v>38062.902573278778</v>
          </cell>
          <cell r="NJ31">
            <v>74859.805081451384</v>
          </cell>
          <cell r="NK31">
            <v>4072.6472748621291</v>
          </cell>
          <cell r="NL31">
            <v>52739.379084661363</v>
          </cell>
          <cell r="NM31">
            <v>47214.345432616057</v>
          </cell>
          <cell r="NN31">
            <v>659.60343638447284</v>
          </cell>
          <cell r="NQ31">
            <v>0</v>
          </cell>
          <cell r="NR31">
            <v>16922.163240539619</v>
          </cell>
          <cell r="NS31">
            <v>1228.212396446004</v>
          </cell>
          <cell r="NT31">
            <v>21.804093543630191</v>
          </cell>
          <cell r="NU31">
            <v>1322.1732023337149</v>
          </cell>
          <cell r="NV31">
            <v>1322.1732023337149</v>
          </cell>
          <cell r="NW31">
            <v>-1018.549233524798</v>
          </cell>
          <cell r="NX31">
            <v>796.729017</v>
          </cell>
          <cell r="NY31">
            <v>77040.878549693982</v>
          </cell>
          <cell r="NZ31">
            <v>7098.1825904538</v>
          </cell>
          <cell r="OA31">
            <v>37430.424666239909</v>
          </cell>
          <cell r="OB31">
            <v>73622.65050835663</v>
          </cell>
          <cell r="OC31">
            <v>3418.2280413373301</v>
          </cell>
          <cell r="OD31">
            <v>52631.979611566407</v>
          </cell>
          <cell r="OE31">
            <v>47152.837633856361</v>
          </cell>
          <cell r="OF31">
            <v>611.38471163910094</v>
          </cell>
          <cell r="OI31">
            <v>0</v>
          </cell>
          <cell r="OV31">
            <v>18134.335446586731</v>
          </cell>
          <cell r="OW31">
            <v>2724.1260838045018</v>
          </cell>
          <cell r="OX31">
            <v>1504.0013962387291</v>
          </cell>
          <cell r="OY31">
            <v>2834.484168686623</v>
          </cell>
          <cell r="OZ31">
            <v>2834.484168686623</v>
          </cell>
          <cell r="PA31">
            <v>-77.659568040114209</v>
          </cell>
          <cell r="PB31">
            <v>796.729017</v>
          </cell>
          <cell r="PC31">
            <v>76399.999551114684</v>
          </cell>
          <cell r="PD31">
            <v>8155.5063278908983</v>
          </cell>
          <cell r="PE31">
            <v>36899.415049636998</v>
          </cell>
          <cell r="PF31">
            <v>73004.091148438602</v>
          </cell>
          <cell r="PG31">
            <v>3395.908402676067</v>
          </cell>
          <cell r="PH31">
            <v>53136.554073614789</v>
          </cell>
          <cell r="PI31">
            <v>46364.420906874671</v>
          </cell>
          <cell r="PJ31">
            <v>752.03198941674577</v>
          </cell>
          <cell r="PK31">
            <v>0</v>
          </cell>
          <cell r="PL31">
            <v>18372.237469560099</v>
          </cell>
          <cell r="PM31">
            <v>2803.2730493909912</v>
          </cell>
          <cell r="PN31">
            <v>1586.006569171084</v>
          </cell>
          <cell r="PO31">
            <v>2916.489341618978</v>
          </cell>
          <cell r="PP31">
            <v>2916.489341618978</v>
          </cell>
          <cell r="PQ31">
            <v>170.46887974412661</v>
          </cell>
          <cell r="PR31">
            <v>796.729017</v>
          </cell>
          <cell r="PS31">
            <v>76754.658911228908</v>
          </cell>
          <cell r="PT31">
            <v>8917.1000845793424</v>
          </cell>
          <cell r="PU31">
            <v>36372.365452199039</v>
          </cell>
          <cell r="PV31">
            <v>73132.941699429852</v>
          </cell>
          <cell r="PW31">
            <v>3621.7172117990458</v>
          </cell>
          <cell r="PX31">
            <v>53403.491603753369</v>
          </cell>
          <cell r="PY31">
            <v>45634.097228731836</v>
          </cell>
          <cell r="PZ31">
            <v>756.3458024159238</v>
          </cell>
          <cell r="QA31">
            <v>0</v>
          </cell>
          <cell r="QB31">
            <v>18539.866755846269</v>
          </cell>
          <cell r="QC31">
            <v>2854.5287565644871</v>
          </cell>
          <cell r="QD31">
            <v>1694.5923983175201</v>
          </cell>
          <cell r="QE31">
            <v>3025.075170765414</v>
          </cell>
          <cell r="QF31">
            <v>3025.075170765414</v>
          </cell>
          <cell r="QG31">
            <v>410.68305098443648</v>
          </cell>
          <cell r="QH31">
            <v>796.729017</v>
          </cell>
          <cell r="QI31">
            <v>77129.166761868735</v>
          </cell>
          <cell r="QJ31">
            <v>9708.9024210474709</v>
          </cell>
          <cell r="QK31">
            <v>35851.600858819773</v>
          </cell>
          <cell r="QL31">
            <v>73041.426569706382</v>
          </cell>
          <cell r="QM31">
            <v>4087.7401921623318</v>
          </cell>
          <cell r="QN31">
            <v>53476.113676338719</v>
          </cell>
          <cell r="QO31">
            <v>44679.249513256087</v>
          </cell>
          <cell r="QP31">
            <v>763.19231781871349</v>
          </cell>
          <cell r="QQ31">
            <v>0</v>
          </cell>
          <cell r="QR31">
            <v>18651.03783306689</v>
          </cell>
          <cell r="QS31">
            <v>2891.2105802214228</v>
          </cell>
          <cell r="QT31">
            <v>1563.3241178516639</v>
          </cell>
          <cell r="QU31">
            <v>2893.8068902995578</v>
          </cell>
          <cell r="QV31">
            <v>2893.8068902995578</v>
          </cell>
          <cell r="QW31">
            <v>260.15259383860422</v>
          </cell>
          <cell r="QX31">
            <v>796.729017</v>
          </cell>
          <cell r="QY31">
            <v>77419.31233462102</v>
          </cell>
          <cell r="QZ31">
            <v>10465.06105942148</v>
          </cell>
          <cell r="RA31">
            <v>35335.320231791797</v>
          </cell>
          <cell r="RB31">
            <v>73016.079619241209</v>
          </cell>
          <cell r="RC31">
            <v>4403.2327153797878</v>
          </cell>
          <cell r="RD31">
            <v>53640.648571171441</v>
          </cell>
          <cell r="RE31">
            <v>43851.958318121833</v>
          </cell>
          <cell r="RF31">
            <v>768.07688820293879</v>
          </cell>
          <cell r="RG31">
            <v>0</v>
          </cell>
          <cell r="RH31">
            <v>105625.19969645</v>
          </cell>
          <cell r="RI31">
            <v>32056.968582239999</v>
          </cell>
          <cell r="RJ31">
            <v>26043.545867426561</v>
          </cell>
          <cell r="RK31">
            <v>30221.978592212479</v>
          </cell>
          <cell r="RL31">
            <v>13961.6189755</v>
          </cell>
          <cell r="RM31">
            <v>796.23302999999999</v>
          </cell>
          <cell r="RN31">
            <v>92564.368000223782</v>
          </cell>
          <cell r="RO31">
            <v>8680.6861199918621</v>
          </cell>
          <cell r="RP31">
            <v>40102.428574290003</v>
          </cell>
          <cell r="RQ31">
            <v>86360.53973062805</v>
          </cell>
          <cell r="RR31">
            <v>6203.8282696079978</v>
          </cell>
          <cell r="RS31">
            <v>50562.127260160007</v>
          </cell>
          <cell r="RT31">
            <v>51388.160455060002</v>
          </cell>
          <cell r="RU31">
            <v>3380.6759999999999</v>
          </cell>
          <cell r="RV31">
            <v>12229.453909459069</v>
          </cell>
          <cell r="RW31">
            <v>-3163.6053058671728</v>
          </cell>
          <cell r="RX31">
            <v>-5993.2649999999994</v>
          </cell>
          <cell r="XG31">
            <v>30329.37655665592</v>
          </cell>
        </row>
        <row r="32">
          <cell r="A32" t="str">
            <v>CAML3</v>
          </cell>
          <cell r="B32" t="str">
            <v>Camil</v>
          </cell>
          <cell r="C32" t="str">
            <v>Food &amp; Beverages</v>
          </cell>
          <cell r="D32" t="str">
            <v>Leonardo Alencar</v>
          </cell>
          <cell r="E32">
            <v>44992</v>
          </cell>
          <cell r="F32" t="str">
            <v>Buy</v>
          </cell>
          <cell r="G32" t="b">
            <v>0</v>
          </cell>
          <cell r="H32" t="str">
            <v>BRL</v>
          </cell>
          <cell r="I32">
            <v>12.3</v>
          </cell>
          <cell r="J32">
            <v>0.16052451288843991</v>
          </cell>
          <cell r="K32">
            <v>0.1072614377510043</v>
          </cell>
          <cell r="L32">
            <v>0.14502040548076089</v>
          </cell>
          <cell r="M32">
            <v>10162.181282066031</v>
          </cell>
          <cell r="N32">
            <v>2005.8728434200721</v>
          </cell>
          <cell r="O32">
            <v>587.59878715001059</v>
          </cell>
          <cell r="P32">
            <v>869.45016278717424</v>
          </cell>
          <cell r="Q32">
            <v>266.34442752650523</v>
          </cell>
          <cell r="R32">
            <v>360</v>
          </cell>
          <cell r="S32">
            <v>8498.9683152482376</v>
          </cell>
          <cell r="T32">
            <v>1080.773092804232</v>
          </cell>
          <cell r="U32">
            <v>3170.4096253236539</v>
          </cell>
          <cell r="V32">
            <v>5443.4773337459301</v>
          </cell>
          <cell r="W32">
            <v>3055.4787900538349</v>
          </cell>
          <cell r="X32">
            <v>3604.0839850711268</v>
          </cell>
          <cell r="Y32">
            <v>2523.3108922668948</v>
          </cell>
          <cell r="Z32">
            <v>446.76200000000011</v>
          </cell>
          <cell r="AA32">
            <v>-453.33247772268629</v>
          </cell>
          <cell r="AB32">
            <v>-900.09447772268641</v>
          </cell>
          <cell r="AC32">
            <v>108.4703141446041</v>
          </cell>
          <cell r="AD32">
            <v>11418.50087039999</v>
          </cell>
          <cell r="AE32">
            <v>2321.0705941934079</v>
          </cell>
          <cell r="AF32">
            <v>693.90228438188251</v>
          </cell>
          <cell r="AG32">
            <v>989.31342904474741</v>
          </cell>
          <cell r="AH32">
            <v>314.99319854146802</v>
          </cell>
          <cell r="AI32">
            <v>360</v>
          </cell>
          <cell r="AJ32">
            <v>8548.3371935740197</v>
          </cell>
          <cell r="AK32">
            <v>721.99202501714285</v>
          </cell>
          <cell r="AL32">
            <v>3291.3342698798269</v>
          </cell>
          <cell r="AM32">
            <v>5251.9690604616271</v>
          </cell>
          <cell r="AN32">
            <v>3296.3559460930101</v>
          </cell>
          <cell r="AO32">
            <v>3291.477825610219</v>
          </cell>
          <cell r="AP32">
            <v>2569.485800593076</v>
          </cell>
          <cell r="AQ32">
            <v>380</v>
          </cell>
          <cell r="AR32">
            <v>67.549763718497843</v>
          </cell>
          <cell r="AS32">
            <v>-312.45023628150221</v>
          </cell>
          <cell r="AT32">
            <v>74.116046715639555</v>
          </cell>
          <cell r="AU32">
            <v>12424.395980317229</v>
          </cell>
          <cell r="AV32">
            <v>2606.1694492957558</v>
          </cell>
          <cell r="AW32">
            <v>901.42575847614762</v>
          </cell>
          <cell r="AX32">
            <v>1183.2771341133109</v>
          </cell>
          <cell r="AY32">
            <v>449.15529667259722</v>
          </cell>
          <cell r="AZ32">
            <v>360</v>
          </cell>
          <cell r="BA32">
            <v>8731.1006133907958</v>
          </cell>
          <cell r="BB32">
            <v>589.1827410568759</v>
          </cell>
          <cell r="BC32">
            <v>3267.4828942426639</v>
          </cell>
          <cell r="BD32">
            <v>5117.6816604703918</v>
          </cell>
          <cell r="BE32">
            <v>3613.4067856773631</v>
          </cell>
          <cell r="BF32">
            <v>3046.9698121070328</v>
          </cell>
          <cell r="BG32">
            <v>2457.787071050157</v>
          </cell>
          <cell r="BH32">
            <v>258</v>
          </cell>
          <cell r="BI32">
            <v>265.04919528474443</v>
          </cell>
          <cell r="BJ32">
            <v>7.0491952847444281</v>
          </cell>
          <cell r="BK32">
            <v>132.1044990213521</v>
          </cell>
          <cell r="BL32">
            <v>13021.86045012443</v>
          </cell>
          <cell r="BM32">
            <v>2739.9953522005071</v>
          </cell>
          <cell r="BN32">
            <v>961.9278324892507</v>
          </cell>
          <cell r="BO32">
            <v>1257.3389771521161</v>
          </cell>
          <cell r="BP32">
            <v>599.12474248231149</v>
          </cell>
          <cell r="BQ32">
            <v>360</v>
          </cell>
          <cell r="BR32">
            <v>8705.7520142183967</v>
          </cell>
          <cell r="BS32">
            <v>432.71311001226132</v>
          </cell>
          <cell r="BT32">
            <v>3186.3124854783482</v>
          </cell>
          <cell r="BU32">
            <v>4669.4214585929612</v>
          </cell>
          <cell r="BV32">
            <v>4036.3184223698458</v>
          </cell>
          <cell r="BW32">
            <v>2527.8122839041321</v>
          </cell>
          <cell r="BX32">
            <v>2095.0991738918701</v>
          </cell>
          <cell r="BY32">
            <v>214.24073589854919</v>
          </cell>
          <cell r="BZ32">
            <v>538.90102272445597</v>
          </cell>
          <cell r="CA32">
            <v>324.66028682590678</v>
          </cell>
          <cell r="CB32">
            <v>176.21315955362101</v>
          </cell>
          <cell r="CC32">
            <v>13480.944652767699</v>
          </cell>
          <cell r="CD32">
            <v>2902.6815355997041</v>
          </cell>
          <cell r="CE32">
            <v>1052.0995288505151</v>
          </cell>
          <cell r="CF32">
            <v>1357.9338658096131</v>
          </cell>
          <cell r="CG32">
            <v>798.54792057169698</v>
          </cell>
          <cell r="CH32">
            <v>360</v>
          </cell>
          <cell r="CI32">
            <v>9522.6977962661858</v>
          </cell>
          <cell r="CJ32">
            <v>1189.7139036036031</v>
          </cell>
          <cell r="CK32">
            <v>3101.1468644728652</v>
          </cell>
          <cell r="CL32">
            <v>4922.6863215438661</v>
          </cell>
          <cell r="CM32">
            <v>4599.9993765883892</v>
          </cell>
          <cell r="CN32">
            <v>2735.7534214519419</v>
          </cell>
          <cell r="CO32">
            <v>1546.0395178483391</v>
          </cell>
          <cell r="CP32">
            <v>220.66871595361491</v>
          </cell>
          <cell r="CQ32">
            <v>783.92665638413803</v>
          </cell>
          <cell r="CR32">
            <v>563.25794043052315</v>
          </cell>
          <cell r="CS32">
            <v>234.8670354622638</v>
          </cell>
          <cell r="CT32">
            <v>13992.348684160581</v>
          </cell>
          <cell r="CU32">
            <v>3069.244398674789</v>
          </cell>
          <cell r="CV32">
            <v>1153.6911391882329</v>
          </cell>
          <cell r="CW32">
            <v>1471.1147411347961</v>
          </cell>
          <cell r="CX32">
            <v>920.72334407720928</v>
          </cell>
          <cell r="CY32">
            <v>360</v>
          </cell>
          <cell r="CZ32">
            <v>9720.3773825112567</v>
          </cell>
          <cell r="DA32">
            <v>1311.466732045543</v>
          </cell>
          <cell r="DB32">
            <v>3011.012820678659</v>
          </cell>
          <cell r="DC32">
            <v>4470.4435121421893</v>
          </cell>
          <cell r="DD32">
            <v>5249.9218211768457</v>
          </cell>
          <cell r="DE32">
            <v>2230.779198863434</v>
          </cell>
          <cell r="DF32">
            <v>919.31246681789094</v>
          </cell>
          <cell r="DG32">
            <v>227.28955815235761</v>
          </cell>
          <cell r="DH32">
            <v>897.52798564085765</v>
          </cell>
          <cell r="DI32">
            <v>670.23842748850007</v>
          </cell>
          <cell r="DJ32">
            <v>270.80098355212039</v>
          </cell>
          <cell r="DK32">
            <v>14547.431182032429</v>
          </cell>
          <cell r="DL32">
            <v>3182.7597504697842</v>
          </cell>
          <cell r="DM32">
            <v>1207.7213552569219</v>
          </cell>
          <cell r="DN32">
            <v>1537.7401519450209</v>
          </cell>
          <cell r="DO32">
            <v>988.85671965500046</v>
          </cell>
          <cell r="DP32">
            <v>360</v>
          </cell>
          <cell r="DQ32">
            <v>9838.8490449441706</v>
          </cell>
          <cell r="DR32">
            <v>1325.3607362101591</v>
          </cell>
          <cell r="DS32">
            <v>2915.103073031989</v>
          </cell>
          <cell r="DT32">
            <v>3890.898617641627</v>
          </cell>
          <cell r="DU32">
            <v>5947.9383941163887</v>
          </cell>
          <cell r="DV32">
            <v>1583.7120310128109</v>
          </cell>
          <cell r="DW32">
            <v>258.35129480265249</v>
          </cell>
          <cell r="DX32">
            <v>234.1090490414287</v>
          </cell>
          <cell r="DY32">
            <v>951.80136767240674</v>
          </cell>
          <cell r="DZ32">
            <v>717.69231863097798</v>
          </cell>
          <cell r="EA32">
            <v>290.84021166323538</v>
          </cell>
          <cell r="EB32">
            <v>15111.15804874294</v>
          </cell>
          <cell r="EC32">
            <v>3291.7202014259619</v>
          </cell>
          <cell r="ED32">
            <v>1243.8372546826849</v>
          </cell>
          <cell r="EE32">
            <v>1586.652957955725</v>
          </cell>
          <cell r="EF32">
            <v>1070.2903680226009</v>
          </cell>
          <cell r="EG32">
            <v>360</v>
          </cell>
          <cell r="EH32">
            <v>10438.422762042441</v>
          </cell>
          <cell r="EI32">
            <v>1821.1048799465771</v>
          </cell>
          <cell r="EJ32">
            <v>2813.4205185433002</v>
          </cell>
          <cell r="EK32">
            <v>3734.973235423759</v>
          </cell>
          <cell r="EL32">
            <v>6703.437550942841</v>
          </cell>
          <cell r="EM32">
            <v>1358.2460081295069</v>
          </cell>
          <cell r="EN32">
            <v>-462.85887181706971</v>
          </cell>
          <cell r="EO32">
            <v>241.1331487843521</v>
          </cell>
          <cell r="EP32">
            <v>1036.0013938219381</v>
          </cell>
          <cell r="EQ32">
            <v>794.86824503758623</v>
          </cell>
          <cell r="ER32">
            <v>314.79128471252977</v>
          </cell>
          <cell r="ES32">
            <v>15685.711782047731</v>
          </cell>
          <cell r="ET32">
            <v>3430.2093149120542</v>
          </cell>
          <cell r="EU32">
            <v>1308.3713506183269</v>
          </cell>
          <cell r="EV32">
            <v>1664.22474757035</v>
          </cell>
          <cell r="EW32">
            <v>1192.347987381029</v>
          </cell>
          <cell r="EX32">
            <v>360</v>
          </cell>
          <cell r="EY32">
            <v>11203.999162574841</v>
          </cell>
          <cell r="EZ32">
            <v>2492.963285270931</v>
          </cell>
          <cell r="FA32">
            <v>2705.9351179619212</v>
          </cell>
          <cell r="FB32">
            <v>3658.8921755886472</v>
          </cell>
          <cell r="FC32">
            <v>7545.0950303436357</v>
          </cell>
          <cell r="FD32">
            <v>1215.4840941609141</v>
          </cell>
          <cell r="FE32">
            <v>-1277.4791911100169</v>
          </cell>
          <cell r="FF32">
            <v>248.36799637064391</v>
          </cell>
          <cell r="FG32">
            <v>1165.310884783496</v>
          </cell>
          <cell r="FH32">
            <v>916.94288841285163</v>
          </cell>
          <cell r="FI32">
            <v>350.69058452383211</v>
          </cell>
          <cell r="FJ32">
            <v>2348.6047904000002</v>
          </cell>
          <cell r="FK32">
            <v>499.3697903999996</v>
          </cell>
          <cell r="FL32">
            <v>141.98876522587989</v>
          </cell>
          <cell r="FM32">
            <v>196.58976522587989</v>
          </cell>
          <cell r="FN32">
            <v>48.804765225879869</v>
          </cell>
          <cell r="FO32">
            <v>360</v>
          </cell>
          <cell r="FP32">
            <v>8624.9179999999997</v>
          </cell>
          <cell r="FQ32">
            <v>1342.144</v>
          </cell>
          <cell r="FR32">
            <v>2646.009</v>
          </cell>
          <cell r="FS32">
            <v>5823.268</v>
          </cell>
          <cell r="FT32">
            <v>2801.607</v>
          </cell>
          <cell r="FU32">
            <v>3440.2660000000001</v>
          </cell>
          <cell r="FV32">
            <v>2098.1219999999998</v>
          </cell>
          <cell r="FW32">
            <v>-23.794999999999959</v>
          </cell>
          <cell r="FX32">
            <v>-283.53623477411992</v>
          </cell>
          <cell r="FY32">
            <v>-259.7412347741199</v>
          </cell>
          <cell r="FZ32">
            <v>25</v>
          </cell>
          <cell r="GA32">
            <v>2620.1055504400001</v>
          </cell>
          <cell r="GB32">
            <v>494.72955043999991</v>
          </cell>
          <cell r="GC32">
            <v>78.406575614119674</v>
          </cell>
          <cell r="GD32">
            <v>132.05657561411971</v>
          </cell>
          <cell r="GE32">
            <v>17.51257561411968</v>
          </cell>
          <cell r="GF32">
            <v>360</v>
          </cell>
          <cell r="GG32">
            <v>8511.1811725300013</v>
          </cell>
          <cell r="GH32">
            <v>1474.03317253</v>
          </cell>
          <cell r="GI32">
            <v>2759.2869999999998</v>
          </cell>
          <cell r="GJ32">
            <v>5618.7533665000001</v>
          </cell>
          <cell r="GK32">
            <v>2892.4209999999998</v>
          </cell>
          <cell r="GL32">
            <v>3820.3690000000001</v>
          </cell>
          <cell r="GM32">
            <v>2346.3358274699999</v>
          </cell>
          <cell r="GN32">
            <v>59.628000000000242</v>
          </cell>
          <cell r="GO32">
            <v>-177.51842438588039</v>
          </cell>
          <cell r="GP32">
            <v>-237.14642438588061</v>
          </cell>
          <cell r="GQ32">
            <v>55</v>
          </cell>
          <cell r="GR32">
            <v>2600.1129999999998</v>
          </cell>
          <cell r="GS32">
            <v>520.64699999999993</v>
          </cell>
          <cell r="GT32">
            <v>250.73</v>
          </cell>
          <cell r="GU32">
            <v>309.79099999999988</v>
          </cell>
          <cell r="GV32">
            <v>147.08000000000001</v>
          </cell>
          <cell r="GW32">
            <v>360</v>
          </cell>
          <cell r="GX32">
            <v>8560.3682089604063</v>
          </cell>
          <cell r="GY32">
            <v>812.09788300000002</v>
          </cell>
          <cell r="GZ32">
            <v>3154.277</v>
          </cell>
          <cell r="HA32">
            <v>5549.3539999999994</v>
          </cell>
          <cell r="HB32">
            <v>3011.001999999999</v>
          </cell>
          <cell r="HC32">
            <v>3629.1840000000002</v>
          </cell>
          <cell r="HD32">
            <v>2817.0861169999998</v>
          </cell>
          <cell r="HE32">
            <v>335.92899999999969</v>
          </cell>
          <cell r="HF32">
            <v>-325.09532596040708</v>
          </cell>
          <cell r="HG32">
            <v>-661.02432596040694</v>
          </cell>
          <cell r="HH32">
            <v>20</v>
          </cell>
          <cell r="HI32">
            <v>2593.3579412260301</v>
          </cell>
          <cell r="HJ32">
            <v>491.1265025800717</v>
          </cell>
          <cell r="HK32">
            <v>116.4734463100102</v>
          </cell>
          <cell r="HL32">
            <v>175.34082098635591</v>
          </cell>
          <cell r="HM32">
            <v>52.947086686505649</v>
          </cell>
          <cell r="HN32">
            <v>360</v>
          </cell>
          <cell r="HO32">
            <v>8498.9683152482376</v>
          </cell>
          <cell r="HP32">
            <v>1080.773092804232</v>
          </cell>
          <cell r="HQ32">
            <v>3170.4096253236539</v>
          </cell>
          <cell r="HR32">
            <v>5443.4773337459301</v>
          </cell>
          <cell r="HS32">
            <v>3055.4787900538349</v>
          </cell>
          <cell r="HT32">
            <v>3604.0839850711268</v>
          </cell>
          <cell r="HU32">
            <v>2523.3108922668948</v>
          </cell>
          <cell r="HV32">
            <v>75</v>
          </cell>
          <cell r="HW32">
            <v>277.14550643690302</v>
          </cell>
          <cell r="HX32">
            <v>202.14550643690299</v>
          </cell>
          <cell r="HY32">
            <v>8.4703141446040835</v>
          </cell>
          <cell r="HZ32">
            <v>2782.715161062642</v>
          </cell>
          <cell r="IA32">
            <v>581.76917113650188</v>
          </cell>
          <cell r="IB32">
            <v>153.52818168602221</v>
          </cell>
          <cell r="IC32">
            <v>216.53434987307091</v>
          </cell>
          <cell r="ID32">
            <v>94.182056066777648</v>
          </cell>
          <cell r="IE32">
            <v>360</v>
          </cell>
          <cell r="IF32">
            <v>9113.1569263204383</v>
          </cell>
          <cell r="IG32">
            <v>432.78215181667969</v>
          </cell>
          <cell r="IH32">
            <v>3177.403457136606</v>
          </cell>
          <cell r="II32">
            <v>5985.6443550198373</v>
          </cell>
          <cell r="IJ32">
            <v>3127.5003622287732</v>
          </cell>
          <cell r="IK32">
            <v>3295.2745526828621</v>
          </cell>
          <cell r="IL32">
            <v>2862.4924008661819</v>
          </cell>
          <cell r="IM32">
            <v>70</v>
          </cell>
          <cell r="IN32">
            <v>-356.8606895837795</v>
          </cell>
          <cell r="IO32">
            <v>-426.8606895837795</v>
          </cell>
          <cell r="IP32">
            <v>22.160483780418271</v>
          </cell>
          <cell r="IQ32">
            <v>3025.71671856797</v>
          </cell>
          <cell r="IR32">
            <v>608.28031282282109</v>
          </cell>
          <cell r="IS32">
            <v>153.68443954968399</v>
          </cell>
          <cell r="IT32">
            <v>222.42770303549469</v>
          </cell>
          <cell r="IU32">
            <v>48.699380583006487</v>
          </cell>
          <cell r="IV32">
            <v>360</v>
          </cell>
          <cell r="IW32">
            <v>8621.1201273825409</v>
          </cell>
          <cell r="IX32">
            <v>359.50358482811322</v>
          </cell>
          <cell r="IY32">
            <v>3178.660193650795</v>
          </cell>
          <cell r="IZ32">
            <v>5456.366870906525</v>
          </cell>
          <cell r="JA32">
            <v>3164.7410651270652</v>
          </cell>
          <cell r="JB32">
            <v>3460.8284280342332</v>
          </cell>
          <cell r="JC32">
            <v>3101.32484320612</v>
          </cell>
          <cell r="JD32">
            <v>70</v>
          </cell>
          <cell r="JE32">
            <v>-212.85015692720691</v>
          </cell>
          <cell r="JF32">
            <v>-282.85015692720691</v>
          </cell>
          <cell r="JG32">
            <v>11.458677784236819</v>
          </cell>
          <cell r="JH32">
            <v>2844.2604403292189</v>
          </cell>
          <cell r="JI32">
            <v>602.50304343927246</v>
          </cell>
          <cell r="JJ32">
            <v>220.5392109733325</v>
          </cell>
          <cell r="JK32">
            <v>285.07216305062178</v>
          </cell>
          <cell r="JL32">
            <v>105.99900075786999</v>
          </cell>
          <cell r="JM32">
            <v>360</v>
          </cell>
          <cell r="JN32">
            <v>8439.9138156918543</v>
          </cell>
          <cell r="JO32">
            <v>355.55300680944453</v>
          </cell>
          <cell r="JP32">
            <v>3184.1272415735061</v>
          </cell>
          <cell r="JQ32">
            <v>5194.1024820898847</v>
          </cell>
          <cell r="JR32">
            <v>3245.7991244258201</v>
          </cell>
          <cell r="JS32">
            <v>3207.0308071515142</v>
          </cell>
          <cell r="JT32">
            <v>2851.4778003420702</v>
          </cell>
          <cell r="JU32">
            <v>70</v>
          </cell>
          <cell r="JV32">
            <v>289.96013116332392</v>
          </cell>
          <cell r="JW32">
            <v>219.96013116332389</v>
          </cell>
          <cell r="JX32">
            <v>24.94094135479294</v>
          </cell>
          <cell r="JY32">
            <v>2765.808550440162</v>
          </cell>
          <cell r="JZ32">
            <v>528.51806679481388</v>
          </cell>
          <cell r="KA32">
            <v>166.15045217284469</v>
          </cell>
          <cell r="KB32">
            <v>228.94342386652301</v>
          </cell>
          <cell r="KC32">
            <v>66.112761133813905</v>
          </cell>
          <cell r="KD32">
            <v>360</v>
          </cell>
          <cell r="KE32">
            <v>8548.3371935740197</v>
          </cell>
          <cell r="KF32">
            <v>721.99202501714285</v>
          </cell>
          <cell r="KG32">
            <v>3291.3342698798269</v>
          </cell>
          <cell r="KH32">
            <v>5251.9690604616271</v>
          </cell>
          <cell r="KI32">
            <v>3296.3559460930101</v>
          </cell>
          <cell r="KJ32">
            <v>3291.477825610219</v>
          </cell>
          <cell r="KK32">
            <v>2569.485800593076</v>
          </cell>
          <cell r="KL32">
            <v>170</v>
          </cell>
          <cell r="KM32">
            <v>310.9646898471226</v>
          </cell>
          <cell r="KN32">
            <v>140.9646898471226</v>
          </cell>
          <cell r="KO32">
            <v>15.55594379619151</v>
          </cell>
        </row>
        <row r="33">
          <cell r="A33" t="str">
            <v>CASH3</v>
          </cell>
          <cell r="B33" t="str">
            <v>Méliuz</v>
          </cell>
          <cell r="C33" t="str">
            <v>Financials Non-Banks</v>
          </cell>
          <cell r="D33" t="str">
            <v>Bernardo Guttmann</v>
          </cell>
          <cell r="E33">
            <v>45121</v>
          </cell>
          <cell r="F33" t="str">
            <v>Neutral</v>
          </cell>
          <cell r="G33" t="b">
            <v>0</v>
          </cell>
          <cell r="H33" t="str">
            <v>BRL</v>
          </cell>
          <cell r="I33">
            <v>11.2</v>
          </cell>
          <cell r="J33">
            <v>0.16270499999999999</v>
          </cell>
          <cell r="M33">
            <v>399.68260102241408</v>
          </cell>
          <cell r="O33">
            <v>-143.41096026145991</v>
          </cell>
          <cell r="P33">
            <v>-129.23123307751729</v>
          </cell>
          <cell r="Q33">
            <v>-59.22019841305621</v>
          </cell>
          <cell r="R33">
            <v>864.92425400000002</v>
          </cell>
          <cell r="S33">
            <v>1300.8721505869439</v>
          </cell>
          <cell r="T33">
            <v>490.65124458694402</v>
          </cell>
          <cell r="U33">
            <v>339.21199999999999</v>
          </cell>
          <cell r="V33">
            <v>1300.8721505869439</v>
          </cell>
          <cell r="W33">
            <v>769.96705258694385</v>
          </cell>
          <cell r="X33">
            <v>0.18099999999999999</v>
          </cell>
          <cell r="Y33">
            <v>-490.47024458694392</v>
          </cell>
          <cell r="AC33">
            <v>0</v>
          </cell>
          <cell r="AD33">
            <v>561.355315683865</v>
          </cell>
          <cell r="AF33">
            <v>-80.545868867518905</v>
          </cell>
          <cell r="AG33">
            <v>-62.643985808352419</v>
          </cell>
          <cell r="AH33">
            <v>-11.975203357277049</v>
          </cell>
          <cell r="AI33">
            <v>864.92425400000002</v>
          </cell>
          <cell r="AJ33">
            <v>1295.932764596085</v>
          </cell>
          <cell r="AK33">
            <v>491.17051460123452</v>
          </cell>
          <cell r="AL33">
            <v>322.91319979060381</v>
          </cell>
          <cell r="AM33">
            <v>1295.932764596085</v>
          </cell>
          <cell r="AN33">
            <v>757.99184922966685</v>
          </cell>
          <cell r="AO33">
            <v>0.18099999999999999</v>
          </cell>
          <cell r="AP33">
            <v>-490.98951460123448</v>
          </cell>
          <cell r="AT33">
            <v>0</v>
          </cell>
          <cell r="AU33">
            <v>750.24572651761616</v>
          </cell>
          <cell r="AW33">
            <v>10.444562602164339</v>
          </cell>
          <cell r="AX33">
            <v>27.486288287652101</v>
          </cell>
          <cell r="AY33">
            <v>51.846535055754202</v>
          </cell>
          <cell r="AZ33">
            <v>864.92425400000002</v>
          </cell>
          <cell r="BA33">
            <v>1354.160520843328</v>
          </cell>
          <cell r="BB33">
            <v>555.08207597060664</v>
          </cell>
          <cell r="BC33">
            <v>307.39779240928328</v>
          </cell>
          <cell r="BD33">
            <v>1354.160520843328</v>
          </cell>
          <cell r="BE33">
            <v>809.83838428542106</v>
          </cell>
          <cell r="BF33">
            <v>0.18099999999999999</v>
          </cell>
          <cell r="BG33">
            <v>-554.9010759706066</v>
          </cell>
          <cell r="BK33">
            <v>0</v>
          </cell>
          <cell r="BL33">
            <v>966.1099377246187</v>
          </cell>
          <cell r="BN33">
            <v>84.754872332103758</v>
          </cell>
          <cell r="BO33">
            <v>100.9777732787377</v>
          </cell>
          <cell r="BP33">
            <v>108.03354551886871</v>
          </cell>
          <cell r="BQ33">
            <v>864.92425400000002</v>
          </cell>
          <cell r="BR33">
            <v>1441.8540561275861</v>
          </cell>
          <cell r="BS33">
            <v>647.27150642792628</v>
          </cell>
          <cell r="BT33">
            <v>292.62787287536668</v>
          </cell>
          <cell r="BU33">
            <v>1441.8540561275861</v>
          </cell>
          <cell r="BV33">
            <v>890.86354342457253</v>
          </cell>
          <cell r="BW33">
            <v>0.18099999999999999</v>
          </cell>
          <cell r="BX33">
            <v>-647.09050642792624</v>
          </cell>
          <cell r="CB33">
            <v>27.008386379717169</v>
          </cell>
          <cell r="CC33">
            <v>1162.166104294088</v>
          </cell>
          <cell r="CE33">
            <v>156.39869834094151</v>
          </cell>
          <cell r="CF33">
            <v>171.84211762731209</v>
          </cell>
          <cell r="CG33">
            <v>170.12633171123429</v>
          </cell>
          <cell r="CH33">
            <v>864.92425400000002</v>
          </cell>
          <cell r="CI33">
            <v>1559.404624811523</v>
          </cell>
          <cell r="CJ33">
            <v>768.14597071212336</v>
          </cell>
          <cell r="CK33">
            <v>278.56762181801452</v>
          </cell>
          <cell r="CL33">
            <v>1559.404624811523</v>
          </cell>
          <cell r="CM33">
            <v>1001.445659036875</v>
          </cell>
          <cell r="CN33">
            <v>0.18099999999999999</v>
          </cell>
          <cell r="CO33">
            <v>-767.96497071212332</v>
          </cell>
          <cell r="CS33">
            <v>59.544216098932033</v>
          </cell>
          <cell r="CT33">
            <v>1390.1340826997689</v>
          </cell>
          <cell r="CV33">
            <v>231.30703017196649</v>
          </cell>
          <cell r="CW33">
            <v>246.00842051141311</v>
          </cell>
          <cell r="CX33">
            <v>239.67540294914289</v>
          </cell>
          <cell r="CY33">
            <v>864.92425400000002</v>
          </cell>
          <cell r="CZ33">
            <v>1698.5081298934119</v>
          </cell>
          <cell r="DA33">
            <v>909.41466523563633</v>
          </cell>
          <cell r="DB33">
            <v>265.18294092372719</v>
          </cell>
          <cell r="DC33">
            <v>1698.5081298934119</v>
          </cell>
          <cell r="DD33">
            <v>1133.2671306589041</v>
          </cell>
          <cell r="DE33">
            <v>0.18099999999999999</v>
          </cell>
          <cell r="DF33">
            <v>-909.23366523563629</v>
          </cell>
          <cell r="DJ33">
            <v>107.8539313271143</v>
          </cell>
          <cell r="DK33">
            <v>1642.782787998744</v>
          </cell>
          <cell r="DM33">
            <v>296.73613767522909</v>
          </cell>
          <cell r="DN33">
            <v>310.73115224454273</v>
          </cell>
          <cell r="DO33">
            <v>302.09714307037717</v>
          </cell>
          <cell r="DP33">
            <v>864.92425400000002</v>
          </cell>
          <cell r="DQ33">
            <v>1872.2712835476721</v>
          </cell>
          <cell r="DR33">
            <v>1084.19502100301</v>
          </cell>
          <cell r="DS33">
            <v>252.4413702425822</v>
          </cell>
          <cell r="DT33">
            <v>1872.2712835476721</v>
          </cell>
          <cell r="DU33">
            <v>1299.4205593476111</v>
          </cell>
          <cell r="DV33">
            <v>0.18099999999999999</v>
          </cell>
          <cell r="DW33">
            <v>-1084.014021003009</v>
          </cell>
          <cell r="EA33">
            <v>135.94371438166979</v>
          </cell>
          <cell r="EB33">
            <v>1941.463082337948</v>
          </cell>
          <cell r="ED33">
            <v>375.61014588255159</v>
          </cell>
          <cell r="EE33">
            <v>388.93272478651869</v>
          </cell>
          <cell r="EF33">
            <v>377.48209029818241</v>
          </cell>
          <cell r="EG33">
            <v>864.92425400000002</v>
          </cell>
          <cell r="EH33">
            <v>2050.0903867708571</v>
          </cell>
          <cell r="EI33">
            <v>1261.8915198474181</v>
          </cell>
          <cell r="EJ33">
            <v>240.31200946776491</v>
          </cell>
          <cell r="EK33">
            <v>2050.0903867708571</v>
          </cell>
          <cell r="EL33">
            <v>1469.2874999817941</v>
          </cell>
          <cell r="EM33">
            <v>0.18099999999999999</v>
          </cell>
          <cell r="EN33">
            <v>-1261.710519847418</v>
          </cell>
          <cell r="ER33">
            <v>207.6151496640004</v>
          </cell>
          <cell r="ES33">
            <v>2295.9463532554651</v>
          </cell>
          <cell r="EU33">
            <v>471.51137636681221</v>
          </cell>
          <cell r="EV33">
            <v>484.19382894829141</v>
          </cell>
          <cell r="EW33">
            <v>467.32881610296567</v>
          </cell>
          <cell r="EX33">
            <v>864.92425400000002</v>
          </cell>
          <cell r="EY33">
            <v>2268.6983639226992</v>
          </cell>
          <cell r="EZ33">
            <v>1479.24275988404</v>
          </cell>
          <cell r="FA33">
            <v>228.76544299747971</v>
          </cell>
          <cell r="FB33">
            <v>2268.6983639226992</v>
          </cell>
          <cell r="FC33">
            <v>1679.585467228128</v>
          </cell>
          <cell r="FD33">
            <v>0.18099999999999999</v>
          </cell>
          <cell r="FE33">
            <v>-1479.0617598840399</v>
          </cell>
          <cell r="FI33">
            <v>257.03084885663122</v>
          </cell>
          <cell r="FJ33">
            <v>90.046000000000006</v>
          </cell>
          <cell r="FL33">
            <v>-18.832999999999998</v>
          </cell>
          <cell r="FM33">
            <v>-17.146999999999998</v>
          </cell>
          <cell r="FN33">
            <v>-6.5449999999999999</v>
          </cell>
          <cell r="FO33">
            <v>801.59938</v>
          </cell>
          <cell r="FP33">
            <v>863.49099999999999</v>
          </cell>
          <cell r="FQ33">
            <v>504.29700000000003</v>
          </cell>
          <cell r="FR33">
            <v>188.357</v>
          </cell>
          <cell r="FS33">
            <v>863.49099999999999</v>
          </cell>
          <cell r="FT33">
            <v>670.35299999999995</v>
          </cell>
          <cell r="FU33">
            <v>0.314</v>
          </cell>
          <cell r="FV33">
            <v>-503.983</v>
          </cell>
          <cell r="FZ33">
            <v>0</v>
          </cell>
          <cell r="GA33">
            <v>79.075000000000003</v>
          </cell>
          <cell r="GC33">
            <v>-54.837000000000003</v>
          </cell>
          <cell r="GD33">
            <v>-52.006999999999998</v>
          </cell>
          <cell r="GE33">
            <v>-28.152000000000001</v>
          </cell>
          <cell r="GF33">
            <v>864.91607099999999</v>
          </cell>
          <cell r="GG33">
            <v>1323.0440000000001</v>
          </cell>
          <cell r="GH33">
            <v>404.94299999999998</v>
          </cell>
          <cell r="GI33">
            <v>349.52199999999999</v>
          </cell>
          <cell r="GJ33">
            <v>1323.0440000000001</v>
          </cell>
          <cell r="GK33">
            <v>789.98199999999997</v>
          </cell>
          <cell r="GL33">
            <v>0.25800000000000001</v>
          </cell>
          <cell r="GM33">
            <v>-404.685</v>
          </cell>
          <cell r="GQ33">
            <v>0</v>
          </cell>
          <cell r="GR33">
            <v>97.790999999999997</v>
          </cell>
          <cell r="GT33">
            <v>-44.978000000000002</v>
          </cell>
          <cell r="GU33">
            <v>-39.929487000000002</v>
          </cell>
          <cell r="GV33">
            <v>-18.005251000000001</v>
          </cell>
          <cell r="GW33">
            <v>864.92425400000002</v>
          </cell>
          <cell r="GX33">
            <v>1322.924</v>
          </cell>
          <cell r="GY33">
            <v>486.57600000000002</v>
          </cell>
          <cell r="GZ33">
            <v>343.43599999999998</v>
          </cell>
          <cell r="HA33">
            <v>1322.924</v>
          </cell>
          <cell r="HB33">
            <v>776.48500000000001</v>
          </cell>
          <cell r="HC33">
            <v>0.18099999999999999</v>
          </cell>
          <cell r="HD33">
            <v>-486.39499999999998</v>
          </cell>
          <cell r="HH33">
            <v>0</v>
          </cell>
          <cell r="HI33">
            <v>132.77060102241401</v>
          </cell>
          <cell r="HK33">
            <v>-24.762960261459931</v>
          </cell>
          <cell r="HL33">
            <v>-20.14774607751729</v>
          </cell>
          <cell r="HM33">
            <v>-6.5179474130562092</v>
          </cell>
          <cell r="HN33">
            <v>864.92425400000002</v>
          </cell>
          <cell r="HO33">
            <v>1300.8721505869439</v>
          </cell>
          <cell r="HP33">
            <v>490.65124458694402</v>
          </cell>
          <cell r="HQ33">
            <v>339.21199999999999</v>
          </cell>
          <cell r="HR33">
            <v>1300.8721505869439</v>
          </cell>
          <cell r="HS33">
            <v>769.96705258694385</v>
          </cell>
          <cell r="HT33">
            <v>0.18099999999999999</v>
          </cell>
          <cell r="HU33">
            <v>-490.47024458694392</v>
          </cell>
          <cell r="HY33">
            <v>0</v>
          </cell>
          <cell r="HZ33">
            <v>131.55408136193481</v>
          </cell>
          <cell r="IB33">
            <v>-36.621331665664769</v>
          </cell>
          <cell r="IC33">
            <v>-32.062881084585463</v>
          </cell>
          <cell r="ID33">
            <v>-16.02149567713268</v>
          </cell>
          <cell r="IE33">
            <v>864.92425400000002</v>
          </cell>
          <cell r="IF33">
            <v>1286.609609251416</v>
          </cell>
          <cell r="IG33">
            <v>477.82911742666312</v>
          </cell>
          <cell r="IH33">
            <v>335.06154977369101</v>
          </cell>
          <cell r="II33">
            <v>1286.609609251416</v>
          </cell>
          <cell r="IJ33">
            <v>753.94555690981122</v>
          </cell>
          <cell r="IK33">
            <v>0.18099999999999999</v>
          </cell>
          <cell r="IL33">
            <v>-477.64811742666308</v>
          </cell>
          <cell r="IP33">
            <v>0</v>
          </cell>
          <cell r="IQ33">
            <v>124.72413005321771</v>
          </cell>
          <cell r="IS33">
            <v>-24.490519088243509</v>
          </cell>
          <cell r="IT33">
            <v>-19.987843722209259</v>
          </cell>
          <cell r="IU33">
            <v>-6.0947922707700819</v>
          </cell>
          <cell r="IV33">
            <v>864.92425400000002</v>
          </cell>
          <cell r="IW33">
            <v>1282.27377132225</v>
          </cell>
          <cell r="IX33">
            <v>474.88264631091943</v>
          </cell>
          <cell r="IY33">
            <v>330.96214690920738</v>
          </cell>
          <cell r="IZ33">
            <v>1282.27377132225</v>
          </cell>
          <cell r="JA33">
            <v>747.85076463904113</v>
          </cell>
          <cell r="JB33">
            <v>0.18099999999999999</v>
          </cell>
          <cell r="JC33">
            <v>-474.70164631091939</v>
          </cell>
          <cell r="JG33">
            <v>0</v>
          </cell>
          <cell r="JH33">
            <v>128.4636468643688</v>
          </cell>
          <cell r="JJ33">
            <v>-15.345747262074349</v>
          </cell>
          <cell r="JK33">
            <v>-10.898161118619729</v>
          </cell>
          <cell r="JL33">
            <v>0.7934383504036483</v>
          </cell>
          <cell r="JM33">
            <v>864.92425400000002</v>
          </cell>
          <cell r="JN33">
            <v>1284.8261640142589</v>
          </cell>
          <cell r="JO33">
            <v>478.77424730914271</v>
          </cell>
          <cell r="JP33">
            <v>326.91290255193081</v>
          </cell>
          <cell r="JQ33">
            <v>1284.8261640142589</v>
          </cell>
          <cell r="JR33">
            <v>748.64420298944481</v>
          </cell>
          <cell r="JS33">
            <v>0.18099999999999999</v>
          </cell>
          <cell r="JT33">
            <v>-478.59324730914273</v>
          </cell>
          <cell r="JX33">
            <v>0</v>
          </cell>
          <cell r="JY33">
            <v>176.61345740434359</v>
          </cell>
          <cell r="KA33">
            <v>-4.0882708515362758</v>
          </cell>
          <cell r="KB33">
            <v>0.30490011706203501</v>
          </cell>
          <cell r="KC33">
            <v>9.3476462402220672</v>
          </cell>
          <cell r="KD33">
            <v>864.92425400000002</v>
          </cell>
          <cell r="KE33">
            <v>1295.932764596085</v>
          </cell>
          <cell r="KF33">
            <v>491.17051460123452</v>
          </cell>
          <cell r="KG33">
            <v>322.91319979060381</v>
          </cell>
          <cell r="KH33">
            <v>1295.932764596085</v>
          </cell>
          <cell r="KI33">
            <v>757.99184922966685</v>
          </cell>
          <cell r="KJ33">
            <v>0.18099999999999999</v>
          </cell>
          <cell r="KK33">
            <v>-490.98951460123448</v>
          </cell>
          <cell r="KO33">
            <v>0</v>
          </cell>
          <cell r="LP33">
            <v>175.3600962607853</v>
          </cell>
          <cell r="LR33">
            <v>-15.53717079765323</v>
          </cell>
          <cell r="LS33">
            <v>-11.19774924645913</v>
          </cell>
          <cell r="LU33">
            <v>-0.37412502548266169</v>
          </cell>
          <cell r="LV33">
            <v>864.92425400000002</v>
          </cell>
          <cell r="LW33">
            <v>1297.153944868475</v>
          </cell>
          <cell r="LX33">
            <v>493.88456164358479</v>
          </cell>
          <cell r="LY33">
            <v>318.9624324558456</v>
          </cell>
          <cell r="LZ33">
            <v>1297.153944868475</v>
          </cell>
          <cell r="MA33">
            <v>757.61772420418424</v>
          </cell>
          <cell r="MB33">
            <v>0.18099999999999999</v>
          </cell>
          <cell r="MC33">
            <v>-493.70356164358481</v>
          </cell>
          <cell r="MG33">
            <v>0</v>
          </cell>
          <cell r="MH33">
            <v>167.19806458252731</v>
          </cell>
          <cell r="MJ33">
            <v>-5.3542907411013436</v>
          </cell>
          <cell r="MK33">
            <v>-1.067960995777425</v>
          </cell>
          <cell r="MM33">
            <v>6.5524665261090416</v>
          </cell>
          <cell r="MN33">
            <v>864.92425400000002</v>
          </cell>
          <cell r="MO33">
            <v>1305.301716692456</v>
          </cell>
          <cell r="MP33">
            <v>503.47686352491911</v>
          </cell>
          <cell r="MQ33">
            <v>315.06000183369451</v>
          </cell>
          <cell r="MR33">
            <v>1305.301716692456</v>
          </cell>
          <cell r="MS33">
            <v>764.17019073029326</v>
          </cell>
          <cell r="MT33">
            <v>0.18099999999999999</v>
          </cell>
          <cell r="MU33">
            <v>-503.29586352491901</v>
          </cell>
          <cell r="MY33">
            <v>0</v>
          </cell>
          <cell r="MZ33">
            <v>172.15475537251859</v>
          </cell>
          <cell r="NB33">
            <v>7.9545737864837571</v>
          </cell>
          <cell r="NC33">
            <v>12.18846129174198</v>
          </cell>
          <cell r="NE33">
            <v>15.523115274738149</v>
          </cell>
          <cell r="NF33">
            <v>864.92425400000002</v>
          </cell>
          <cell r="NG33">
            <v>1322.4201372650671</v>
          </cell>
          <cell r="NH33">
            <v>521.99206883063448</v>
          </cell>
          <cell r="NI33">
            <v>311.20531653579189</v>
          </cell>
          <cell r="NJ33">
            <v>1322.4201372650671</v>
          </cell>
          <cell r="NK33">
            <v>779.69330600503145</v>
          </cell>
          <cell r="NL33">
            <v>0.18099999999999999</v>
          </cell>
          <cell r="NM33">
            <v>-521.81106883063455</v>
          </cell>
          <cell r="NQ33">
            <v>0</v>
          </cell>
          <cell r="NR33">
            <v>235.53281030178499</v>
          </cell>
          <cell r="NT33">
            <v>23.38145035443516</v>
          </cell>
          <cell r="NU33">
            <v>27.563537238146669</v>
          </cell>
          <cell r="NW33">
            <v>30.145078280389669</v>
          </cell>
          <cell r="NX33">
            <v>864.92425400000002</v>
          </cell>
          <cell r="NY33">
            <v>1354.160520843328</v>
          </cell>
          <cell r="NZ33">
            <v>555.08207597060664</v>
          </cell>
          <cell r="OA33">
            <v>307.39779240928328</v>
          </cell>
          <cell r="OB33">
            <v>1354.160520843328</v>
          </cell>
          <cell r="OC33">
            <v>809.83838428542106</v>
          </cell>
          <cell r="OD33">
            <v>0.18099999999999999</v>
          </cell>
          <cell r="OE33">
            <v>-554.9010759706066</v>
          </cell>
          <cell r="OI33">
            <v>0</v>
          </cell>
          <cell r="OV33">
            <v>229.85040439152951</v>
          </cell>
          <cell r="OX33">
            <v>18.023178336673769</v>
          </cell>
          <cell r="OY33">
            <v>22.15409836730533</v>
          </cell>
          <cell r="PA33">
            <v>25.24762130452579</v>
          </cell>
          <cell r="PB33">
            <v>864.92425400000002</v>
          </cell>
          <cell r="PC33">
            <v>1374.7633308579991</v>
          </cell>
          <cell r="PD33">
            <v>576.87731985606001</v>
          </cell>
          <cell r="PE33">
            <v>303.63685244828753</v>
          </cell>
          <cell r="PF33">
            <v>1374.7633308579991</v>
          </cell>
          <cell r="PG33">
            <v>828.7741002638154</v>
          </cell>
          <cell r="PH33">
            <v>0.18099999999999999</v>
          </cell>
          <cell r="PI33">
            <v>-576.69631985605997</v>
          </cell>
          <cell r="PK33">
            <v>6.3119053261314484</v>
          </cell>
          <cell r="PL33">
            <v>215.28779630517579</v>
          </cell>
          <cell r="PN33">
            <v>18.783308741641349</v>
          </cell>
          <cell r="PO33">
            <v>22.863687933651029</v>
          </cell>
          <cell r="PQ33">
            <v>24.41173874280187</v>
          </cell>
          <cell r="PR33">
            <v>864.92425400000002</v>
          </cell>
          <cell r="PS33">
            <v>1394.7392289513771</v>
          </cell>
          <cell r="PT33">
            <v>597.99963760105652</v>
          </cell>
          <cell r="PU33">
            <v>299.92192670645488</v>
          </cell>
          <cell r="PV33">
            <v>1394.7392289513771</v>
          </cell>
          <cell r="PW33">
            <v>847.08290432091678</v>
          </cell>
          <cell r="PX33">
            <v>0.18099999999999999</v>
          </cell>
          <cell r="PY33">
            <v>-597.81863760105648</v>
          </cell>
          <cell r="QA33">
            <v>6.1029346857004656</v>
          </cell>
          <cell r="QB33">
            <v>219.35825074492411</v>
          </cell>
          <cell r="QD33">
            <v>21.851695246220132</v>
          </cell>
          <cell r="QE33">
            <v>25.882151954925789</v>
          </cell>
          <cell r="QG33">
            <v>27.668257550933419</v>
          </cell>
          <cell r="QH33">
            <v>864.92425400000002</v>
          </cell>
          <cell r="QI33">
            <v>1417.157516150854</v>
          </cell>
          <cell r="QJ33">
            <v>621.51889320617829</v>
          </cell>
          <cell r="QK33">
            <v>296.25245221059612</v>
          </cell>
          <cell r="QL33">
            <v>1417.157516150854</v>
          </cell>
          <cell r="QM33">
            <v>867.8340974841168</v>
          </cell>
          <cell r="QN33">
            <v>0.18099999999999999</v>
          </cell>
          <cell r="QO33">
            <v>-621.33789320617836</v>
          </cell>
          <cell r="QQ33">
            <v>6.9170643877333546</v>
          </cell>
          <cell r="QR33">
            <v>301.61348628298919</v>
          </cell>
          <cell r="QT33">
            <v>26.096690007568512</v>
          </cell>
          <cell r="QU33">
            <v>30.077835022855592</v>
          </cell>
          <cell r="QW33">
            <v>30.705927920607589</v>
          </cell>
          <cell r="QX33">
            <v>864.92425400000002</v>
          </cell>
          <cell r="QY33">
            <v>1441.8540561275861</v>
          </cell>
          <cell r="QZ33">
            <v>647.27150642792628</v>
          </cell>
          <cell r="RA33">
            <v>292.62787287536668</v>
          </cell>
          <cell r="RB33">
            <v>1441.8540561275861</v>
          </cell>
          <cell r="RC33">
            <v>890.86354342457253</v>
          </cell>
          <cell r="RD33">
            <v>0.18099999999999999</v>
          </cell>
          <cell r="RE33">
            <v>-647.09050642792624</v>
          </cell>
          <cell r="RG33">
            <v>7.6764819801518982</v>
          </cell>
        </row>
        <row r="34">
          <cell r="A34" t="str">
            <v>CBAV3</v>
          </cell>
          <cell r="B34" t="str">
            <v>CBA</v>
          </cell>
          <cell r="C34" t="str">
            <v>Metals &amp; Mining</v>
          </cell>
          <cell r="D34" t="str">
            <v>Lucas Laghi</v>
          </cell>
          <cell r="E34">
            <v>44593</v>
          </cell>
          <cell r="F34" t="str">
            <v>Buy</v>
          </cell>
          <cell r="G34" t="b">
            <v>0</v>
          </cell>
          <cell r="H34" t="str">
            <v>BRL</v>
          </cell>
          <cell r="I34">
            <v>18</v>
          </cell>
          <cell r="J34">
            <v>0.14132392156862739</v>
          </cell>
          <cell r="K34">
            <v>0.09</v>
          </cell>
          <cell r="L34">
            <v>0.1208429411764706</v>
          </cell>
          <cell r="M34">
            <v>11138.12048078905</v>
          </cell>
          <cell r="N34">
            <v>2208.7948059866249</v>
          </cell>
          <cell r="O34">
            <v>1704.0503058131819</v>
          </cell>
          <cell r="P34">
            <v>2231.7986689567178</v>
          </cell>
          <cell r="Q34">
            <v>977.58860170516027</v>
          </cell>
          <cell r="R34">
            <v>595.83299999999997</v>
          </cell>
          <cell r="S34">
            <v>13375.838790123989</v>
          </cell>
          <cell r="T34">
            <v>467.92692076911118</v>
          </cell>
          <cell r="U34">
            <v>5546.190957225338</v>
          </cell>
          <cell r="V34">
            <v>13202.787639524249</v>
          </cell>
          <cell r="W34">
            <v>5037.7183276047763</v>
          </cell>
          <cell r="X34">
            <v>3033</v>
          </cell>
          <cell r="Y34">
            <v>2509.9300792308891</v>
          </cell>
          <cell r="Z34">
            <v>-1074.310273775814</v>
          </cell>
          <cell r="AA34">
            <v>358.09137124117098</v>
          </cell>
          <cell r="AC34">
            <v>86.525575299871846</v>
          </cell>
          <cell r="AD34">
            <v>10220.702100902079</v>
          </cell>
          <cell r="AE34">
            <v>2106.9252550802589</v>
          </cell>
          <cell r="AF34">
            <v>1648.2809646026569</v>
          </cell>
          <cell r="AG34">
            <v>2230.9121667086761</v>
          </cell>
          <cell r="AH34">
            <v>947.25203752656466</v>
          </cell>
          <cell r="AI34">
            <v>595.83299999999997</v>
          </cell>
          <cell r="AJ34">
            <v>14363.90036035752</v>
          </cell>
          <cell r="AK34">
            <v>1202.407223936852</v>
          </cell>
          <cell r="AL34">
            <v>6272.0217700106459</v>
          </cell>
          <cell r="AM34">
            <v>13702.0549089052</v>
          </cell>
          <cell r="AN34">
            <v>5740.5732147050512</v>
          </cell>
          <cell r="AO34">
            <v>3033</v>
          </cell>
          <cell r="AP34">
            <v>1775.449776063148</v>
          </cell>
          <cell r="AQ34">
            <v>-1308.462014891327</v>
          </cell>
          <cell r="AR34">
            <v>1399.7697386325849</v>
          </cell>
          <cell r="AT34">
            <v>244.3971504262901</v>
          </cell>
          <cell r="AU34">
            <v>10909.351517426599</v>
          </cell>
          <cell r="AV34">
            <v>2303.831415399588</v>
          </cell>
          <cell r="AW34">
            <v>1817.390546198538</v>
          </cell>
          <cell r="AX34">
            <v>2457.8306096210981</v>
          </cell>
          <cell r="AY34">
            <v>1077.151898234541</v>
          </cell>
          <cell r="AZ34">
            <v>595.83299999999997</v>
          </cell>
          <cell r="BA34">
            <v>15802.439253061109</v>
          </cell>
          <cell r="BB34">
            <v>1793.3153497823159</v>
          </cell>
          <cell r="BC34">
            <v>6793.7204780756274</v>
          </cell>
          <cell r="BD34">
            <v>14666.967782845501</v>
          </cell>
          <cell r="BE34">
            <v>6580.9121035579501</v>
          </cell>
          <cell r="BF34">
            <v>3033</v>
          </cell>
          <cell r="BG34">
            <v>1184.541650217684</v>
          </cell>
          <cell r="BH34">
            <v>-1162.138771487543</v>
          </cell>
          <cell r="BI34">
            <v>1321.801862438097</v>
          </cell>
          <cell r="BK34">
            <v>236.81300938164119</v>
          </cell>
          <cell r="BL34">
            <v>11458.6421261906</v>
          </cell>
          <cell r="BM34">
            <v>2496.2652555248801</v>
          </cell>
          <cell r="BN34">
            <v>1989.652483329146</v>
          </cell>
          <cell r="BO34">
            <v>2674.709885709955</v>
          </cell>
          <cell r="BP34">
            <v>1209.299425023919</v>
          </cell>
          <cell r="BQ34">
            <v>595.83299999999997</v>
          </cell>
          <cell r="BR34">
            <v>17372.094712819839</v>
          </cell>
          <cell r="BS34">
            <v>2646.454716345449</v>
          </cell>
          <cell r="BT34">
            <v>7258.6493563872782</v>
          </cell>
          <cell r="BU34">
            <v>15698.04729348697</v>
          </cell>
          <cell r="BV34">
            <v>7520.9235540232348</v>
          </cell>
          <cell r="BW34">
            <v>3033</v>
          </cell>
          <cell r="BX34">
            <v>331.40228365455158</v>
          </cell>
          <cell r="BY34">
            <v>-1149.98628069246</v>
          </cell>
          <cell r="BZ34">
            <v>1591.9983771204841</v>
          </cell>
          <cell r="CB34">
            <v>269.28797455863531</v>
          </cell>
          <cell r="CC34">
            <v>12918.178797847881</v>
          </cell>
          <cell r="CD34">
            <v>2761.7727402726841</v>
          </cell>
          <cell r="CE34">
            <v>2187.6655472115731</v>
          </cell>
          <cell r="CF34">
            <v>2899.773126491315</v>
          </cell>
          <cell r="CG34">
            <v>1373.568017582259</v>
          </cell>
          <cell r="CH34">
            <v>595.83299999999997</v>
          </cell>
          <cell r="CI34">
            <v>20418.861544874959</v>
          </cell>
          <cell r="CJ34">
            <v>4924.9824482463646</v>
          </cell>
          <cell r="CK34">
            <v>7300.1049197264283</v>
          </cell>
          <cell r="CL34">
            <v>15997.67809037756</v>
          </cell>
          <cell r="CM34">
            <v>7520.9235540232348</v>
          </cell>
          <cell r="CN34">
            <v>3033</v>
          </cell>
          <cell r="CO34">
            <v>-1947.1254482463651</v>
          </cell>
          <cell r="CP34">
            <v>-753.56314261889099</v>
          </cell>
          <cell r="CQ34">
            <v>1915.2329625452951</v>
          </cell>
          <cell r="CS34">
            <v>1373.568017582259</v>
          </cell>
          <cell r="CT34">
            <v>13306.29103683687</v>
          </cell>
          <cell r="CU34">
            <v>2860.6709235320809</v>
          </cell>
          <cell r="CV34">
            <v>2270.2154406539339</v>
          </cell>
          <cell r="CW34">
            <v>2986.881221025124</v>
          </cell>
          <cell r="CX34">
            <v>1493.1053007560431</v>
          </cell>
          <cell r="CY34">
            <v>595.83299999999997</v>
          </cell>
          <cell r="CZ34">
            <v>23478.112120157701</v>
          </cell>
          <cell r="DA34">
            <v>7731.0271063470309</v>
          </cell>
          <cell r="DB34">
            <v>7366.757476562957</v>
          </cell>
          <cell r="DC34">
            <v>16070.718064148219</v>
          </cell>
          <cell r="DD34">
            <v>7520.9235540232348</v>
          </cell>
          <cell r="DE34">
            <v>3033</v>
          </cell>
          <cell r="DF34">
            <v>-4753.1701063470318</v>
          </cell>
          <cell r="DG34">
            <v>-783.31833720771658</v>
          </cell>
          <cell r="DH34">
            <v>2264.1750775101468</v>
          </cell>
          <cell r="DJ34">
            <v>1493.1053007560431</v>
          </cell>
          <cell r="DK34">
            <v>13706.07116361224</v>
          </cell>
          <cell r="DL34">
            <v>2961.3858916088811</v>
          </cell>
          <cell r="DM34">
            <v>2354.0252694689229</v>
          </cell>
          <cell r="DN34">
            <v>3076.6078744546589</v>
          </cell>
          <cell r="DO34">
            <v>1624.762196832437</v>
          </cell>
          <cell r="DP34">
            <v>595.83299999999997</v>
          </cell>
          <cell r="DQ34">
            <v>26803.143515322441</v>
          </cell>
          <cell r="DR34">
            <v>10797.87281146149</v>
          </cell>
          <cell r="DS34">
            <v>7432.5072299855292</v>
          </cell>
          <cell r="DT34">
            <v>16146.22506564809</v>
          </cell>
          <cell r="DU34">
            <v>7520.9235540232348</v>
          </cell>
          <cell r="DV34">
            <v>3033</v>
          </cell>
          <cell r="DW34">
            <v>-7820.0158114614933</v>
          </cell>
          <cell r="DX34">
            <v>-788.33235840830844</v>
          </cell>
          <cell r="DY34">
            <v>2324.7870278802488</v>
          </cell>
          <cell r="EA34">
            <v>1624.762196832437</v>
          </cell>
          <cell r="EB34">
            <v>14117.870363868369</v>
          </cell>
          <cell r="EC34">
            <v>3065.324059701552</v>
          </cell>
          <cell r="ED34">
            <v>2440.5610974004871</v>
          </cell>
          <cell r="EE34">
            <v>3169.0318924753478</v>
          </cell>
          <cell r="EF34">
            <v>1765.233903021078</v>
          </cell>
          <cell r="EG34">
            <v>595.83299999999997</v>
          </cell>
          <cell r="EH34">
            <v>30411.342580970271</v>
          </cell>
          <cell r="EI34">
            <v>14141.52673840299</v>
          </cell>
          <cell r="EJ34">
            <v>7498.8773003949782</v>
          </cell>
          <cell r="EK34">
            <v>16223.956325253759</v>
          </cell>
          <cell r="EL34">
            <v>7520.9235540232348</v>
          </cell>
          <cell r="EM34">
            <v>3033</v>
          </cell>
          <cell r="EN34">
            <v>-11163.66973840299</v>
          </cell>
          <cell r="EO34">
            <v>-794.84086548431003</v>
          </cell>
          <cell r="EP34">
            <v>2385.5378946824821</v>
          </cell>
          <cell r="ER34">
            <v>1765.233903021078</v>
          </cell>
          <cell r="ES34">
            <v>14542.050413128531</v>
          </cell>
          <cell r="ET34">
            <v>3172.504838189187</v>
          </cell>
          <cell r="EU34">
            <v>2529.8229820871102</v>
          </cell>
          <cell r="EV34">
            <v>3264.2344567020109</v>
          </cell>
          <cell r="EW34">
            <v>1914.9656646993431</v>
          </cell>
          <cell r="EX34">
            <v>595.83299999999997</v>
          </cell>
          <cell r="EY34">
            <v>34321.314580077793</v>
          </cell>
          <cell r="EZ34">
            <v>17780.486987797711</v>
          </cell>
          <cell r="FA34">
            <v>7565.7837003624254</v>
          </cell>
          <cell r="FB34">
            <v>16303.99699496259</v>
          </cell>
          <cell r="FC34">
            <v>7520.9235540232348</v>
          </cell>
          <cell r="FD34">
            <v>3033</v>
          </cell>
          <cell r="FE34">
            <v>-14802.62998779772</v>
          </cell>
          <cell r="FF34">
            <v>-801.31787458234783</v>
          </cell>
          <cell r="FG34">
            <v>2448.1352346651952</v>
          </cell>
          <cell r="FI34">
            <v>1914.9656646993431</v>
          </cell>
          <cell r="FJ34">
            <v>2661.870267935522</v>
          </cell>
          <cell r="FK34">
            <v>545.80591763231814</v>
          </cell>
          <cell r="FL34">
            <v>426.19197569237798</v>
          </cell>
          <cell r="FM34">
            <v>553.47080537447971</v>
          </cell>
          <cell r="FN34">
            <v>244.39165661532459</v>
          </cell>
          <cell r="FO34">
            <v>595.83299999999997</v>
          </cell>
          <cell r="FP34">
            <v>12257.365809546931</v>
          </cell>
          <cell r="FQ34">
            <v>631.83653537591044</v>
          </cell>
          <cell r="FR34">
            <v>5140.9277853549129</v>
          </cell>
          <cell r="FS34">
            <v>12084.314658947191</v>
          </cell>
          <cell r="FT34">
            <v>4304.5213825149403</v>
          </cell>
          <cell r="FU34">
            <v>3033</v>
          </cell>
          <cell r="FV34">
            <v>2346.02046462409</v>
          </cell>
          <cell r="FW34">
            <v>-268.57756844395351</v>
          </cell>
          <cell r="FX34">
            <v>27.183089806973531</v>
          </cell>
          <cell r="FZ34">
            <v>86.525575299871846</v>
          </cell>
          <cell r="GA34">
            <v>2759.3659791711962</v>
          </cell>
          <cell r="GB34">
            <v>529.88413097404054</v>
          </cell>
          <cell r="GC34">
            <v>403.85908248806533</v>
          </cell>
          <cell r="GD34">
            <v>534.2900370115774</v>
          </cell>
          <cell r="GE34">
            <v>230.21572463028761</v>
          </cell>
          <cell r="GF34">
            <v>595.83299999999997</v>
          </cell>
          <cell r="GG34">
            <v>12664.247384901901</v>
          </cell>
          <cell r="GH34">
            <v>555.97727559750251</v>
          </cell>
          <cell r="GI34">
            <v>5279.0743992753542</v>
          </cell>
          <cell r="GJ34">
            <v>12491.19623430215</v>
          </cell>
          <cell r="GK34">
            <v>4534.7371071452271</v>
          </cell>
          <cell r="GL34">
            <v>3033</v>
          </cell>
          <cell r="GM34">
            <v>2421.8797244024981</v>
          </cell>
          <cell r="GN34">
            <v>-268.57756844395351</v>
          </cell>
          <cell r="GO34">
            <v>-11.350570913527861</v>
          </cell>
          <cell r="GQ34">
            <v>0</v>
          </cell>
          <cell r="GR34">
            <v>2869.0462862636141</v>
          </cell>
          <cell r="GS34">
            <v>570.73874602863771</v>
          </cell>
          <cell r="GT34">
            <v>440.8232145664673</v>
          </cell>
          <cell r="GU34">
            <v>574.3359756036898</v>
          </cell>
          <cell r="GV34">
            <v>254.1132403489672</v>
          </cell>
          <cell r="GW34">
            <v>595.83299999999997</v>
          </cell>
          <cell r="GX34">
            <v>13015.26341997043</v>
          </cell>
          <cell r="GY34">
            <v>525.84711226756588</v>
          </cell>
          <cell r="GZ34">
            <v>5414.1392066820836</v>
          </cell>
          <cell r="HA34">
            <v>12842.212269370681</v>
          </cell>
          <cell r="HB34">
            <v>4788.8503474941954</v>
          </cell>
          <cell r="HC34">
            <v>3033</v>
          </cell>
          <cell r="HD34">
            <v>2452.009887732434</v>
          </cell>
          <cell r="HE34">
            <v>-268.57756844395351</v>
          </cell>
          <cell r="HF34">
            <v>182.9367625040984</v>
          </cell>
          <cell r="HH34">
            <v>0</v>
          </cell>
          <cell r="HI34">
            <v>2847.8379474187141</v>
          </cell>
          <cell r="HJ34">
            <v>562.36601135162891</v>
          </cell>
          <cell r="HK34">
            <v>433.17603306627097</v>
          </cell>
          <cell r="HL34">
            <v>569.70185096697082</v>
          </cell>
          <cell r="HM34">
            <v>248.86798011058099</v>
          </cell>
          <cell r="HN34">
            <v>595.83299999999997</v>
          </cell>
          <cell r="HO34">
            <v>13375.838790123989</v>
          </cell>
          <cell r="HP34">
            <v>467.92692076911118</v>
          </cell>
          <cell r="HQ34">
            <v>5546.190957225338</v>
          </cell>
          <cell r="HR34">
            <v>13202.787639524249</v>
          </cell>
          <cell r="HS34">
            <v>5037.7183276047763</v>
          </cell>
          <cell r="HT34">
            <v>3033</v>
          </cell>
          <cell r="HU34">
            <v>2509.9300792308891</v>
          </cell>
          <cell r="HV34">
            <v>-268.57756844395351</v>
          </cell>
          <cell r="HW34">
            <v>159.32208984362691</v>
          </cell>
          <cell r="HY34">
            <v>0</v>
          </cell>
          <cell r="HZ34">
            <v>2521.0832222310842</v>
          </cell>
          <cell r="IA34">
            <v>523.72000335808934</v>
          </cell>
          <cell r="IB34">
            <v>410.81583385066699</v>
          </cell>
          <cell r="IC34">
            <v>550.28749264765861</v>
          </cell>
          <cell r="ID34">
            <v>233.7293952562934</v>
          </cell>
          <cell r="IE34">
            <v>595.83299999999997</v>
          </cell>
          <cell r="IF34">
            <v>13824.23620719951</v>
          </cell>
          <cell r="IG34">
            <v>799.62188452697546</v>
          </cell>
          <cell r="IH34">
            <v>5733.8348021511783</v>
          </cell>
          <cell r="II34">
            <v>13162.39075574719</v>
          </cell>
          <cell r="IJ34">
            <v>5027.0505724347786</v>
          </cell>
          <cell r="IK34">
            <v>3033</v>
          </cell>
          <cell r="IL34">
            <v>2178.235115473025</v>
          </cell>
          <cell r="IM34">
            <v>-327.11550372283187</v>
          </cell>
          <cell r="IN34">
            <v>308.80945802875021</v>
          </cell>
          <cell r="IP34">
            <v>244.3971504262901</v>
          </cell>
          <cell r="IQ34">
            <v>2549.4517495999371</v>
          </cell>
          <cell r="IR34">
            <v>527.13584314842024</v>
          </cell>
          <cell r="IS34">
            <v>412.82118282920618</v>
          </cell>
          <cell r="IT34">
            <v>556.47884378100412</v>
          </cell>
          <cell r="IU34">
            <v>237.23398096455679</v>
          </cell>
          <cell r="IV34">
            <v>595.83299999999997</v>
          </cell>
          <cell r="IW34">
            <v>14010.065298654639</v>
          </cell>
          <cell r="IX34">
            <v>914.9233784728001</v>
          </cell>
          <cell r="IY34">
            <v>5917.2926449222123</v>
          </cell>
          <cell r="IZ34">
            <v>13348.219847202319</v>
          </cell>
          <cell r="JA34">
            <v>5264.2845533993368</v>
          </cell>
          <cell r="JB34">
            <v>3033</v>
          </cell>
          <cell r="JC34">
            <v>2062.9336215272001</v>
          </cell>
          <cell r="JD34">
            <v>-327.11550372283187</v>
          </cell>
          <cell r="JE34">
            <v>340.15760610491719</v>
          </cell>
          <cell r="JG34">
            <v>0</v>
          </cell>
          <cell r="JH34">
            <v>2569.555446726406</v>
          </cell>
          <cell r="JI34">
            <v>528.49061186793028</v>
          </cell>
          <cell r="JJ34">
            <v>413.11613820533432</v>
          </cell>
          <cell r="JK34">
            <v>560.86641901076609</v>
          </cell>
          <cell r="JL34">
            <v>238.1868147997063</v>
          </cell>
          <cell r="JM34">
            <v>595.83299999999997</v>
          </cell>
          <cell r="JN34">
            <v>14183.90012858507</v>
          </cell>
          <cell r="JO34">
            <v>1061.4264050459869</v>
          </cell>
          <cell r="JP34">
            <v>6096.6578678396118</v>
          </cell>
          <cell r="JQ34">
            <v>13522.05467713275</v>
          </cell>
          <cell r="JR34">
            <v>5502.4713681990434</v>
          </cell>
          <cell r="JS34">
            <v>3033</v>
          </cell>
          <cell r="JT34">
            <v>1916.430594954013</v>
          </cell>
          <cell r="JU34">
            <v>-327.11550372283187</v>
          </cell>
          <cell r="JV34">
            <v>376.00323365217162</v>
          </cell>
          <cell r="JX34">
            <v>0</v>
          </cell>
          <cell r="JY34">
            <v>2580.6116823446491</v>
          </cell>
          <cell r="JZ34">
            <v>527.57879670581951</v>
          </cell>
          <cell r="KA34">
            <v>411.52780971744949</v>
          </cell>
          <cell r="KB34">
            <v>563.27941126924702</v>
          </cell>
          <cell r="KC34">
            <v>238.10184650600809</v>
          </cell>
          <cell r="KD34">
            <v>595.83299999999997</v>
          </cell>
          <cell r="KE34">
            <v>14363.90036035752</v>
          </cell>
          <cell r="KF34">
            <v>1202.407223936852</v>
          </cell>
          <cell r="KG34">
            <v>6272.0217700106459</v>
          </cell>
          <cell r="KH34">
            <v>13702.0549089052</v>
          </cell>
          <cell r="KI34">
            <v>5740.5732147050512</v>
          </cell>
          <cell r="KJ34">
            <v>3033</v>
          </cell>
          <cell r="KK34">
            <v>1775.449776063148</v>
          </cell>
          <cell r="KL34">
            <v>-327.11550372283187</v>
          </cell>
          <cell r="KM34">
            <v>374.79944084674611</v>
          </cell>
          <cell r="KO34">
            <v>0</v>
          </cell>
          <cell r="LP34">
            <v>2696.0534454891299</v>
          </cell>
          <cell r="LQ34">
            <v>571.82214170963334</v>
          </cell>
          <cell r="LR34">
            <v>451.74654958462219</v>
          </cell>
          <cell r="LS34">
            <v>607.41020949705126</v>
          </cell>
          <cell r="LU34">
            <v>265.57323213080701</v>
          </cell>
          <cell r="LV34">
            <v>595.83299999999997</v>
          </cell>
          <cell r="LW34">
            <v>14898.390032759609</v>
          </cell>
          <cell r="LX34">
            <v>1518.756946871689</v>
          </cell>
          <cell r="LY34">
            <v>6406.8928029701028</v>
          </cell>
          <cell r="LZ34">
            <v>13762.91856254401</v>
          </cell>
          <cell r="MA34">
            <v>5769.3334374542173</v>
          </cell>
          <cell r="MB34">
            <v>3033</v>
          </cell>
          <cell r="MC34">
            <v>1459.1000531283109</v>
          </cell>
          <cell r="MD34">
            <v>-290.53469287188568</v>
          </cell>
          <cell r="ME34">
            <v>317.59223523264581</v>
          </cell>
          <cell r="MG34">
            <v>236.81300938164119</v>
          </cell>
          <cell r="MH34">
            <v>2722.101195764661</v>
          </cell>
          <cell r="MI34">
            <v>575.92183243746604</v>
          </cell>
          <cell r="MJ34">
            <v>454.60559093425587</v>
          </cell>
          <cell r="MK34">
            <v>613.27798494511671</v>
          </cell>
          <cell r="MM34">
            <v>269.54035239741859</v>
          </cell>
          <cell r="MN34">
            <v>595.83299999999997</v>
          </cell>
          <cell r="MO34">
            <v>15199.297981594729</v>
          </cell>
          <cell r="MP34">
            <v>1605.9515665975821</v>
          </cell>
          <cell r="MQ34">
            <v>6538.7551018311278</v>
          </cell>
          <cell r="MR34">
            <v>14063.826511379129</v>
          </cell>
          <cell r="MS34">
            <v>6038.8737898516356</v>
          </cell>
          <cell r="MT34">
            <v>3033</v>
          </cell>
          <cell r="MU34">
            <v>1371.905433402419</v>
          </cell>
          <cell r="MV34">
            <v>-290.53469287188568</v>
          </cell>
          <cell r="MW34">
            <v>327.14151743941881</v>
          </cell>
          <cell r="MY34">
            <v>0</v>
          </cell>
          <cell r="MZ34">
            <v>2740.5344137276302</v>
          </cell>
          <cell r="NA34">
            <v>578.05410515113954</v>
          </cell>
          <cell r="NB34">
            <v>455.81642649109818</v>
          </cell>
          <cell r="NC34">
            <v>617.43043506644449</v>
          </cell>
          <cell r="NE34">
            <v>270.91285081153057</v>
          </cell>
          <cell r="NF34">
            <v>595.83299999999997</v>
          </cell>
          <cell r="NG34">
            <v>15500.981874971299</v>
          </cell>
          <cell r="NH34">
            <v>1697.9519694011831</v>
          </cell>
          <cell r="NI34">
            <v>6667.6757861276656</v>
          </cell>
          <cell r="NJ34">
            <v>14365.5104047557</v>
          </cell>
          <cell r="NK34">
            <v>6309.7866406631656</v>
          </cell>
          <cell r="NL34">
            <v>3033</v>
          </cell>
          <cell r="NM34">
            <v>1279.9050305988169</v>
          </cell>
          <cell r="NN34">
            <v>-290.53469287188568</v>
          </cell>
          <cell r="NO34">
            <v>335.25688479565309</v>
          </cell>
          <cell r="NQ34">
            <v>0</v>
          </cell>
          <cell r="NR34">
            <v>2750.662462445182</v>
          </cell>
          <cell r="NS34">
            <v>578.03333610134951</v>
          </cell>
          <cell r="NT34">
            <v>455.22197918856131</v>
          </cell>
          <cell r="NU34">
            <v>619.71198011248589</v>
          </cell>
          <cell r="NW34">
            <v>271.12546289478479</v>
          </cell>
          <cell r="NX34">
            <v>595.83299999999997</v>
          </cell>
          <cell r="NY34">
            <v>15802.439253061109</v>
          </cell>
          <cell r="NZ34">
            <v>1793.3153497823159</v>
          </cell>
          <cell r="OA34">
            <v>6793.7204780756274</v>
          </cell>
          <cell r="OB34">
            <v>14666.967782845501</v>
          </cell>
          <cell r="OC34">
            <v>6580.9121035579501</v>
          </cell>
          <cell r="OD34">
            <v>3033</v>
          </cell>
          <cell r="OE34">
            <v>1184.541650217684</v>
          </cell>
          <cell r="OF34">
            <v>-290.53469287188568</v>
          </cell>
          <cell r="OG34">
            <v>341.81122497037882</v>
          </cell>
          <cell r="OI34">
            <v>0</v>
          </cell>
          <cell r="OV34">
            <v>2831.801093206615</v>
          </cell>
          <cell r="OW34">
            <v>618.799785722455</v>
          </cell>
          <cell r="OX34">
            <v>493.70632631584812</v>
          </cell>
          <cell r="OY34">
            <v>661.00816128796384</v>
          </cell>
          <cell r="PA34">
            <v>297.15219251159277</v>
          </cell>
          <cell r="PB34">
            <v>595.83299999999997</v>
          </cell>
          <cell r="PC34">
            <v>16391.521115259089</v>
          </cell>
          <cell r="PD34">
            <v>2199.8897666261701</v>
          </cell>
          <cell r="PE34">
            <v>6913.9152132766267</v>
          </cell>
          <cell r="PF34">
            <v>14717.473695926221</v>
          </cell>
          <cell r="PG34">
            <v>6608.776321510908</v>
          </cell>
          <cell r="PH34">
            <v>3033</v>
          </cell>
          <cell r="PI34">
            <v>777.96723337382969</v>
          </cell>
          <cell r="PJ34">
            <v>-287.49657017311512</v>
          </cell>
          <cell r="PK34">
            <v>269.28797455863531</v>
          </cell>
          <cell r="PL34">
            <v>2859.160208852627</v>
          </cell>
          <cell r="PM34">
            <v>623.769594148137</v>
          </cell>
          <cell r="PN34">
            <v>497.41054312871148</v>
          </cell>
          <cell r="PO34">
            <v>667.39370996517198</v>
          </cell>
          <cell r="PQ34">
            <v>302.27039973900179</v>
          </cell>
          <cell r="PR34">
            <v>595.83299999999997</v>
          </cell>
          <cell r="PS34">
            <v>16716.5543010726</v>
          </cell>
          <cell r="PT34">
            <v>2344.5935844803512</v>
          </cell>
          <cell r="PU34">
            <v>7031.4286166132824</v>
          </cell>
          <cell r="PV34">
            <v>15042.50688173972</v>
          </cell>
          <cell r="PW34">
            <v>6911.0467212499098</v>
          </cell>
          <cell r="PX34">
            <v>3033</v>
          </cell>
          <cell r="PY34">
            <v>633.26341551964902</v>
          </cell>
          <cell r="PZ34">
            <v>-287.49657017311512</v>
          </cell>
          <cell r="QA34">
            <v>0</v>
          </cell>
          <cell r="QB34">
            <v>2878.521441075844</v>
          </cell>
          <cell r="QC34">
            <v>626.60129901360187</v>
          </cell>
          <cell r="QD34">
            <v>499.30788986589852</v>
          </cell>
          <cell r="QE34">
            <v>671.91257279727938</v>
          </cell>
          <cell r="QG34">
            <v>304.47414642323662</v>
          </cell>
          <cell r="QH34">
            <v>595.83299999999997</v>
          </cell>
          <cell r="QI34">
            <v>17043.857301464261</v>
          </cell>
          <cell r="QJ34">
            <v>2493.8524346432791</v>
          </cell>
          <cell r="QK34">
            <v>7146.3205038550159</v>
          </cell>
          <cell r="QL34">
            <v>15369.809882131391</v>
          </cell>
          <cell r="QM34">
            <v>7215.5208676731472</v>
          </cell>
          <cell r="QN34">
            <v>3033</v>
          </cell>
          <cell r="QO34">
            <v>484.00456535672112</v>
          </cell>
          <cell r="QP34">
            <v>-287.49657017311512</v>
          </cell>
          <cell r="QQ34">
            <v>0</v>
          </cell>
          <cell r="QR34">
            <v>2889.1593830555112</v>
          </cell>
          <cell r="QS34">
            <v>627.09457664068623</v>
          </cell>
          <cell r="QT34">
            <v>499.2277240186877</v>
          </cell>
          <cell r="QU34">
            <v>674.39544165954021</v>
          </cell>
          <cell r="QW34">
            <v>305.40268635008749</v>
          </cell>
          <cell r="QX34">
            <v>595.83299999999997</v>
          </cell>
          <cell r="QY34">
            <v>17372.094712819839</v>
          </cell>
          <cell r="QZ34">
            <v>2646.454716345449</v>
          </cell>
          <cell r="RA34">
            <v>7258.6493563872782</v>
          </cell>
          <cell r="RB34">
            <v>15698.04729348697</v>
          </cell>
          <cell r="RC34">
            <v>7520.9235540232348</v>
          </cell>
          <cell r="RD34">
            <v>3033</v>
          </cell>
          <cell r="RE34">
            <v>331.40228365455158</v>
          </cell>
          <cell r="RF34">
            <v>-287.49657017311512</v>
          </cell>
          <cell r="RG34">
            <v>0</v>
          </cell>
          <cell r="RH34">
            <v>8260.2615934586502</v>
          </cell>
          <cell r="RI34">
            <v>1555.878898148721</v>
          </cell>
          <cell r="RJ34">
            <v>991.69608245288964</v>
          </cell>
          <cell r="RK34">
            <v>1407.229702526495</v>
          </cell>
          <cell r="RL34">
            <v>346.10230119948739</v>
          </cell>
          <cell r="RM34">
            <v>595.83299999999997</v>
          </cell>
          <cell r="RN34">
            <v>11665.389238909929</v>
          </cell>
          <cell r="RO34">
            <v>546.09723282344612</v>
          </cell>
          <cell r="RP34">
            <v>4999.6290465930624</v>
          </cell>
          <cell r="RQ34">
            <v>11665.389238909929</v>
          </cell>
          <cell r="RR34">
            <v>4146.6553011994874</v>
          </cell>
          <cell r="RS34">
            <v>3033</v>
          </cell>
          <cell r="RT34">
            <v>2431.7597671765539</v>
          </cell>
          <cell r="RU34">
            <v>-546.26666666666665</v>
          </cell>
          <cell r="RV34">
            <v>755.96780984744942</v>
          </cell>
          <cell r="RX34">
            <v>0</v>
          </cell>
          <cell r="RY34">
            <v>0</v>
          </cell>
          <cell r="RZ34">
            <v>0.14521782999577371</v>
          </cell>
          <cell r="SA34">
            <v>0.41017726515028552</v>
          </cell>
          <cell r="SB34">
            <v>0.39744862970268707</v>
          </cell>
          <cell r="SC34">
            <v>0.45195209825342891</v>
          </cell>
          <cell r="SD34">
            <v>2.305290270230516</v>
          </cell>
          <cell r="SE34">
            <v>2.5059123961849101</v>
          </cell>
          <cell r="SF34">
            <v>2.726875142585989</v>
          </cell>
          <cell r="SG34">
            <v>2.9626319841651569</v>
          </cell>
          <cell r="SH34">
            <v>3.2139301863094909</v>
          </cell>
          <cell r="SI34">
            <v>0.14521782999577371</v>
          </cell>
          <cell r="SJ34">
            <v>0</v>
          </cell>
          <cell r="SK34">
            <v>0</v>
          </cell>
          <cell r="SL34">
            <v>0</v>
          </cell>
          <cell r="SM34">
            <v>0.41017726515028552</v>
          </cell>
          <cell r="SN34">
            <v>0</v>
          </cell>
          <cell r="SO34">
            <v>0</v>
          </cell>
          <cell r="SP34">
            <v>0</v>
          </cell>
          <cell r="SQ34">
            <v>0.39744862970268707</v>
          </cell>
          <cell r="SR34">
            <v>0</v>
          </cell>
          <cell r="SS34">
            <v>0</v>
          </cell>
          <cell r="ST34">
            <v>0</v>
          </cell>
          <cell r="SU34">
            <v>386.81884730527821</v>
          </cell>
          <cell r="SW34">
            <v>0.45195209825342891</v>
          </cell>
          <cell r="SX34">
            <v>395.10215680425682</v>
          </cell>
          <cell r="SZ34">
            <v>0</v>
          </cell>
          <cell r="TA34">
            <v>402.16609252060738</v>
          </cell>
          <cell r="TC34">
            <v>0</v>
          </cell>
          <cell r="TD34">
            <v>407.91128049034143</v>
          </cell>
          <cell r="TF34">
            <v>0</v>
          </cell>
        </row>
        <row r="35">
          <cell r="A35" t="str">
            <v>CCRO3</v>
          </cell>
          <cell r="B35" t="str">
            <v>CCR</v>
          </cell>
          <cell r="C35" t="str">
            <v>Transportation</v>
          </cell>
          <cell r="D35" t="str">
            <v>Pedro Bruno</v>
          </cell>
          <cell r="E35">
            <v>45166</v>
          </cell>
          <cell r="F35" t="str">
            <v>Buy</v>
          </cell>
          <cell r="G35" t="b">
            <v>0</v>
          </cell>
          <cell r="H35" t="str">
            <v>BRL</v>
          </cell>
          <cell r="I35">
            <v>17</v>
          </cell>
          <cell r="J35">
            <v>0.1333231896364051</v>
          </cell>
          <cell r="K35">
            <v>0.11</v>
          </cell>
          <cell r="L35">
            <v>9.0816956890921535E-2</v>
          </cell>
          <cell r="M35">
            <v>13004.082</v>
          </cell>
          <cell r="O35">
            <v>5289.4170000000013</v>
          </cell>
          <cell r="P35">
            <v>7662.6020000000008</v>
          </cell>
          <cell r="Q35">
            <v>255.57020000000111</v>
          </cell>
          <cell r="R35">
            <v>2020</v>
          </cell>
          <cell r="S35">
            <v>52585.99</v>
          </cell>
          <cell r="T35">
            <v>8325.0360000000001</v>
          </cell>
          <cell r="U35">
            <v>31066.018</v>
          </cell>
          <cell r="V35">
            <v>40763.322999999997</v>
          </cell>
          <cell r="W35">
            <v>11822.666999999999</v>
          </cell>
          <cell r="X35">
            <v>30362.254000000001</v>
          </cell>
          <cell r="Y35">
            <v>22037.218000000001</v>
          </cell>
          <cell r="Z35">
            <v>2899.4</v>
          </cell>
          <cell r="AA35">
            <v>101.3099898391113</v>
          </cell>
          <cell r="AB35">
            <v>1582.5344334370359</v>
          </cell>
          <cell r="AC35">
            <v>770.85800000000006</v>
          </cell>
          <cell r="AD35">
            <v>14351.07395128755</v>
          </cell>
          <cell r="AF35">
            <v>6645.5078283470984</v>
          </cell>
          <cell r="AG35">
            <v>8896.3221335706749</v>
          </cell>
          <cell r="AH35">
            <v>1155.53285248613</v>
          </cell>
          <cell r="AI35">
            <v>2020</v>
          </cell>
          <cell r="AJ35">
            <v>59534.531470467242</v>
          </cell>
          <cell r="AK35">
            <v>10045.751765901279</v>
          </cell>
          <cell r="AL35">
            <v>36293.843704565967</v>
          </cell>
          <cell r="AM35">
            <v>47134.098044224193</v>
          </cell>
          <cell r="AN35">
            <v>12400.433426243069</v>
          </cell>
          <cell r="AO35">
            <v>36733.029044224182</v>
          </cell>
          <cell r="AP35">
            <v>26687.277278322901</v>
          </cell>
          <cell r="AQ35">
            <v>7223.3327597895404</v>
          </cell>
          <cell r="AR35">
            <v>-2237.3471818097692</v>
          </cell>
          <cell r="AS35">
            <v>2410.3928800394128</v>
          </cell>
          <cell r="AT35">
            <v>577.76642624306521</v>
          </cell>
          <cell r="AU35">
            <v>15449.610560153989</v>
          </cell>
          <cell r="AW35">
            <v>7583.2106935692736</v>
          </cell>
          <cell r="AX35">
            <v>9892.5096885491566</v>
          </cell>
          <cell r="AY35">
            <v>1683.20698747296</v>
          </cell>
          <cell r="AZ35">
            <v>2020</v>
          </cell>
          <cell r="BA35">
            <v>63078.013758790781</v>
          </cell>
          <cell r="BB35">
            <v>10652.09991252723</v>
          </cell>
          <cell r="BC35">
            <v>39230.977846263573</v>
          </cell>
          <cell r="BD35">
            <v>49835.976838811242</v>
          </cell>
          <cell r="BE35">
            <v>13242.03691997954</v>
          </cell>
          <cell r="BF35">
            <v>39434.907838811232</v>
          </cell>
          <cell r="BG35">
            <v>28782.807926284</v>
          </cell>
          <cell r="BH35">
            <v>5007.3727116774726</v>
          </cell>
          <cell r="BI35">
            <v>740.72304468350876</v>
          </cell>
          <cell r="BJ35">
            <v>1598.1773883724691</v>
          </cell>
          <cell r="BK35">
            <v>841.60349373647978</v>
          </cell>
          <cell r="BL35">
            <v>15062.97856708035</v>
          </cell>
          <cell r="BN35">
            <v>7120.7081217489704</v>
          </cell>
          <cell r="BO35">
            <v>9676.1251371139278</v>
          </cell>
          <cell r="BP35">
            <v>1700.7806853364241</v>
          </cell>
          <cell r="BQ35">
            <v>2020</v>
          </cell>
          <cell r="BR35">
            <v>64520.264416263773</v>
          </cell>
          <cell r="BS35">
            <v>10226.969658701921</v>
          </cell>
          <cell r="BT35">
            <v>41098.358757561859</v>
          </cell>
          <cell r="BU35">
            <v>50427.837153615998</v>
          </cell>
          <cell r="BV35">
            <v>14092.42726264776</v>
          </cell>
          <cell r="BW35">
            <v>40026.768153616002</v>
          </cell>
          <cell r="BX35">
            <v>29799.798494914081</v>
          </cell>
          <cell r="BY35">
            <v>4201.6724866632494</v>
          </cell>
          <cell r="BZ35">
            <v>1835.387312011175</v>
          </cell>
          <cell r="CA35">
            <v>593.78276191165253</v>
          </cell>
          <cell r="CB35">
            <v>850.39034266821193</v>
          </cell>
          <cell r="CC35">
            <v>15419.793249650351</v>
          </cell>
          <cell r="CE35">
            <v>7857.000317732145</v>
          </cell>
          <cell r="CF35">
            <v>10232.0939759801</v>
          </cell>
          <cell r="CG35">
            <v>2353.014816222621</v>
          </cell>
          <cell r="CH35">
            <v>2020</v>
          </cell>
          <cell r="CI35">
            <v>65536.685916808812</v>
          </cell>
          <cell r="CJ35">
            <v>10306.9144352926</v>
          </cell>
          <cell r="CK35">
            <v>42034.835481516217</v>
          </cell>
          <cell r="CL35">
            <v>50267.751246049731</v>
          </cell>
          <cell r="CM35">
            <v>15268.93467075907</v>
          </cell>
          <cell r="CN35">
            <v>39866.682246049728</v>
          </cell>
          <cell r="CO35">
            <v>29559.76781075713</v>
          </cell>
          <cell r="CP35">
            <v>3114.4006722023091</v>
          </cell>
          <cell r="CQ35">
            <v>3424.1584523869878</v>
          </cell>
          <cell r="CR35">
            <v>1444.7948467062099</v>
          </cell>
          <cell r="CS35">
            <v>1176.507408111311</v>
          </cell>
          <cell r="CT35">
            <v>16456.51176759115</v>
          </cell>
          <cell r="CV35">
            <v>8463.0354757990808</v>
          </cell>
          <cell r="CW35">
            <v>11032.0206212047</v>
          </cell>
          <cell r="CX35">
            <v>2864.9639587982351</v>
          </cell>
          <cell r="CY35">
            <v>2020</v>
          </cell>
          <cell r="CZ35">
            <v>66787.34109099381</v>
          </cell>
          <cell r="DA35">
            <v>10826.65247867839</v>
          </cell>
          <cell r="DB35">
            <v>42765.752612315417</v>
          </cell>
          <cell r="DC35">
            <v>50802.165430535162</v>
          </cell>
          <cell r="DD35">
            <v>15985.17566045863</v>
          </cell>
          <cell r="DE35">
            <v>40401.096430535159</v>
          </cell>
          <cell r="DF35">
            <v>29574.443951856771</v>
          </cell>
          <cell r="DG35">
            <v>3118.2402962048209</v>
          </cell>
          <cell r="DH35">
            <v>4262.2737999222563</v>
          </cell>
          <cell r="DI35">
            <v>2878.2590534895471</v>
          </cell>
          <cell r="DJ35">
            <v>2148.722969098676</v>
          </cell>
          <cell r="DK35">
            <v>17563.26740279001</v>
          </cell>
          <cell r="DM35">
            <v>9046.0081024378469</v>
          </cell>
          <cell r="DN35">
            <v>11890.591151714691</v>
          </cell>
          <cell r="DO35">
            <v>3387.5031641622381</v>
          </cell>
          <cell r="DP35">
            <v>2020</v>
          </cell>
          <cell r="DQ35">
            <v>67694.000914903401</v>
          </cell>
          <cell r="DR35">
            <v>11369.90468706932</v>
          </cell>
          <cell r="DS35">
            <v>43129.160227834087</v>
          </cell>
          <cell r="DT35">
            <v>51708.825254444768</v>
          </cell>
          <cell r="DU35">
            <v>15985.17566045863</v>
          </cell>
          <cell r="DV35">
            <v>41307.756254444757</v>
          </cell>
          <cell r="DW35">
            <v>29937.851567375441</v>
          </cell>
          <cell r="DX35">
            <v>3041.8364147955099</v>
          </cell>
          <cell r="DY35">
            <v>5290.3474485049837</v>
          </cell>
          <cell r="DZ35">
            <v>4163.7642507244373</v>
          </cell>
          <cell r="EA35">
            <v>3387.5031641622381</v>
          </cell>
          <cell r="EB35">
            <v>18404.96148870256</v>
          </cell>
          <cell r="ED35">
            <v>9469.3720071751541</v>
          </cell>
          <cell r="EE35">
            <v>12567.570067295719</v>
          </cell>
          <cell r="EF35">
            <v>3818.1940392950692</v>
          </cell>
          <cell r="EG35">
            <v>2020</v>
          </cell>
          <cell r="EH35">
            <v>68194.363029271859</v>
          </cell>
          <cell r="EI35">
            <v>11721.05442175268</v>
          </cell>
          <cell r="EJ35">
            <v>43278.372607519188</v>
          </cell>
          <cell r="EK35">
            <v>52209.187368813233</v>
          </cell>
          <cell r="EL35">
            <v>15985.17566045863</v>
          </cell>
          <cell r="EM35">
            <v>41808.11836881323</v>
          </cell>
          <cell r="EN35">
            <v>30087.063947060549</v>
          </cell>
          <cell r="EO35">
            <v>3096.7639198056731</v>
          </cell>
          <cell r="EP35">
            <v>6100.5731450504964</v>
          </cell>
          <cell r="EQ35">
            <v>4427.4472356275019</v>
          </cell>
          <cell r="ER35">
            <v>3818.1940392950692</v>
          </cell>
          <cell r="ES35">
            <v>18551.581607899061</v>
          </cell>
          <cell r="EU35">
            <v>10262.5475867572</v>
          </cell>
          <cell r="EV35">
            <v>12745.631228921549</v>
          </cell>
          <cell r="EW35">
            <v>4303.7417746351102</v>
          </cell>
          <cell r="EX35">
            <v>2020</v>
          </cell>
          <cell r="EY35">
            <v>68611.102037185687</v>
          </cell>
          <cell r="EZ35">
            <v>11619.148480736771</v>
          </cell>
          <cell r="FA35">
            <v>43797.017556448918</v>
          </cell>
          <cell r="FB35">
            <v>52625.926376727053</v>
          </cell>
          <cell r="FC35">
            <v>15985.17566045863</v>
          </cell>
          <cell r="FD35">
            <v>42224.85737672705</v>
          </cell>
          <cell r="FE35">
            <v>30605.708895990279</v>
          </cell>
          <cell r="FF35">
            <v>2880.9864310940779</v>
          </cell>
          <cell r="FG35">
            <v>6254.6364583300256</v>
          </cell>
          <cell r="FH35">
            <v>4487.0546236872469</v>
          </cell>
          <cell r="FI35">
            <v>4303.7417746351102</v>
          </cell>
          <cell r="FJ35">
            <v>2914.6240000000012</v>
          </cell>
          <cell r="FL35">
            <v>1225.8399999999999</v>
          </cell>
          <cell r="FM35">
            <v>1773.0150000000001</v>
          </cell>
          <cell r="FN35">
            <v>-15.20527999999949</v>
          </cell>
          <cell r="FO35">
            <v>2020</v>
          </cell>
          <cell r="GA35">
            <v>3271.6619999999998</v>
          </cell>
          <cell r="GC35">
            <v>1392.8989999999999</v>
          </cell>
          <cell r="GD35">
            <v>1918.5340000000001</v>
          </cell>
          <cell r="GE35">
            <v>291.26999999999981</v>
          </cell>
          <cell r="GF35">
            <v>2020</v>
          </cell>
          <cell r="GR35">
            <v>3360.3989999999999</v>
          </cell>
          <cell r="GT35">
            <v>1153.643</v>
          </cell>
          <cell r="GU35">
            <v>1976.7139999999999</v>
          </cell>
          <cell r="GV35">
            <v>-22.548000000000211</v>
          </cell>
          <cell r="GW35">
            <v>2020</v>
          </cell>
          <cell r="HI35">
            <v>3457.4</v>
          </cell>
          <cell r="HK35">
            <v>1517.4670000000001</v>
          </cell>
          <cell r="HL35">
            <v>1994.771</v>
          </cell>
          <cell r="HM35">
            <v>292.22500000000031</v>
          </cell>
          <cell r="HN35">
            <v>2020</v>
          </cell>
          <cell r="HZ35">
            <v>3394.181</v>
          </cell>
          <cell r="IB35">
            <v>1576.191</v>
          </cell>
          <cell r="IC35">
            <v>2097.991</v>
          </cell>
          <cell r="ID35">
            <v>316.99099999999999</v>
          </cell>
          <cell r="IE35">
            <v>2020</v>
          </cell>
          <cell r="IQ35">
            <v>3289.48</v>
          </cell>
          <cell r="IS35">
            <v>1354.079</v>
          </cell>
          <cell r="IT35">
            <v>1894.5730000000001</v>
          </cell>
          <cell r="IU35">
            <v>203.07300000000049</v>
          </cell>
          <cell r="IV35">
            <v>2020</v>
          </cell>
          <cell r="JH35">
            <v>3621.5147315519448</v>
          </cell>
          <cell r="JJ35">
            <v>1739.1777914892939</v>
          </cell>
          <cell r="JK35">
            <v>2333.8717914892941</v>
          </cell>
          <cell r="JL35">
            <v>284.77532110847869</v>
          </cell>
          <cell r="JM35">
            <v>2020</v>
          </cell>
          <cell r="JY35">
            <v>4057.3404958112269</v>
          </cell>
          <cell r="KA35">
            <v>1977.354986379185</v>
          </cell>
          <cell r="KB35">
            <v>2572.048986379185</v>
          </cell>
          <cell r="KC35">
            <v>356.51167263052957</v>
          </cell>
          <cell r="KD35">
            <v>2020</v>
          </cell>
          <cell r="KY35">
            <v>7662.6020000000008</v>
          </cell>
          <cell r="KZ35">
            <v>8896.3221335706749</v>
          </cell>
          <cell r="LA35">
            <v>9892.5096885491566</v>
          </cell>
          <cell r="LB35">
            <v>9676.1251371139278</v>
          </cell>
          <cell r="LC35">
            <v>10232.0939759801</v>
          </cell>
          <cell r="LD35">
            <v>11032.0206212047</v>
          </cell>
          <cell r="LE35">
            <v>11890.591151714691</v>
          </cell>
          <cell r="LF35">
            <v>12567.570067295719</v>
          </cell>
          <cell r="LG35">
            <v>12745.631228921549</v>
          </cell>
          <cell r="LH35">
            <v>1773.0150000000001</v>
          </cell>
          <cell r="LI35">
            <v>1918.5340000000001</v>
          </cell>
          <cell r="LJ35">
            <v>1976.7139999999999</v>
          </cell>
          <cell r="LK35">
            <v>1994.771</v>
          </cell>
          <cell r="LL35">
            <v>2097.991</v>
          </cell>
          <cell r="LM35">
            <v>1894.5730000000001</v>
          </cell>
          <cell r="LN35">
            <v>2333.8717914892941</v>
          </cell>
          <cell r="LO35">
            <v>2572.048986379185</v>
          </cell>
        </row>
        <row r="36">
          <cell r="A36" t="str">
            <v>CEAB3</v>
          </cell>
          <cell r="B36" t="str">
            <v>C&amp;A Modas</v>
          </cell>
          <cell r="C36" t="str">
            <v>Retail</v>
          </cell>
          <cell r="D36" t="str">
            <v>Danniela Eiger</v>
          </cell>
          <cell r="E36">
            <v>45214</v>
          </cell>
          <cell r="F36" t="str">
            <v>Neutral</v>
          </cell>
          <cell r="G36" t="b">
            <v>0</v>
          </cell>
          <cell r="H36" t="str">
            <v>BRL</v>
          </cell>
          <cell r="I36">
            <v>6</v>
          </cell>
          <cell r="J36">
            <v>0.1600831476190476</v>
          </cell>
          <cell r="K36">
            <v>0.21066621015742951</v>
          </cell>
          <cell r="L36">
            <v>0.15453512333235569</v>
          </cell>
          <cell r="M36">
            <v>6183.4770000000008</v>
          </cell>
          <cell r="N36">
            <v>3106.036000000001</v>
          </cell>
          <cell r="O36">
            <v>164.95800000000091</v>
          </cell>
          <cell r="P36">
            <v>295.06</v>
          </cell>
          <cell r="Q36">
            <v>36.084000000000003</v>
          </cell>
          <cell r="R36">
            <v>308.245</v>
          </cell>
          <cell r="S36">
            <v>9629.5930000000008</v>
          </cell>
          <cell r="T36">
            <v>1674.0909999999999</v>
          </cell>
          <cell r="U36">
            <v>0</v>
          </cell>
          <cell r="V36">
            <v>6629.398000000001</v>
          </cell>
          <cell r="W36">
            <v>3000.1950000000002</v>
          </cell>
          <cell r="X36">
            <v>2150.8319999999999</v>
          </cell>
          <cell r="Y36">
            <v>476.74099999999999</v>
          </cell>
          <cell r="Z36">
            <v>373.4</v>
          </cell>
          <cell r="AA36">
            <v>889.97661383281445</v>
          </cell>
          <cell r="AB36">
            <v>33.550125360304037</v>
          </cell>
          <cell r="AC36">
            <v>5.4160000000000004</v>
          </cell>
          <cell r="AD36">
            <v>6484.4521350245186</v>
          </cell>
          <cell r="AE36">
            <v>3384.3627827416121</v>
          </cell>
          <cell r="AF36">
            <v>132.56570493421111</v>
          </cell>
          <cell r="AG36">
            <v>365.54288047805051</v>
          </cell>
          <cell r="AH36">
            <v>-72.85478818168454</v>
          </cell>
          <cell r="AI36">
            <v>308.245068</v>
          </cell>
          <cell r="AJ36">
            <v>9393.2787482789536</v>
          </cell>
          <cell r="AK36">
            <v>1379.070285862774</v>
          </cell>
          <cell r="AL36">
            <v>762.80100000000004</v>
          </cell>
          <cell r="AM36">
            <v>6499.2558087722209</v>
          </cell>
          <cell r="AN36">
            <v>2894.0209395067318</v>
          </cell>
          <cell r="AO36">
            <v>1710.76</v>
          </cell>
          <cell r="AP36">
            <v>331.68971413722602</v>
          </cell>
          <cell r="AQ36">
            <v>270.91947241110591</v>
          </cell>
          <cell r="AR36">
            <v>-26.717279123653441</v>
          </cell>
          <cell r="AS36">
            <v>-711.13299466290005</v>
          </cell>
          <cell r="AT36">
            <v>29.959942891583381</v>
          </cell>
          <cell r="AU36">
            <v>6876.1398193700961</v>
          </cell>
          <cell r="AV36">
            <v>3609.4950290668939</v>
          </cell>
          <cell r="AW36">
            <v>207.36008322957969</v>
          </cell>
          <cell r="AX36">
            <v>390.00627174644939</v>
          </cell>
          <cell r="AY36">
            <v>16.81882188824699</v>
          </cell>
          <cell r="AZ36">
            <v>308.245068</v>
          </cell>
          <cell r="BA36">
            <v>9510.4250375163319</v>
          </cell>
          <cell r="BB36">
            <v>1612.1064044186351</v>
          </cell>
          <cell r="BC36">
            <v>762.80100000000004</v>
          </cell>
          <cell r="BD36">
            <v>6634.2873403831527</v>
          </cell>
          <cell r="BE36">
            <v>2876.1356971331779</v>
          </cell>
          <cell r="BF36">
            <v>1710.76</v>
          </cell>
          <cell r="BG36">
            <v>98.653595581364925</v>
          </cell>
          <cell r="BH36">
            <v>287.32577011301669</v>
          </cell>
          <cell r="BI36">
            <v>709.49532622124684</v>
          </cell>
          <cell r="BJ36">
            <v>-129.5442844872039</v>
          </cell>
          <cell r="BK36">
            <v>34.704064261800141</v>
          </cell>
          <cell r="BL36">
            <v>7276.9419986852072</v>
          </cell>
          <cell r="BM36">
            <v>3825.3983055241638</v>
          </cell>
          <cell r="BN36">
            <v>341.00491511260759</v>
          </cell>
          <cell r="BO36">
            <v>412.73928296623268</v>
          </cell>
          <cell r="BP36">
            <v>132.6006506346238</v>
          </cell>
          <cell r="BQ36">
            <v>308.245068</v>
          </cell>
          <cell r="BR36">
            <v>9494.3973863953524</v>
          </cell>
          <cell r="BS36">
            <v>514.76773269667501</v>
          </cell>
          <cell r="BT36">
            <v>762.80100000000004</v>
          </cell>
          <cell r="BU36">
            <v>6516.2121839350684</v>
          </cell>
          <cell r="BV36">
            <v>2978.183202460285</v>
          </cell>
          <cell r="BW36">
            <v>1710.76</v>
          </cell>
          <cell r="BX36">
            <v>1195.992267303325</v>
          </cell>
          <cell r="BY36">
            <v>1043.8988696358131</v>
          </cell>
          <cell r="BZ36">
            <v>-955.19255733692853</v>
          </cell>
          <cell r="CA36">
            <v>-1183.2674524914451</v>
          </cell>
          <cell r="CB36">
            <v>30.553145307516999</v>
          </cell>
          <cell r="CC36">
            <v>7786.9161900763347</v>
          </cell>
          <cell r="CD36">
            <v>4095.0777248812619</v>
          </cell>
          <cell r="CE36">
            <v>378.25362957093898</v>
          </cell>
          <cell r="CF36">
            <v>441.66439768118971</v>
          </cell>
          <cell r="CG36">
            <v>101.9981510944761</v>
          </cell>
          <cell r="CH36">
            <v>308.245068</v>
          </cell>
          <cell r="CI36">
            <v>9709.5189087618128</v>
          </cell>
          <cell r="CJ36">
            <v>496.57111273118852</v>
          </cell>
          <cell r="CK36">
            <v>762.80100000000004</v>
          </cell>
          <cell r="CL36">
            <v>6652.8374333394204</v>
          </cell>
          <cell r="CM36">
            <v>3056.6794754223929</v>
          </cell>
          <cell r="CN36">
            <v>1710.76</v>
          </cell>
          <cell r="CO36">
            <v>1214.188887268811</v>
          </cell>
          <cell r="CP36">
            <v>480.98701620748921</v>
          </cell>
          <cell r="CQ36">
            <v>174.1745312081546</v>
          </cell>
          <cell r="CR36">
            <v>-31.88902182757332</v>
          </cell>
          <cell r="CS36">
            <v>23.501878132367761</v>
          </cell>
          <cell r="CT36">
            <v>8372.3452558244517</v>
          </cell>
          <cell r="CU36">
            <v>4403.667404031944</v>
          </cell>
          <cell r="CV36">
            <v>420.04096409762508</v>
          </cell>
          <cell r="CW36">
            <v>474.86922092536651</v>
          </cell>
          <cell r="CX36">
            <v>122.9109177474171</v>
          </cell>
          <cell r="CY36">
            <v>308.245068</v>
          </cell>
          <cell r="CZ36">
            <v>9961.4889762605999</v>
          </cell>
          <cell r="DA36">
            <v>495.61793517652308</v>
          </cell>
          <cell r="DB36">
            <v>762.80100000000004</v>
          </cell>
          <cell r="DC36">
            <v>6810.2170710510254</v>
          </cell>
          <cell r="DD36">
            <v>3151.2699052095759</v>
          </cell>
          <cell r="DE36">
            <v>1710.76</v>
          </cell>
          <cell r="DF36">
            <v>1215.1420648234771</v>
          </cell>
          <cell r="DG36">
            <v>504.76685991676572</v>
          </cell>
          <cell r="DH36">
            <v>205.24772704846109</v>
          </cell>
          <cell r="DI36">
            <v>-8.5121820935556229</v>
          </cell>
          <cell r="DJ36">
            <v>28.32048796023436</v>
          </cell>
          <cell r="DK36">
            <v>8946.5518552273243</v>
          </cell>
          <cell r="DL36">
            <v>4708.2595398473604</v>
          </cell>
          <cell r="DM36">
            <v>464.93790047440382</v>
          </cell>
          <cell r="DN36">
            <v>507.43751955339468</v>
          </cell>
          <cell r="DO36">
            <v>147.44392282341789</v>
          </cell>
          <cell r="DP36">
            <v>308.245068</v>
          </cell>
          <cell r="DQ36">
            <v>10228.27812089195</v>
          </cell>
          <cell r="DR36">
            <v>620.2223500424592</v>
          </cell>
          <cell r="DS36">
            <v>762.80100000000004</v>
          </cell>
          <cell r="DT36">
            <v>6963.535546965737</v>
          </cell>
          <cell r="DU36">
            <v>3264.7405739262158</v>
          </cell>
          <cell r="DV36">
            <v>1710.76</v>
          </cell>
          <cell r="DW36">
            <v>1090.5376499575409</v>
          </cell>
          <cell r="DX36">
            <v>431.50454138242532</v>
          </cell>
          <cell r="DY36">
            <v>344.07577667901688</v>
          </cell>
          <cell r="DZ36">
            <v>122.76704783168159</v>
          </cell>
          <cell r="EA36">
            <v>33.97325410677832</v>
          </cell>
          <cell r="EB36">
            <v>9489.9606394538259</v>
          </cell>
          <cell r="EC36">
            <v>4999.443487865964</v>
          </cell>
          <cell r="ED36">
            <v>512.74635286917271</v>
          </cell>
          <cell r="EE36">
            <v>538.2590036327955</v>
          </cell>
          <cell r="EF36">
            <v>183.53884848138409</v>
          </cell>
          <cell r="EG36">
            <v>308.245068</v>
          </cell>
          <cell r="EH36">
            <v>10513.02754962835</v>
          </cell>
          <cell r="EI36">
            <v>784.98154384913335</v>
          </cell>
          <cell r="EJ36">
            <v>762.80100000000004</v>
          </cell>
          <cell r="EK36">
            <v>7107.0361844745239</v>
          </cell>
          <cell r="EL36">
            <v>3405.989365153825</v>
          </cell>
          <cell r="EM36">
            <v>1710.76</v>
          </cell>
          <cell r="EN36">
            <v>925.77845615086665</v>
          </cell>
          <cell r="EO36">
            <v>452.79629120332959</v>
          </cell>
          <cell r="EP36">
            <v>390.6880658686797</v>
          </cell>
          <cell r="EQ36">
            <v>162.23540147152991</v>
          </cell>
          <cell r="ER36">
            <v>42.290057253775139</v>
          </cell>
          <cell r="ES36">
            <v>10043.11086401234</v>
          </cell>
          <cell r="ET36">
            <v>5297.6006545933851</v>
          </cell>
          <cell r="EU36">
            <v>564.59335246081139</v>
          </cell>
          <cell r="EV36">
            <v>569.63301033755454</v>
          </cell>
          <cell r="EW36">
            <v>225.2990748005852</v>
          </cell>
          <cell r="EX36">
            <v>308.245068</v>
          </cell>
          <cell r="EY36">
            <v>10831.532929844179</v>
          </cell>
          <cell r="EZ36">
            <v>990.10013810459805</v>
          </cell>
          <cell r="FA36">
            <v>762.80100000000004</v>
          </cell>
          <cell r="FB36">
            <v>7252.1547191064974</v>
          </cell>
          <cell r="FC36">
            <v>3579.3762107376851</v>
          </cell>
          <cell r="FD36">
            <v>1710.76</v>
          </cell>
          <cell r="FE36">
            <v>720.65986189540195</v>
          </cell>
          <cell r="FF36">
            <v>474.46204100852879</v>
          </cell>
          <cell r="FG36">
            <v>436.03704836879109</v>
          </cell>
          <cell r="FH36">
            <v>200.31238236195759</v>
          </cell>
          <cell r="FI36">
            <v>51.912229216724697</v>
          </cell>
          <cell r="FJ36">
            <v>1196.99</v>
          </cell>
          <cell r="FK36">
            <v>567.38499999999976</v>
          </cell>
          <cell r="FL36">
            <v>-195.27300000000031</v>
          </cell>
          <cell r="FM36">
            <v>80.816000000000003</v>
          </cell>
          <cell r="FN36">
            <v>-143.46100000000001</v>
          </cell>
          <cell r="FO36">
            <v>308.245</v>
          </cell>
          <cell r="FP36">
            <v>8256.1890000000003</v>
          </cell>
          <cell r="FQ36">
            <v>660.37300000000005</v>
          </cell>
          <cell r="FR36">
            <v>3.9780000000000002</v>
          </cell>
          <cell r="FS36">
            <v>5430.2430000000004</v>
          </cell>
          <cell r="FT36">
            <v>2825.9490000000001</v>
          </cell>
          <cell r="FU36">
            <v>1710.2449999999999</v>
          </cell>
          <cell r="FV36">
            <v>1049.8720000000001</v>
          </cell>
          <cell r="FW36">
            <v>55.5</v>
          </cell>
          <cell r="FX36">
            <v>-154.84433933969311</v>
          </cell>
          <cell r="FY36">
            <v>134.33025918074469</v>
          </cell>
          <cell r="FZ36">
            <v>0</v>
          </cell>
          <cell r="GA36">
            <v>1630.25</v>
          </cell>
          <cell r="GB36">
            <v>836.46599999999978</v>
          </cell>
          <cell r="GC36">
            <v>67.41899999999977</v>
          </cell>
          <cell r="GD36">
            <v>82.738</v>
          </cell>
          <cell r="GE36">
            <v>12.491</v>
          </cell>
          <cell r="GF36">
            <v>308.245</v>
          </cell>
          <cell r="GG36">
            <v>9006.0889999999999</v>
          </cell>
          <cell r="GH36">
            <v>1113.575</v>
          </cell>
          <cell r="GI36">
            <v>4.0960000000000001</v>
          </cell>
          <cell r="GJ36">
            <v>6161.4609999999993</v>
          </cell>
          <cell r="GK36">
            <v>2844.6280000000002</v>
          </cell>
          <cell r="GL36">
            <v>2340.578</v>
          </cell>
          <cell r="GM36">
            <v>1227.0029999999999</v>
          </cell>
          <cell r="GN36">
            <v>113.7</v>
          </cell>
          <cell r="GO36">
            <v>-47.271034175833627</v>
          </cell>
          <cell r="GP36">
            <v>447.89184037282638</v>
          </cell>
          <cell r="GQ36">
            <v>2.895</v>
          </cell>
          <cell r="GR36">
            <v>1407.5350000000001</v>
          </cell>
          <cell r="GS36">
            <v>693.84500000000003</v>
          </cell>
          <cell r="GT36">
            <v>-22.86099999999988</v>
          </cell>
          <cell r="GU36">
            <v>84.144999999999996</v>
          </cell>
          <cell r="GV36">
            <v>-48.280999999999999</v>
          </cell>
          <cell r="GW36">
            <v>308.245</v>
          </cell>
          <cell r="GX36">
            <v>9014.8590000000004</v>
          </cell>
          <cell r="GY36">
            <v>1228.2159999999999</v>
          </cell>
          <cell r="GZ36">
            <v>0</v>
          </cell>
          <cell r="HA36">
            <v>6228.9869999999992</v>
          </cell>
          <cell r="HB36">
            <v>2785.8690000000001</v>
          </cell>
          <cell r="HC36">
            <v>2382.0500000000002</v>
          </cell>
          <cell r="HD36">
            <v>1153.8340000000001</v>
          </cell>
          <cell r="HE36">
            <v>93.4</v>
          </cell>
          <cell r="HF36">
            <v>93.623217217024944</v>
          </cell>
          <cell r="HG36">
            <v>58.986931602778327</v>
          </cell>
          <cell r="HH36">
            <v>3.8969999999999998</v>
          </cell>
          <cell r="HI36">
            <v>1948.8040000000001</v>
          </cell>
          <cell r="HJ36">
            <v>1008.442</v>
          </cell>
          <cell r="HK36">
            <v>315.87500000000023</v>
          </cell>
          <cell r="HL36">
            <v>47.360999999999997</v>
          </cell>
          <cell r="HM36">
            <v>215.33600000000001</v>
          </cell>
          <cell r="HN36">
            <v>308.245</v>
          </cell>
          <cell r="HO36">
            <v>9629.5930000000008</v>
          </cell>
          <cell r="HP36">
            <v>1674.0909999999999</v>
          </cell>
          <cell r="HQ36">
            <v>0</v>
          </cell>
          <cell r="HR36">
            <v>6629.398000000001</v>
          </cell>
          <cell r="HS36">
            <v>3000.1950000000002</v>
          </cell>
          <cell r="HT36">
            <v>2150.8319999999999</v>
          </cell>
          <cell r="HU36">
            <v>476.74099999999999</v>
          </cell>
          <cell r="HV36">
            <v>110.8</v>
          </cell>
          <cell r="HW36">
            <v>558.83071481044226</v>
          </cell>
          <cell r="HX36">
            <v>236.2549321072442</v>
          </cell>
          <cell r="HY36">
            <v>5.4160000000000004</v>
          </cell>
          <cell r="HZ36">
            <v>1240.577043</v>
          </cell>
          <cell r="IA36">
            <v>624.52064784000015</v>
          </cell>
          <cell r="IB36">
            <v>-124.90738709999989</v>
          </cell>
          <cell r="IC36">
            <v>88.157538669999994</v>
          </cell>
          <cell r="ID36">
            <v>-122.2226705799997</v>
          </cell>
          <cell r="IE36">
            <v>308.245068</v>
          </cell>
          <cell r="IF36">
            <v>9037.983492854306</v>
          </cell>
          <cell r="IG36">
            <v>1455.99370002</v>
          </cell>
          <cell r="IH36">
            <v>0</v>
          </cell>
          <cell r="II36">
            <v>6166.8239791300002</v>
          </cell>
          <cell r="IJ36">
            <v>2871.159113724304</v>
          </cell>
          <cell r="IK36">
            <v>2222.0257086400002</v>
          </cell>
          <cell r="IL36">
            <v>766.03200862000017</v>
          </cell>
          <cell r="IM36">
            <v>49.8</v>
          </cell>
          <cell r="IN36">
            <v>-595.80201076140872</v>
          </cell>
          <cell r="IO36">
            <v>-609.61668063552531</v>
          </cell>
          <cell r="IP36">
            <v>1.72</v>
          </cell>
          <cell r="IQ36">
            <v>1642.9839628326499</v>
          </cell>
          <cell r="IR36">
            <v>879.36396283265015</v>
          </cell>
          <cell r="IS36">
            <v>66.467282512640125</v>
          </cell>
          <cell r="IT36">
            <v>90.067999999999998</v>
          </cell>
          <cell r="IU36">
            <v>7.0289999999999999</v>
          </cell>
          <cell r="IV36">
            <v>308.245068</v>
          </cell>
          <cell r="IW36">
            <v>8713.351999999999</v>
          </cell>
          <cell r="IX36">
            <v>960.84400000000005</v>
          </cell>
          <cell r="IY36">
            <v>762.80100000000004</v>
          </cell>
          <cell r="IZ36">
            <v>5835.1479999999992</v>
          </cell>
          <cell r="JA36">
            <v>2878.2020000000002</v>
          </cell>
          <cell r="JB36">
            <v>1710.76</v>
          </cell>
          <cell r="JC36">
            <v>749.91599999999994</v>
          </cell>
          <cell r="JD36">
            <v>55.7</v>
          </cell>
          <cell r="JE36">
            <v>-117.4586558824231</v>
          </cell>
          <cell r="JF36">
            <v>-408.47892135053257</v>
          </cell>
          <cell r="JG36">
            <v>1.72</v>
          </cell>
          <cell r="JH36">
            <v>1486.896529083315</v>
          </cell>
          <cell r="JI36">
            <v>756.64745025832019</v>
          </cell>
          <cell r="JJ36">
            <v>-40.337863345904978</v>
          </cell>
          <cell r="JK36">
            <v>92.187584803165564</v>
          </cell>
          <cell r="JL36">
            <v>-72.757669751156186</v>
          </cell>
          <cell r="JM36">
            <v>308.245068</v>
          </cell>
          <cell r="JN36">
            <v>8794.6052234600538</v>
          </cell>
          <cell r="JO36">
            <v>911.64170927352222</v>
          </cell>
          <cell r="JP36">
            <v>762.80100000000004</v>
          </cell>
          <cell r="JQ36">
            <v>5989.1588932112099</v>
          </cell>
          <cell r="JR36">
            <v>2805.444330248843</v>
          </cell>
          <cell r="JS36">
            <v>1710.76</v>
          </cell>
          <cell r="JT36">
            <v>799.11829072647777</v>
          </cell>
          <cell r="JU36">
            <v>69.802043345919202</v>
          </cell>
          <cell r="JV36">
            <v>-3.0676107836189601</v>
          </cell>
          <cell r="JW36">
            <v>-71.783056286183509</v>
          </cell>
          <cell r="JX36">
            <v>0</v>
          </cell>
          <cell r="JY36">
            <v>2113.994600108555</v>
          </cell>
          <cell r="JZ36">
            <v>1123.830721810642</v>
          </cell>
          <cell r="KA36">
            <v>231.3436728674763</v>
          </cell>
          <cell r="KB36">
            <v>95.129757004884951</v>
          </cell>
          <cell r="KC36">
            <v>115.0965521494719</v>
          </cell>
          <cell r="KD36">
            <v>308.245068</v>
          </cell>
          <cell r="KE36">
            <v>9393.2787482789536</v>
          </cell>
          <cell r="KF36">
            <v>1379.070285862774</v>
          </cell>
          <cell r="KG36">
            <v>762.80100000000004</v>
          </cell>
          <cell r="KH36">
            <v>6499.2558087722209</v>
          </cell>
          <cell r="KI36">
            <v>2894.0209395067318</v>
          </cell>
          <cell r="KJ36">
            <v>1710.76</v>
          </cell>
          <cell r="KK36">
            <v>331.68971413722602</v>
          </cell>
          <cell r="KL36">
            <v>95.61742906518667</v>
          </cell>
          <cell r="KM36">
            <v>544.51717147176305</v>
          </cell>
          <cell r="KN36">
            <v>472.20703910336408</v>
          </cell>
          <cell r="KO36">
            <v>26.51994289158338</v>
          </cell>
          <cell r="KP36">
            <v>-155.24199999999999</v>
          </cell>
          <cell r="KQ36">
            <v>-271.15767596827237</v>
          </cell>
          <cell r="KR36">
            <v>-199.75487104892099</v>
          </cell>
          <cell r="KS36">
            <v>-155.83433749129239</v>
          </cell>
          <cell r="KT36">
            <v>-235.8180045262859</v>
          </cell>
          <cell r="KU36">
            <v>-248.40164312650779</v>
          </cell>
          <cell r="KV36">
            <v>-259.03939073635331</v>
          </cell>
          <cell r="KW36">
            <v>-256.44297557356577</v>
          </cell>
          <cell r="KX36">
            <v>-249.97378145035859</v>
          </cell>
          <cell r="KY36">
            <v>7.4394713524446002E-2</v>
          </cell>
          <cell r="KZ36">
            <v>7.6815831937724399E-2</v>
          </cell>
          <cell r="LA36">
            <v>8.6875248419650691E-2</v>
          </cell>
          <cell r="LB36">
            <v>0.10357980017087209</v>
          </cell>
          <cell r="LC36">
            <v>0.1052943177039756</v>
          </cell>
          <cell r="LD36">
            <v>0.10688882955470839</v>
          </cell>
          <cell r="LE36">
            <v>0.10868717197002049</v>
          </cell>
          <cell r="LF36">
            <v>0.1107491797313141</v>
          </cell>
          <cell r="LG36">
            <v>0.11293576045871</v>
          </cell>
          <cell r="LH36">
            <v>-9.5620681877041799E-2</v>
          </cell>
          <cell r="LI36">
            <v>9.2106732096304114E-2</v>
          </cell>
          <cell r="LJ36">
            <v>4.353994749686517E-2</v>
          </cell>
          <cell r="LK36">
            <v>0.1863891904983776</v>
          </cell>
          <cell r="LL36">
            <v>-2.9623189174233251E-2</v>
          </cell>
          <cell r="LM36">
            <v>9.5274991146450022E-2</v>
          </cell>
          <cell r="LN36">
            <v>3.487110262421985E-2</v>
          </cell>
          <cell r="LO36">
            <v>0.15443437265903931</v>
          </cell>
          <cell r="OJ36">
            <v>-33.983999999999988</v>
          </cell>
          <cell r="OK36">
            <v>-55.509999999999991</v>
          </cell>
          <cell r="OL36">
            <v>-59.964000000000013</v>
          </cell>
          <cell r="OM36">
            <v>-5.7830000000000013</v>
          </cell>
          <cell r="ON36">
            <v>-62.335899499999996</v>
          </cell>
          <cell r="OO36">
            <v>-68.304000000000002</v>
          </cell>
          <cell r="OP36">
            <v>-69.901030216452895</v>
          </cell>
          <cell r="OQ36">
            <v>-70.616746251819464</v>
          </cell>
        </row>
        <row r="37">
          <cell r="A37" t="str">
            <v>CMIG4</v>
          </cell>
          <cell r="B37" t="str">
            <v>Cemig</v>
          </cell>
          <cell r="C37" t="str">
            <v>Utilities &amp; Energy</v>
          </cell>
          <cell r="D37" t="str">
            <v>Vladimir Pinto</v>
          </cell>
          <cell r="E37">
            <v>44205</v>
          </cell>
          <cell r="F37" t="str">
            <v>Under Review</v>
          </cell>
          <cell r="G37" t="b">
            <v>0</v>
          </cell>
          <cell r="H37" t="str">
            <v>BRL</v>
          </cell>
          <cell r="I37">
            <v>13</v>
          </cell>
          <cell r="J37">
            <v>0.1086876470588236</v>
          </cell>
          <cell r="K37">
            <v>8.8999999999999982E-2</v>
          </cell>
          <cell r="L37">
            <v>9.7379998318886135E-2</v>
          </cell>
          <cell r="M37">
            <v>22863.174598481619</v>
          </cell>
          <cell r="P37">
            <v>4459.8510559364759</v>
          </cell>
          <cell r="Q37">
            <v>1468.4446796309419</v>
          </cell>
          <cell r="R37">
            <v>1458.7526009999999</v>
          </cell>
          <cell r="S37">
            <v>46902.277109377137</v>
          </cell>
          <cell r="T37">
            <v>1647.7652291291031</v>
          </cell>
          <cell r="U37">
            <v>21822.899145728981</v>
          </cell>
          <cell r="V37">
            <v>28352.098384478879</v>
          </cell>
          <cell r="W37">
            <v>18545.928724898269</v>
          </cell>
          <cell r="X37">
            <v>12889.89137048436</v>
          </cell>
          <cell r="Y37">
            <v>11242.12614135526</v>
          </cell>
          <cell r="AB37">
            <v>407.69887850678742</v>
          </cell>
          <cell r="AC37">
            <v>734.22233981547095</v>
          </cell>
          <cell r="AD37">
            <v>23357.60967257791</v>
          </cell>
          <cell r="AG37">
            <v>4745.6473246524274</v>
          </cell>
          <cell r="AH37">
            <v>1879.555584268425</v>
          </cell>
          <cell r="AI37">
            <v>1458.7526009999999</v>
          </cell>
          <cell r="AJ37">
            <v>47208.166503006971</v>
          </cell>
          <cell r="AK37">
            <v>2128.1424916080068</v>
          </cell>
          <cell r="AL37">
            <v>21815.26489842567</v>
          </cell>
          <cell r="AM37">
            <v>27718.209985974499</v>
          </cell>
          <cell r="AN37">
            <v>19485.706517032479</v>
          </cell>
          <cell r="AO37">
            <v>12468.828564462479</v>
          </cell>
          <cell r="AP37">
            <v>10340.686072854471</v>
          </cell>
          <cell r="AS37">
            <v>1020.509113205649</v>
          </cell>
          <cell r="AT37">
            <v>939.77779213421229</v>
          </cell>
          <cell r="AU37">
            <v>24221.100513242411</v>
          </cell>
          <cell r="AX37">
            <v>5380.8402312502394</v>
          </cell>
          <cell r="AY37">
            <v>2285.235448749997</v>
          </cell>
          <cell r="AZ37">
            <v>1458.7526009999999</v>
          </cell>
          <cell r="BA37">
            <v>47888.744915139723</v>
          </cell>
          <cell r="BB37">
            <v>2888.0142562318811</v>
          </cell>
          <cell r="BC37">
            <v>21777.612535583761</v>
          </cell>
          <cell r="BD37">
            <v>27256.170673732249</v>
          </cell>
          <cell r="BE37">
            <v>20628.32424140747</v>
          </cell>
          <cell r="BF37">
            <v>12216.71962597868</v>
          </cell>
          <cell r="BG37">
            <v>9328.7053697467982</v>
          </cell>
          <cell r="BJ37">
            <v>1478.766342802583</v>
          </cell>
          <cell r="BK37">
            <v>1142.617724374998</v>
          </cell>
          <cell r="BL37">
            <v>24505.370952203419</v>
          </cell>
          <cell r="BO37">
            <v>5440.212936285996</v>
          </cell>
          <cell r="BP37">
            <v>2508.6562277149951</v>
          </cell>
          <cell r="BQ37">
            <v>1458.7526009999999</v>
          </cell>
          <cell r="BR37">
            <v>48416.148766984843</v>
          </cell>
          <cell r="BS37">
            <v>3346.4440628782932</v>
          </cell>
          <cell r="BT37">
            <v>21709.688151702721</v>
          </cell>
          <cell r="BU37">
            <v>26529.246411719869</v>
          </cell>
          <cell r="BV37">
            <v>21882.652355264971</v>
          </cell>
          <cell r="BW37">
            <v>11772.643788520159</v>
          </cell>
          <cell r="BX37">
            <v>8426.1997256418654</v>
          </cell>
          <cell r="CA37">
            <v>1353.663766483206</v>
          </cell>
          <cell r="CB37">
            <v>1254.3281138574971</v>
          </cell>
          <cell r="CC37">
            <v>24319.043590594782</v>
          </cell>
          <cell r="CF37">
            <v>5676.6830808162013</v>
          </cell>
          <cell r="CG37">
            <v>2731.2055134743382</v>
          </cell>
          <cell r="CH37">
            <v>1458.7526009999999</v>
          </cell>
          <cell r="CI37">
            <v>49566.289088770427</v>
          </cell>
          <cell r="CJ37">
            <v>4530.6757484220434</v>
          </cell>
          <cell r="CK37">
            <v>21611.092951985091</v>
          </cell>
          <cell r="CL37">
            <v>26313.783976768289</v>
          </cell>
          <cell r="CM37">
            <v>23248.255112002142</v>
          </cell>
          <cell r="CN37">
            <v>11318.483712687659</v>
          </cell>
          <cell r="CO37">
            <v>6787.8079642656194</v>
          </cell>
          <cell r="CR37">
            <v>2165.754366679831</v>
          </cell>
          <cell r="CS37">
            <v>1365.6027567371691</v>
          </cell>
          <cell r="CT37">
            <v>24867.562873304181</v>
          </cell>
          <cell r="CW37">
            <v>5554.65612850044</v>
          </cell>
          <cell r="CX37">
            <v>2730.890668608416</v>
          </cell>
          <cell r="CY37">
            <v>1458.7526009999999</v>
          </cell>
          <cell r="CZ37">
            <v>50633.666930460487</v>
          </cell>
          <cell r="DA37">
            <v>5456.5946358504789</v>
          </cell>
          <cell r="DB37">
            <v>21481.42253864864</v>
          </cell>
          <cell r="DC37">
            <v>26015.716484154142</v>
          </cell>
          <cell r="DD37">
            <v>24613.700446306349</v>
          </cell>
          <cell r="DE37">
            <v>10655.667503322649</v>
          </cell>
          <cell r="DF37">
            <v>5199.0728674721668</v>
          </cell>
          <cell r="DI37">
            <v>1992.3638907328141</v>
          </cell>
          <cell r="DJ37">
            <v>1365.445334304208</v>
          </cell>
          <cell r="DK37">
            <v>23779.898913049121</v>
          </cell>
          <cell r="DN37">
            <v>6078.3557330791673</v>
          </cell>
          <cell r="DO37">
            <v>3119.5664696448912</v>
          </cell>
          <cell r="DP37">
            <v>1458.7526009999999</v>
          </cell>
          <cell r="DQ37">
            <v>51911.085537991406</v>
          </cell>
          <cell r="DR37">
            <v>7150.4269981086964</v>
          </cell>
          <cell r="DS37">
            <v>21320.266799569428</v>
          </cell>
          <cell r="DT37">
            <v>25733.35185686261</v>
          </cell>
          <cell r="DU37">
            <v>26173.483681128801</v>
          </cell>
          <cell r="DV37">
            <v>10095.188777471591</v>
          </cell>
          <cell r="DW37">
            <v>2944.761779362892</v>
          </cell>
          <cell r="DZ37">
            <v>2726.889570888211</v>
          </cell>
          <cell r="EA37">
            <v>1559.783234822446</v>
          </cell>
          <cell r="EB37">
            <v>24831.8555642848</v>
          </cell>
          <cell r="EE37">
            <v>6304.3725243900853</v>
          </cell>
          <cell r="EF37">
            <v>3349.3925295496888</v>
          </cell>
          <cell r="EG37">
            <v>1458.7526009999999</v>
          </cell>
          <cell r="EH37">
            <v>53655.899777642429</v>
          </cell>
          <cell r="EI37">
            <v>8816.9281262885961</v>
          </cell>
          <cell r="EJ37">
            <v>21127.209794046979</v>
          </cell>
          <cell r="EK37">
            <v>27478.166096513629</v>
          </cell>
          <cell r="EL37">
            <v>26173.483681128801</v>
          </cell>
          <cell r="EM37">
            <v>9556.0696334472177</v>
          </cell>
          <cell r="EN37">
            <v>739.14150715862161</v>
          </cell>
          <cell r="EQ37">
            <v>2838.6086427479631</v>
          </cell>
          <cell r="ER37">
            <v>3349.3925295496888</v>
          </cell>
          <cell r="ES37">
            <v>25959.654438915499</v>
          </cell>
          <cell r="EV37">
            <v>6521.3193787335304</v>
          </cell>
          <cell r="EW37">
            <v>3552.9899371891488</v>
          </cell>
          <cell r="EX37">
            <v>1458.7526009999999</v>
          </cell>
          <cell r="EY37">
            <v>53872.660500418548</v>
          </cell>
          <cell r="EZ37">
            <v>8845.9588720969004</v>
          </cell>
          <cell r="FA37">
            <v>20901.82963560893</v>
          </cell>
          <cell r="FB37">
            <v>27694.926819289751</v>
          </cell>
          <cell r="FC37">
            <v>26173.483681128801</v>
          </cell>
          <cell r="FD37">
            <v>9024.3805428506876</v>
          </cell>
          <cell r="FE37">
            <v>178.42167075378711</v>
          </cell>
          <cell r="FH37">
            <v>2944.158693583548</v>
          </cell>
          <cell r="FI37">
            <v>3552.9899371891488</v>
          </cell>
          <cell r="GR37">
            <v>9223</v>
          </cell>
          <cell r="GU37">
            <v>1535.1</v>
          </cell>
          <cell r="GV37">
            <v>1393</v>
          </cell>
          <cell r="JH37">
            <v>10140.174598481621</v>
          </cell>
          <cell r="JK37">
            <v>1924.751055936476</v>
          </cell>
          <cell r="JL37">
            <v>1468.4446796309419</v>
          </cell>
        </row>
        <row r="38">
          <cell r="A38" t="str">
            <v>CMIN3</v>
          </cell>
          <cell r="B38" t="str">
            <v>CSN Mineração</v>
          </cell>
          <cell r="C38" t="str">
            <v>Metals &amp; Mining</v>
          </cell>
          <cell r="D38" t="str">
            <v>Lucas Laghi</v>
          </cell>
          <cell r="E38">
            <v>45111</v>
          </cell>
          <cell r="F38" t="str">
            <v>Neutral</v>
          </cell>
          <cell r="G38" t="b">
            <v>0</v>
          </cell>
          <cell r="H38" t="str">
            <v>BRL</v>
          </cell>
          <cell r="I38">
            <v>4.5</v>
          </cell>
          <cell r="J38">
            <v>0.14763799999999999</v>
          </cell>
          <cell r="K38">
            <v>0.1</v>
          </cell>
          <cell r="L38">
            <v>0.14273971999999999</v>
          </cell>
          <cell r="AD38">
            <v>14114.71936156692</v>
          </cell>
          <cell r="AE38">
            <v>5241.2698296978779</v>
          </cell>
          <cell r="AF38">
            <v>4225.713267149139</v>
          </cell>
          <cell r="AG38">
            <v>5253.2947705187571</v>
          </cell>
          <cell r="AH38">
            <v>2320.525010638733</v>
          </cell>
          <cell r="AI38">
            <v>5485.3388379999997</v>
          </cell>
          <cell r="AJ38">
            <v>27407.145936152319</v>
          </cell>
          <cell r="AK38">
            <v>7928.8104208162586</v>
          </cell>
          <cell r="AL38">
            <v>13914.17614702307</v>
          </cell>
          <cell r="AM38">
            <v>16598.898501543081</v>
          </cell>
          <cell r="AN38">
            <v>10808.247434609229</v>
          </cell>
          <cell r="AO38">
            <v>9055.555923951375</v>
          </cell>
          <cell r="AP38">
            <v>1477.3775031351161</v>
          </cell>
          <cell r="AQ38">
            <v>2188.2182595764662</v>
          </cell>
          <cell r="AR38">
            <v>1794.479356978999</v>
          </cell>
          <cell r="AS38">
            <v>2008.46749149381</v>
          </cell>
          <cell r="AT38">
            <v>3086.3235760294988</v>
          </cell>
          <cell r="AU38">
            <v>11985.58304559826</v>
          </cell>
          <cell r="AV38">
            <v>3014.0931031521982</v>
          </cell>
          <cell r="AW38">
            <v>2655.69902687273</v>
          </cell>
          <cell r="AX38">
            <v>3768.8331186345749</v>
          </cell>
          <cell r="AY38">
            <v>1452.9787341423489</v>
          </cell>
          <cell r="AZ38">
            <v>5485.3388379999997</v>
          </cell>
          <cell r="BA38">
            <v>28960.29272137002</v>
          </cell>
          <cell r="BB38">
            <v>6728.3829903877086</v>
          </cell>
          <cell r="BC38">
            <v>16787.79192767472</v>
          </cell>
          <cell r="BD38">
            <v>18152.045286760778</v>
          </cell>
          <cell r="BE38">
            <v>10808.247434609229</v>
          </cell>
          <cell r="BF38">
            <v>10573.95156315187</v>
          </cell>
          <cell r="BG38">
            <v>4196.2005727641572</v>
          </cell>
          <cell r="BH38">
            <v>3895.3144898194332</v>
          </cell>
          <cell r="BI38">
            <v>-877.30834847798542</v>
          </cell>
          <cell r="BJ38">
            <v>228.24522157711709</v>
          </cell>
          <cell r="BK38">
            <v>1452.9787341423489</v>
          </cell>
          <cell r="BL38">
            <v>11685.041335014659</v>
          </cell>
          <cell r="BM38">
            <v>1771.452413109826</v>
          </cell>
          <cell r="BN38">
            <v>1441.5123250118679</v>
          </cell>
          <cell r="BO38">
            <v>2784.5356792258458</v>
          </cell>
          <cell r="BP38">
            <v>545.62217213810436</v>
          </cell>
          <cell r="BQ38">
            <v>5485.3388379999997</v>
          </cell>
          <cell r="BR38">
            <v>30801.070575757021</v>
          </cell>
          <cell r="BS38">
            <v>5820.3886426490599</v>
          </cell>
          <cell r="BT38">
            <v>19312.89976266968</v>
          </cell>
          <cell r="BU38">
            <v>19938.260923933969</v>
          </cell>
          <cell r="BV38">
            <v>10862.80965182304</v>
          </cell>
          <cell r="BW38">
            <v>12026.23327445553</v>
          </cell>
          <cell r="BX38">
            <v>6556.4766318064694</v>
          </cell>
          <cell r="BY38">
            <v>3797.6384338797652</v>
          </cell>
          <cell r="BZ38">
            <v>-1391.72057674952</v>
          </cell>
          <cell r="CA38">
            <v>-433.59685454439023</v>
          </cell>
          <cell r="CB38">
            <v>491.05995492429389</v>
          </cell>
          <cell r="CC38">
            <v>15882.00370650641</v>
          </cell>
          <cell r="CD38">
            <v>4011.2467963028762</v>
          </cell>
          <cell r="CE38">
            <v>3715.6912208007461</v>
          </cell>
          <cell r="CF38">
            <v>5260.7232018143204</v>
          </cell>
          <cell r="CG38">
            <v>1922.3503760568731</v>
          </cell>
          <cell r="CH38">
            <v>5485.3388379999997</v>
          </cell>
          <cell r="CI38">
            <v>33604.488647741222</v>
          </cell>
          <cell r="CJ38">
            <v>4696.8409508529912</v>
          </cell>
          <cell r="CK38">
            <v>22375.393217040339</v>
          </cell>
          <cell r="CL38">
            <v>22357.208920706798</v>
          </cell>
          <cell r="CM38">
            <v>11247.27972703442</v>
          </cell>
          <cell r="CN38">
            <v>13751.448654837881</v>
          </cell>
          <cell r="CO38">
            <v>9405.2397039848929</v>
          </cell>
          <cell r="CP38">
            <v>4526.3710563543273</v>
          </cell>
          <cell r="CQ38">
            <v>-693.99616074786707</v>
          </cell>
          <cell r="CR38">
            <v>399.71642617929479</v>
          </cell>
          <cell r="CS38">
            <v>1537.8803008454979</v>
          </cell>
          <cell r="CT38">
            <v>20860.34379794103</v>
          </cell>
          <cell r="CU38">
            <v>6658.0314924140857</v>
          </cell>
          <cell r="CV38">
            <v>6408.7344707387238</v>
          </cell>
          <cell r="CW38">
            <v>8198.7659281019514</v>
          </cell>
          <cell r="CX38">
            <v>3556.2327025689769</v>
          </cell>
          <cell r="CY38">
            <v>5485.3388379999997</v>
          </cell>
          <cell r="CZ38">
            <v>36947.233012182347</v>
          </cell>
          <cell r="DA38">
            <v>3994.2012511399462</v>
          </cell>
          <cell r="DB38">
            <v>25371.37179011698</v>
          </cell>
          <cell r="DC38">
            <v>24988.706744634132</v>
          </cell>
          <cell r="DD38">
            <v>11958.526267548221</v>
          </cell>
          <cell r="DE38">
            <v>15556.509486985549</v>
          </cell>
          <cell r="DF38">
            <v>11912.940235845599</v>
          </cell>
          <cell r="DG38">
            <v>4693.5773545367319</v>
          </cell>
          <cell r="DH38">
            <v>1114.6114690297329</v>
          </cell>
          <cell r="DI38">
            <v>2129.949709222411</v>
          </cell>
          <cell r="DJ38">
            <v>2844.9861620551819</v>
          </cell>
          <cell r="DK38">
            <v>21816.99416579914</v>
          </cell>
          <cell r="DL38">
            <v>6647.3233092892897</v>
          </cell>
          <cell r="DM38">
            <v>6423.2907750340728</v>
          </cell>
          <cell r="DN38">
            <v>8453.0005182434306</v>
          </cell>
          <cell r="DO38">
            <v>3450.218360590789</v>
          </cell>
          <cell r="DP38">
            <v>5485.3388379999997</v>
          </cell>
          <cell r="DQ38">
            <v>39119.522898001836</v>
          </cell>
          <cell r="DR38">
            <v>4884.9932399965001</v>
          </cell>
          <cell r="DS38">
            <v>26168.693987341641</v>
          </cell>
          <cell r="DT38">
            <v>26470.952958335471</v>
          </cell>
          <cell r="DU38">
            <v>12648.569939666369</v>
          </cell>
          <cell r="DV38">
            <v>16695.868333545539</v>
          </cell>
          <cell r="DW38">
            <v>12161.50709354904</v>
          </cell>
          <cell r="DX38">
            <v>2727.1242707248921</v>
          </cell>
          <cell r="DY38">
            <v>3415.840071298242</v>
          </cell>
          <cell r="DZ38">
            <v>3637.2520853043738</v>
          </cell>
          <cell r="EA38">
            <v>2760.1746884726322</v>
          </cell>
          <cell r="EB38">
            <v>22817.512611553091</v>
          </cell>
          <cell r="EC38">
            <v>6938.149410841017</v>
          </cell>
          <cell r="ED38">
            <v>6750.6885070745984</v>
          </cell>
          <cell r="EE38">
            <v>8844.1840260619283</v>
          </cell>
          <cell r="EF38">
            <v>3635.009101135382</v>
          </cell>
          <cell r="EG38">
            <v>5485.3388379999997</v>
          </cell>
          <cell r="EH38">
            <v>40733.007770269003</v>
          </cell>
          <cell r="EI38">
            <v>5827.1690891000881</v>
          </cell>
          <cell r="EJ38">
            <v>26463.585784929732</v>
          </cell>
          <cell r="EK38">
            <v>27720.936920489079</v>
          </cell>
          <cell r="EL38">
            <v>13012.07084977991</v>
          </cell>
          <cell r="EM38">
            <v>17694.296614368151</v>
          </cell>
          <cell r="EN38">
            <v>12217.75952526806</v>
          </cell>
          <cell r="EO38">
            <v>2281.7512611553088</v>
          </cell>
          <cell r="EP38">
            <v>4041.939995468756</v>
          </cell>
          <cell r="EQ38">
            <v>4081.605950778036</v>
          </cell>
          <cell r="ER38">
            <v>3271.5081910218441</v>
          </cell>
          <cell r="ES38">
            <v>23863.910581246339</v>
          </cell>
          <cell r="ET38">
            <v>7247.88057267779</v>
          </cell>
          <cell r="EU38">
            <v>7076.0884361256594</v>
          </cell>
          <cell r="EV38">
            <v>9193.1752989200377</v>
          </cell>
          <cell r="EW38">
            <v>3843.477351196444</v>
          </cell>
          <cell r="EX38">
            <v>5485.3388379999997</v>
          </cell>
          <cell r="EY38">
            <v>41207.396859865112</v>
          </cell>
          <cell r="EZ38">
            <v>6247.280186883936</v>
          </cell>
          <cell r="FA38">
            <v>26245.009067916249</v>
          </cell>
          <cell r="FB38">
            <v>28195.326010085191</v>
          </cell>
          <cell r="FC38">
            <v>13012.07084977991</v>
          </cell>
          <cell r="FD38">
            <v>17907.568725208381</v>
          </cell>
          <cell r="FE38">
            <v>12010.920538324441</v>
          </cell>
          <cell r="FF38">
            <v>1789.793293593475</v>
          </cell>
          <cell r="FG38">
            <v>4745.1396040387244</v>
          </cell>
          <cell r="FH38">
            <v>3987.405058103086</v>
          </cell>
          <cell r="FI38">
            <v>3843.477351196444</v>
          </cell>
          <cell r="HZ38">
            <v>4114.732</v>
          </cell>
          <cell r="IA38">
            <v>1887.268</v>
          </cell>
          <cell r="IB38">
            <v>1148.538</v>
          </cell>
          <cell r="IC38">
            <v>1398.748</v>
          </cell>
          <cell r="ID38">
            <v>515.79700000000003</v>
          </cell>
          <cell r="IE38">
            <v>5485.3388379999997</v>
          </cell>
          <cell r="IF38">
            <v>28099.792000000001</v>
          </cell>
          <cell r="IG38">
            <v>9251.0169999999998</v>
          </cell>
          <cell r="IH38">
            <v>12766.31</v>
          </cell>
          <cell r="II38">
            <v>16009.949000000001</v>
          </cell>
          <cell r="IJ38">
            <v>12089.843000000001</v>
          </cell>
          <cell r="IK38">
            <v>8426.8770000000004</v>
          </cell>
          <cell r="IL38">
            <v>-473.50799999999941</v>
          </cell>
          <cell r="IM38">
            <v>248</v>
          </cell>
          <cell r="IP38">
            <v>0</v>
          </cell>
          <cell r="IQ38">
            <v>3154.0787460786159</v>
          </cell>
          <cell r="IR38">
            <v>970.24580426982629</v>
          </cell>
          <cell r="IS38">
            <v>897.02706263051823</v>
          </cell>
          <cell r="IT38">
            <v>1152.353262630518</v>
          </cell>
          <cell r="IU38">
            <v>600.06099381916431</v>
          </cell>
          <cell r="IV38">
            <v>5485.3388379999997</v>
          </cell>
          <cell r="IW38">
            <v>26900.97501849569</v>
          </cell>
          <cell r="IX38">
            <v>8572.7509518927127</v>
          </cell>
          <cell r="IY38">
            <v>12795.44815291331</v>
          </cell>
          <cell r="IZ38">
            <v>15891.241807370179</v>
          </cell>
          <cell r="JA38">
            <v>11009.733211125509</v>
          </cell>
          <cell r="JB38">
            <v>8310.1475058844953</v>
          </cell>
          <cell r="JC38">
            <v>88.028553991782644</v>
          </cell>
          <cell r="JD38">
            <v>410.03023699022009</v>
          </cell>
          <cell r="JG38">
            <v>1680.1707826936599</v>
          </cell>
          <cell r="JH38">
            <v>3625.7826257166162</v>
          </cell>
          <cell r="JI38">
            <v>1321.5618887032999</v>
          </cell>
          <cell r="JJ38">
            <v>1232.69820619141</v>
          </cell>
          <cell r="JK38">
            <v>1488.6071692496771</v>
          </cell>
          <cell r="JL38">
            <v>702.46959062819815</v>
          </cell>
          <cell r="JM38">
            <v>5485.3388379999997</v>
          </cell>
          <cell r="JN38">
            <v>28113.163666347711</v>
          </cell>
          <cell r="JO38">
            <v>8957.9408652860348</v>
          </cell>
          <cell r="JP38">
            <v>13306.817015567591</v>
          </cell>
          <cell r="JQ38">
            <v>16400.960864593999</v>
          </cell>
          <cell r="JR38">
            <v>11712.2028017537</v>
          </cell>
          <cell r="JS38">
            <v>8644.3972287280212</v>
          </cell>
          <cell r="JT38">
            <v>37.088363441986473</v>
          </cell>
          <cell r="JU38">
            <v>725.15652514332305</v>
          </cell>
          <cell r="JX38">
            <v>0</v>
          </cell>
          <cell r="JY38">
            <v>3220.1259897716909</v>
          </cell>
          <cell r="JZ38">
            <v>1062.1941367247521</v>
          </cell>
          <cell r="KA38">
            <v>947.44999832721021</v>
          </cell>
          <cell r="KB38">
            <v>1213.586338638562</v>
          </cell>
          <cell r="KC38">
            <v>502.19742619137111</v>
          </cell>
          <cell r="KD38">
            <v>5485.3388379999997</v>
          </cell>
          <cell r="KE38">
            <v>27407.145936152319</v>
          </cell>
          <cell r="KF38">
            <v>7928.8104208162586</v>
          </cell>
          <cell r="KG38">
            <v>13914.17614702307</v>
          </cell>
          <cell r="KH38">
            <v>16598.898501543081</v>
          </cell>
          <cell r="KI38">
            <v>10808.247434609229</v>
          </cell>
          <cell r="KJ38">
            <v>9055.555923951375</v>
          </cell>
          <cell r="KK38">
            <v>1477.3775031351161</v>
          </cell>
          <cell r="KL38">
            <v>805.03149744292284</v>
          </cell>
          <cell r="KO38">
            <v>1406.1527933358391</v>
          </cell>
          <cell r="KZ38">
            <v>5780.7024525328188</v>
          </cell>
          <cell r="LA38">
            <v>3645.8074996748041</v>
          </cell>
          <cell r="LB38">
            <v>2611.2013291941039</v>
          </cell>
          <cell r="LC38">
            <v>5030.2065986800608</v>
          </cell>
          <cell r="LD38">
            <v>7898.1312077401517</v>
          </cell>
          <cell r="LE38">
            <v>8102.1853579494282</v>
          </cell>
          <cell r="LF38">
            <v>8430.957755435631</v>
          </cell>
          <cell r="LG38">
            <v>8737.3235919102608</v>
          </cell>
          <cell r="LL38">
            <v>2018.3979999999999</v>
          </cell>
          <cell r="LM38">
            <v>1109.976079271026</v>
          </cell>
          <cell r="LN38">
            <v>1452.314107546832</v>
          </cell>
          <cell r="LO38">
            <v>1200.0142657149611</v>
          </cell>
        </row>
        <row r="39">
          <cell r="A39" t="str">
            <v>COGN3</v>
          </cell>
          <cell r="B39" t="str">
            <v>Cogna</v>
          </cell>
          <cell r="C39" t="str">
            <v>Education</v>
          </cell>
          <cell r="D39" t="str">
            <v>Rafael Barros</v>
          </cell>
          <cell r="E39">
            <v>45074</v>
          </cell>
          <cell r="F39" t="str">
            <v>Neutral</v>
          </cell>
          <cell r="G39" t="b">
            <v>0</v>
          </cell>
          <cell r="H39" t="str">
            <v>BRL</v>
          </cell>
          <cell r="I39">
            <v>3.3</v>
          </cell>
          <cell r="J39">
            <v>0.17699999999999999</v>
          </cell>
          <cell r="M39">
            <v>5122.1226682907918</v>
          </cell>
          <cell r="N39">
            <v>3631.188467174341</v>
          </cell>
          <cell r="O39">
            <v>291.03005211928712</v>
          </cell>
          <cell r="P39">
            <v>1221.5950521192869</v>
          </cell>
          <cell r="Q39">
            <v>-553.27246651071391</v>
          </cell>
          <cell r="R39">
            <v>0</v>
          </cell>
          <cell r="S39">
            <v>26391.773000000001</v>
          </cell>
          <cell r="T39">
            <v>2180.8449999999998</v>
          </cell>
          <cell r="U39">
            <v>1537.665</v>
          </cell>
          <cell r="V39">
            <v>13150.384397</v>
          </cell>
          <cell r="W39">
            <v>13241.388602999999</v>
          </cell>
          <cell r="X39">
            <v>8474.8060000000005</v>
          </cell>
          <cell r="Y39">
            <v>6293.9610000000011</v>
          </cell>
          <cell r="Z39">
            <v>-546.31099999999901</v>
          </cell>
          <cell r="AB39">
            <v>-1902.068452600002</v>
          </cell>
          <cell r="AC39">
            <v>0</v>
          </cell>
          <cell r="AD39">
            <v>5901.7419606012827</v>
          </cell>
          <cell r="AE39">
            <v>4204.0103201103921</v>
          </cell>
          <cell r="AF39">
            <v>836.03698207076764</v>
          </cell>
          <cell r="AG39">
            <v>1737.1326186328349</v>
          </cell>
          <cell r="AH39">
            <v>-87.814483649799314</v>
          </cell>
          <cell r="AI39">
            <v>0</v>
          </cell>
          <cell r="AJ39">
            <v>25771.774350045671</v>
          </cell>
          <cell r="AK39">
            <v>1255.160315774343</v>
          </cell>
          <cell r="AL39">
            <v>1554.1064197308151</v>
          </cell>
          <cell r="AM39">
            <v>12624.350899715289</v>
          </cell>
          <cell r="AN39">
            <v>13147.42345033038</v>
          </cell>
          <cell r="AO39">
            <v>8034.8551290371488</v>
          </cell>
          <cell r="AP39">
            <v>6779.6948132628058</v>
          </cell>
          <cell r="AQ39">
            <v>-542.67715367025687</v>
          </cell>
          <cell r="AS39">
            <v>-912.04793222565615</v>
          </cell>
          <cell r="AT39">
            <v>0</v>
          </cell>
          <cell r="AU39">
            <v>6693.3221596487529</v>
          </cell>
          <cell r="AV39">
            <v>4715.6631745947898</v>
          </cell>
          <cell r="AW39">
            <v>1058.7512577011271</v>
          </cell>
          <cell r="AX39">
            <v>1967.3647416458091</v>
          </cell>
          <cell r="AY39">
            <v>145.7041439885198</v>
          </cell>
          <cell r="AZ39">
            <v>0</v>
          </cell>
          <cell r="BA39">
            <v>26344.0883152323</v>
          </cell>
          <cell r="BB39">
            <v>1176.865366173849</v>
          </cell>
          <cell r="BC39">
            <v>1604.273482224595</v>
          </cell>
          <cell r="BD39">
            <v>13055.292888651689</v>
          </cell>
          <cell r="BE39">
            <v>13288.795426580609</v>
          </cell>
          <cell r="BF39">
            <v>8265.2243357664283</v>
          </cell>
          <cell r="BG39">
            <v>7088.3589695925803</v>
          </cell>
          <cell r="BH39">
            <v>-629.98491937091592</v>
          </cell>
          <cell r="BJ39">
            <v>-78.29494960049476</v>
          </cell>
          <cell r="BK39">
            <v>0</v>
          </cell>
          <cell r="BL39">
            <v>7044.2356820338846</v>
          </cell>
          <cell r="BM39">
            <v>4991.3797923968796</v>
          </cell>
          <cell r="BN39">
            <v>1114.843940765549</v>
          </cell>
          <cell r="BO39">
            <v>2040.0705219410529</v>
          </cell>
          <cell r="BP39">
            <v>207.75373351314249</v>
          </cell>
          <cell r="BQ39">
            <v>0</v>
          </cell>
          <cell r="BR39">
            <v>26390.641786927721</v>
          </cell>
          <cell r="BS39">
            <v>1141.781448302519</v>
          </cell>
          <cell r="BT39">
            <v>1658.9980035066781</v>
          </cell>
          <cell r="BU39">
            <v>12940.87901047714</v>
          </cell>
          <cell r="BV39">
            <v>13449.76277645058</v>
          </cell>
          <cell r="BW39">
            <v>8543.9764459502094</v>
          </cell>
          <cell r="BX39">
            <v>7402.1949976476899</v>
          </cell>
          <cell r="BY39">
            <v>-662.24820148587105</v>
          </cell>
          <cell r="CA39">
            <v>3.1745173298895182</v>
          </cell>
          <cell r="CB39">
            <v>-38.258435201219001</v>
          </cell>
          <cell r="CC39">
            <v>7964.2065016729202</v>
          </cell>
          <cell r="CD39">
            <v>5635.5779708923974</v>
          </cell>
          <cell r="CE39">
            <v>1536.219476494673</v>
          </cell>
          <cell r="CF39">
            <v>2482.6802946387111</v>
          </cell>
          <cell r="CG39">
            <v>565.53106349411803</v>
          </cell>
          <cell r="CH39">
            <v>0</v>
          </cell>
          <cell r="CI39">
            <v>27496.99510093332</v>
          </cell>
          <cell r="CJ39">
            <v>1344.04098063986</v>
          </cell>
          <cell r="CK39">
            <v>1737.7632596286501</v>
          </cell>
          <cell r="CL39">
            <v>13565.293736054349</v>
          </cell>
          <cell r="CM39">
            <v>13931.701364878971</v>
          </cell>
          <cell r="CN39">
            <v>8856.1166025727944</v>
          </cell>
          <cell r="CO39">
            <v>7512.0756219329342</v>
          </cell>
          <cell r="CP39">
            <v>-749.18331769920974</v>
          </cell>
          <cell r="CR39">
            <v>258.55753156804792</v>
          </cell>
          <cell r="CS39">
            <v>-56.29799923070734</v>
          </cell>
          <cell r="CT39">
            <v>8699.5531253188092</v>
          </cell>
          <cell r="CU39">
            <v>6111.0694854867834</v>
          </cell>
          <cell r="CV39">
            <v>1795.943516570929</v>
          </cell>
          <cell r="CW39">
            <v>2774.198408490814</v>
          </cell>
          <cell r="CX39">
            <v>780.5848804073554</v>
          </cell>
          <cell r="CY39">
            <v>0</v>
          </cell>
          <cell r="CZ39">
            <v>28703.88277865843</v>
          </cell>
          <cell r="DA39">
            <v>1719.3937405053489</v>
          </cell>
          <cell r="DB39">
            <v>1831.8107948210711</v>
          </cell>
          <cell r="DC39">
            <v>14161.99328070497</v>
          </cell>
          <cell r="DD39">
            <v>14541.88949795346</v>
          </cell>
          <cell r="DE39">
            <v>9202.503682381297</v>
          </cell>
          <cell r="DF39">
            <v>7483.1099418759486</v>
          </cell>
          <cell r="DG39">
            <v>-818.48904029611219</v>
          </cell>
          <cell r="DI39">
            <v>507.56847075942318</v>
          </cell>
          <cell r="DJ39">
            <v>-132.2157108939347</v>
          </cell>
          <cell r="DK39">
            <v>8841.9297276604921</v>
          </cell>
          <cell r="DL39">
            <v>6280.3389255654856</v>
          </cell>
          <cell r="DM39">
            <v>1737.172686221053</v>
          </cell>
          <cell r="DN39">
            <v>2753.4429441712832</v>
          </cell>
          <cell r="DO39">
            <v>691.32749228562761</v>
          </cell>
          <cell r="DP39">
            <v>0</v>
          </cell>
          <cell r="DQ39">
            <v>29073.264577820759</v>
          </cell>
          <cell r="DR39">
            <v>2051.3403015086978</v>
          </cell>
          <cell r="DS39">
            <v>1919.038688148823</v>
          </cell>
          <cell r="DT39">
            <v>14050.38790976064</v>
          </cell>
          <cell r="DU39">
            <v>15022.87666806012</v>
          </cell>
          <cell r="DV39">
            <v>9588.319519429042</v>
          </cell>
          <cell r="DW39">
            <v>7536.9792179203432</v>
          </cell>
          <cell r="DX39">
            <v>-831.00800885444391</v>
          </cell>
          <cell r="DZ39">
            <v>510.73083626855657</v>
          </cell>
          <cell r="EA39">
            <v>-178.7842752652069</v>
          </cell>
          <cell r="EB39">
            <v>9817.001053044356</v>
          </cell>
          <cell r="EC39">
            <v>6967.3830482544454</v>
          </cell>
          <cell r="ED39">
            <v>2184.578521098957</v>
          </cell>
          <cell r="EE39">
            <v>3239.081021914722</v>
          </cell>
          <cell r="EF39">
            <v>1098.2890334370379</v>
          </cell>
          <cell r="EG39">
            <v>0</v>
          </cell>
          <cell r="EH39">
            <v>30843.158719138359</v>
          </cell>
          <cell r="EI39">
            <v>2731.5225383868528</v>
          </cell>
          <cell r="EJ39">
            <v>2029.6081752832731</v>
          </cell>
          <cell r="EK39">
            <v>14938.81649859812</v>
          </cell>
          <cell r="EL39">
            <v>15904.34222054024</v>
          </cell>
          <cell r="EM39">
            <v>10010.767888631941</v>
          </cell>
          <cell r="EN39">
            <v>7279.245350245088</v>
          </cell>
          <cell r="EO39">
            <v>-923.68238463646503</v>
          </cell>
          <cell r="EQ39">
            <v>845.98254450180434</v>
          </cell>
          <cell r="ER39">
            <v>-165.80030762364959</v>
          </cell>
          <cell r="ES39">
            <v>10579.75275529691</v>
          </cell>
          <cell r="ET39">
            <v>7433.9558947131654</v>
          </cell>
          <cell r="EU39">
            <v>2355.981698810217</v>
          </cell>
          <cell r="EV39">
            <v>3458.7805649630009</v>
          </cell>
          <cell r="EW39">
            <v>1250.7026692430379</v>
          </cell>
          <cell r="EX39">
            <v>0</v>
          </cell>
          <cell r="EY39">
            <v>32736.74822617881</v>
          </cell>
          <cell r="EZ39">
            <v>3677.0606419936389</v>
          </cell>
          <cell r="FA39">
            <v>2153.610967700321</v>
          </cell>
          <cell r="FB39">
            <v>15891.624813093669</v>
          </cell>
          <cell r="FC39">
            <v>16845.123413085141</v>
          </cell>
          <cell r="FD39">
            <v>10474.791095018871</v>
          </cell>
          <cell r="FE39">
            <v>6797.730453025235</v>
          </cell>
          <cell r="FF39">
            <v>-995.93690060508982</v>
          </cell>
          <cell r="FH39">
            <v>1195.609815147885</v>
          </cell>
          <cell r="FI39">
            <v>-250.07171154109841</v>
          </cell>
          <cell r="FJ39">
            <v>1182.9615341435999</v>
          </cell>
          <cell r="FK39">
            <v>858.9253221297015</v>
          </cell>
          <cell r="FL39">
            <v>159.12093094077741</v>
          </cell>
          <cell r="FM39">
            <v>394.11893094077737</v>
          </cell>
          <cell r="FN39">
            <v>-9.2421823092226063</v>
          </cell>
          <cell r="FO39">
            <v>0</v>
          </cell>
          <cell r="FP39">
            <v>28459.077000000001</v>
          </cell>
          <cell r="FQ39">
            <v>3847.68</v>
          </cell>
          <cell r="FR39">
            <v>1634.1479999999999</v>
          </cell>
          <cell r="FS39">
            <v>14695.446</v>
          </cell>
          <cell r="FT39">
            <v>13763.630999999999</v>
          </cell>
          <cell r="FU39">
            <v>10155.832230169999</v>
          </cell>
          <cell r="FV39">
            <v>6308.1522301699988</v>
          </cell>
          <cell r="FW39">
            <v>-143.91899999999899</v>
          </cell>
          <cell r="FZ39">
            <v>0</v>
          </cell>
          <cell r="GA39">
            <v>1160.027439150002</v>
          </cell>
          <cell r="GB39">
            <v>838.34748596753047</v>
          </cell>
          <cell r="GC39">
            <v>75.261128785762935</v>
          </cell>
          <cell r="GD39">
            <v>309.24712878576292</v>
          </cell>
          <cell r="GE39">
            <v>-129.293315144237</v>
          </cell>
          <cell r="GF39">
            <v>0</v>
          </cell>
          <cell r="GG39">
            <v>27914.531999999999</v>
          </cell>
          <cell r="GH39">
            <v>3748.5169999999998</v>
          </cell>
          <cell r="GI39">
            <v>1586.6479999999999</v>
          </cell>
          <cell r="GJ39">
            <v>14264.898999999999</v>
          </cell>
          <cell r="GK39">
            <v>13649.633</v>
          </cell>
          <cell r="GL39">
            <v>9823.8873429199994</v>
          </cell>
          <cell r="GM39">
            <v>6075.3703429200004</v>
          </cell>
          <cell r="GN39">
            <v>-72.05799999999995</v>
          </cell>
          <cell r="GQ39">
            <v>0</v>
          </cell>
          <cell r="GR39">
            <v>1069.378853990002</v>
          </cell>
          <cell r="GS39">
            <v>750.09062275114263</v>
          </cell>
          <cell r="GT39">
            <v>8.4003402688045412</v>
          </cell>
          <cell r="GU39">
            <v>235.45534026880449</v>
          </cell>
          <cell r="GV39">
            <v>-228.64500385119581</v>
          </cell>
          <cell r="GW39">
            <v>0</v>
          </cell>
          <cell r="GX39">
            <v>26323.495999999999</v>
          </cell>
          <cell r="GY39">
            <v>2196.1239999999998</v>
          </cell>
          <cell r="GZ39">
            <v>1564.48</v>
          </cell>
          <cell r="HA39">
            <v>12895.586353000001</v>
          </cell>
          <cell r="HB39">
            <v>13427.909647</v>
          </cell>
          <cell r="HC39">
            <v>8474.6170000000002</v>
          </cell>
          <cell r="HD39">
            <v>6278.4930000000004</v>
          </cell>
          <cell r="HE39">
            <v>-245.91399999999999</v>
          </cell>
          <cell r="HH39">
            <v>0</v>
          </cell>
          <cell r="HI39">
            <v>1709.754841007187</v>
          </cell>
          <cell r="HJ39">
            <v>1183.8250363259649</v>
          </cell>
          <cell r="HK39">
            <v>48.247652123941243</v>
          </cell>
          <cell r="HL39">
            <v>282.77365212394119</v>
          </cell>
          <cell r="HM39">
            <v>-186.09196520605951</v>
          </cell>
          <cell r="HN39">
            <v>0</v>
          </cell>
          <cell r="HO39">
            <v>26391.773000000001</v>
          </cell>
          <cell r="HP39">
            <v>2180.8449999999998</v>
          </cell>
          <cell r="HQ39">
            <v>1537.665</v>
          </cell>
          <cell r="HR39">
            <v>13150.384397</v>
          </cell>
          <cell r="HS39">
            <v>13241.388602999999</v>
          </cell>
          <cell r="HT39">
            <v>8474.8060000000005</v>
          </cell>
          <cell r="HU39">
            <v>6293.9610000000011</v>
          </cell>
          <cell r="HV39">
            <v>-84.419999999999959</v>
          </cell>
          <cell r="HY39">
            <v>0</v>
          </cell>
          <cell r="HZ39">
            <v>1340.626974309974</v>
          </cell>
          <cell r="IA39">
            <v>963.93206894997411</v>
          </cell>
          <cell r="IB39">
            <v>259.72885435982329</v>
          </cell>
          <cell r="IC39">
            <v>487.7978543598233</v>
          </cell>
          <cell r="ID39">
            <v>53.91606601982334</v>
          </cell>
          <cell r="IE39">
            <v>0</v>
          </cell>
          <cell r="IF39">
            <v>25811.727999999999</v>
          </cell>
          <cell r="IG39">
            <v>1546.048</v>
          </cell>
          <cell r="IH39">
            <v>1508.008</v>
          </cell>
          <cell r="II39">
            <v>12522.574000000001</v>
          </cell>
          <cell r="IJ39">
            <v>13289.154</v>
          </cell>
          <cell r="IK39">
            <v>7860.405999999999</v>
          </cell>
          <cell r="IL39">
            <v>6314.3579999999993</v>
          </cell>
          <cell r="IM39">
            <v>-100.249</v>
          </cell>
          <cell r="IP39">
            <v>0</v>
          </cell>
          <cell r="IQ39">
            <v>1275.3564252886549</v>
          </cell>
          <cell r="IR39">
            <v>939.15580885160387</v>
          </cell>
          <cell r="IS39">
            <v>144.8100194368653</v>
          </cell>
          <cell r="IT39">
            <v>369.52244343686527</v>
          </cell>
          <cell r="IU39">
            <v>-60.531684918694218</v>
          </cell>
          <cell r="IV39">
            <v>0</v>
          </cell>
          <cell r="IW39">
            <v>25548.463363293718</v>
          </cell>
          <cell r="IX39">
            <v>1655.2617877963421</v>
          </cell>
          <cell r="IY39">
            <v>1514.47997173568</v>
          </cell>
          <cell r="IZ39">
            <v>12319.84104821242</v>
          </cell>
          <cell r="JA39">
            <v>13228.6223150813</v>
          </cell>
          <cell r="JB39">
            <v>7901.5943176437613</v>
          </cell>
          <cell r="JC39">
            <v>6246.3325298474192</v>
          </cell>
          <cell r="JD39">
            <v>-123.7095732529996</v>
          </cell>
          <cell r="JG39">
            <v>0</v>
          </cell>
          <cell r="JH39">
            <v>1270.0262138454179</v>
          </cell>
          <cell r="JI39">
            <v>916.88367132436656</v>
          </cell>
          <cell r="JJ39">
            <v>74.470921959377392</v>
          </cell>
          <cell r="JK39">
            <v>298.81740278978452</v>
          </cell>
          <cell r="JL39">
            <v>-141.5465167359103</v>
          </cell>
          <cell r="JM39">
            <v>0</v>
          </cell>
          <cell r="JN39">
            <v>25394.151951391432</v>
          </cell>
          <cell r="JO39">
            <v>1591.7360729194779</v>
          </cell>
          <cell r="JP39">
            <v>1520.579982411097</v>
          </cell>
          <cell r="JQ39">
            <v>12307.07615304603</v>
          </cell>
          <cell r="JR39">
            <v>13087.0757983454</v>
          </cell>
          <cell r="JS39">
            <v>7943.4658794848083</v>
          </cell>
          <cell r="JT39">
            <v>6351.7298065653304</v>
          </cell>
          <cell r="JU39">
            <v>-123.1925427430056</v>
          </cell>
          <cell r="JX39">
            <v>0</v>
          </cell>
          <cell r="JY39">
            <v>2015.7323471572349</v>
          </cell>
          <cell r="JZ39">
            <v>1384.038770984447</v>
          </cell>
          <cell r="KA39">
            <v>357.02718631470162</v>
          </cell>
          <cell r="KB39">
            <v>580.99491804636193</v>
          </cell>
          <cell r="KC39">
            <v>60.347651984981773</v>
          </cell>
          <cell r="KD39">
            <v>0</v>
          </cell>
          <cell r="KE39">
            <v>25771.774350045671</v>
          </cell>
          <cell r="KF39">
            <v>1255.160315774343</v>
          </cell>
          <cell r="KG39">
            <v>1554.1064197308151</v>
          </cell>
          <cell r="KH39">
            <v>12624.350899715289</v>
          </cell>
          <cell r="KI39">
            <v>13147.42345033038</v>
          </cell>
          <cell r="KJ39">
            <v>8034.8551290371488</v>
          </cell>
          <cell r="KK39">
            <v>6779.6948132628058</v>
          </cell>
          <cell r="KL39">
            <v>-195.5260376742518</v>
          </cell>
          <cell r="KO39">
            <v>0</v>
          </cell>
          <cell r="KY39">
            <v>1447.669259226722</v>
          </cell>
          <cell r="KZ39">
            <v>1814.5774023254439</v>
          </cell>
          <cell r="LA39">
            <v>2119.8838120210639</v>
          </cell>
          <cell r="LB39">
            <v>2190.9128173399449</v>
          </cell>
          <cell r="LC39">
            <v>2633.9519242647671</v>
          </cell>
          <cell r="LD39">
            <v>2926.1148704351799</v>
          </cell>
          <cell r="LE39">
            <v>2907.1658796360039</v>
          </cell>
          <cell r="LF39">
            <v>3396.154944145268</v>
          </cell>
          <cell r="LG39">
            <v>3620.239038458059</v>
          </cell>
          <cell r="LH39">
            <v>400.97506317934773</v>
          </cell>
          <cell r="LI39">
            <v>343.43585471583913</v>
          </cell>
          <cell r="LJ39">
            <v>231.73354442262129</v>
          </cell>
          <cell r="LK39">
            <v>471.52479690891317</v>
          </cell>
          <cell r="LL39">
            <v>452.41394433997408</v>
          </cell>
          <cell r="LM39">
            <v>414.7022519885457</v>
          </cell>
          <cell r="LN39">
            <v>331.30805819028672</v>
          </cell>
          <cell r="LO39">
            <v>616.15314780663709</v>
          </cell>
          <cell r="LP39">
            <v>1547.2049340967219</v>
          </cell>
          <cell r="LQ39">
            <v>1113.125040558084</v>
          </cell>
          <cell r="LR39">
            <v>281.8333348368468</v>
          </cell>
          <cell r="LS39">
            <v>511.03116901531507</v>
          </cell>
          <cell r="LT39">
            <v>554.23734941167868</v>
          </cell>
          <cell r="LU39">
            <v>56.825634364967179</v>
          </cell>
          <cell r="LV39">
            <v>0</v>
          </cell>
          <cell r="LW39">
            <v>25523.022705570489</v>
          </cell>
          <cell r="LX39">
            <v>1183.4003425029259</v>
          </cell>
          <cell r="LY39">
            <v>1539.417860396135</v>
          </cell>
          <cell r="LZ39">
            <v>12318.773620875139</v>
          </cell>
          <cell r="MA39">
            <v>13204.249084695341</v>
          </cell>
          <cell r="MB39">
            <v>8079.9365201067121</v>
          </cell>
          <cell r="MC39">
            <v>6896.5361776037862</v>
          </cell>
          <cell r="MD39">
            <v>-130.8115484923689</v>
          </cell>
          <cell r="MG39">
            <v>0</v>
          </cell>
          <cell r="MH39">
            <v>1409.1598108453099</v>
          </cell>
          <cell r="MI39">
            <v>1020.181327174404</v>
          </cell>
          <cell r="MJ39">
            <v>175.8120418863974</v>
          </cell>
          <cell r="MK39">
            <v>402.17874776581891</v>
          </cell>
          <cell r="ML39">
            <v>446.84032616579771</v>
          </cell>
          <cell r="MM39">
            <v>7.4307892248768681</v>
          </cell>
          <cell r="MN39">
            <v>0</v>
          </cell>
          <cell r="MO39">
            <v>25316.630204912279</v>
          </cell>
          <cell r="MP39">
            <v>1041.8962086763361</v>
          </cell>
          <cell r="MQ39">
            <v>1549.992491166716</v>
          </cell>
          <cell r="MR39">
            <v>12104.950330992069</v>
          </cell>
          <cell r="MS39">
            <v>13211.67987392022</v>
          </cell>
          <cell r="MT39">
            <v>8122.9606248326072</v>
          </cell>
          <cell r="MU39">
            <v>7081.0644161562714</v>
          </cell>
          <cell r="MV39">
            <v>-136.6885016519951</v>
          </cell>
          <cell r="MY39">
            <v>0</v>
          </cell>
          <cell r="MZ39">
            <v>1418.201490817605</v>
          </cell>
          <cell r="NA39">
            <v>1024.198362821166</v>
          </cell>
          <cell r="NB39">
            <v>130.48919637640901</v>
          </cell>
          <cell r="NC39">
            <v>356.95095344618881</v>
          </cell>
          <cell r="ND39">
            <v>387.85548391461839</v>
          </cell>
          <cell r="NE39">
            <v>-66.177960128950787</v>
          </cell>
          <cell r="NF39">
            <v>0</v>
          </cell>
          <cell r="NG39">
            <v>25057.982647222609</v>
          </cell>
          <cell r="NH39">
            <v>921.15311706412263</v>
          </cell>
          <cell r="NI39">
            <v>1560.6161490654661</v>
          </cell>
          <cell r="NJ39">
            <v>11912.48073343135</v>
          </cell>
          <cell r="NK39">
            <v>13145.50191379127</v>
          </cell>
          <cell r="NL39">
            <v>8166.2641561022556</v>
          </cell>
          <cell r="NM39">
            <v>7245.1110390381336</v>
          </cell>
          <cell r="NN39">
            <v>-137.56554460930769</v>
          </cell>
          <cell r="NQ39">
            <v>0</v>
          </cell>
          <cell r="NR39">
            <v>2318.7559238891158</v>
          </cell>
          <cell r="NS39">
            <v>1558.158444041137</v>
          </cell>
          <cell r="NT39">
            <v>470.61668460147553</v>
          </cell>
          <cell r="NU39">
            <v>697.20387141848789</v>
          </cell>
          <cell r="NV39">
            <v>730.95065252897075</v>
          </cell>
          <cell r="NW39">
            <v>147.62568052762799</v>
          </cell>
          <cell r="NX39">
            <v>0</v>
          </cell>
          <cell r="NY39">
            <v>26344.0883152323</v>
          </cell>
          <cell r="NZ39">
            <v>1176.865366173849</v>
          </cell>
          <cell r="OA39">
            <v>1604.273482224595</v>
          </cell>
          <cell r="OB39">
            <v>13055.292888651689</v>
          </cell>
          <cell r="OC39">
            <v>13288.795426580609</v>
          </cell>
          <cell r="OD39">
            <v>8265.2243357664283</v>
          </cell>
          <cell r="OE39">
            <v>7088.3589695925803</v>
          </cell>
          <cell r="OF39">
            <v>-224.91932461724431</v>
          </cell>
          <cell r="OI39">
            <v>0</v>
          </cell>
          <cell r="OV39">
            <v>1689.7674288958119</v>
          </cell>
          <cell r="OW39">
            <v>1221.6269475101681</v>
          </cell>
          <cell r="OX39">
            <v>335.32034816277923</v>
          </cell>
          <cell r="OY39">
            <v>568.16698518009946</v>
          </cell>
          <cell r="OZ39">
            <v>612.08721682600981</v>
          </cell>
          <cell r="PA39">
            <v>103.6616308545113</v>
          </cell>
          <cell r="PB39">
            <v>0</v>
          </cell>
          <cell r="PC39">
            <v>25924.422988566908</v>
          </cell>
          <cell r="PD39">
            <v>1131.775544067847</v>
          </cell>
          <cell r="PE39">
            <v>1590.743336661925</v>
          </cell>
          <cell r="PF39">
            <v>12541.12543574417</v>
          </cell>
          <cell r="PG39">
            <v>13383.29755282274</v>
          </cell>
          <cell r="PH39">
            <v>8322.3686116884328</v>
          </cell>
          <cell r="PI39">
            <v>7190.5930676205862</v>
          </cell>
          <cell r="PJ39">
            <v>-142.86478093147801</v>
          </cell>
          <cell r="PK39">
            <v>-4.3321677382814237</v>
          </cell>
          <cell r="PL39">
            <v>1513.0282256034641</v>
          </cell>
          <cell r="PM39">
            <v>1100.658612739217</v>
          </cell>
          <cell r="PN39">
            <v>191.25758734413429</v>
          </cell>
          <cell r="PO39">
            <v>421.711304691328</v>
          </cell>
          <cell r="PP39">
            <v>466.12750535552868</v>
          </cell>
          <cell r="PQ39">
            <v>31.71819039755913</v>
          </cell>
          <cell r="PR39">
            <v>0</v>
          </cell>
          <cell r="PS39">
            <v>25634.869320127549</v>
          </cell>
          <cell r="PT39">
            <v>1026.7009922361569</v>
          </cell>
          <cell r="PU39">
            <v>1603.7753109193809</v>
          </cell>
          <cell r="PV39">
            <v>12231.986930257141</v>
          </cell>
          <cell r="PW39">
            <v>13402.88238987041</v>
          </cell>
          <cell r="PX39">
            <v>8375.3944704720634</v>
          </cell>
          <cell r="PY39">
            <v>7348.6934782359067</v>
          </cell>
          <cell r="PZ39">
            <v>-146.76373788353601</v>
          </cell>
          <cell r="QA39">
            <v>-9.1595046123868329</v>
          </cell>
          <cell r="QB39">
            <v>1477.3511946922999</v>
          </cell>
          <cell r="QC39">
            <v>1041.5678831896889</v>
          </cell>
          <cell r="QD39">
            <v>91.917187919426738</v>
          </cell>
          <cell r="QE39">
            <v>322.75851595232018</v>
          </cell>
          <cell r="QF39">
            <v>352.53971872271921</v>
          </cell>
          <cell r="QG39">
            <v>-96.704205110263288</v>
          </cell>
          <cell r="QH39">
            <v>0</v>
          </cell>
          <cell r="QI39">
            <v>25448.190209103708</v>
          </cell>
          <cell r="QJ39">
            <v>1015.752316199319</v>
          </cell>
          <cell r="QK39">
            <v>1615.1353717281729</v>
          </cell>
          <cell r="QL39">
            <v>12155.69339196583</v>
          </cell>
          <cell r="QM39">
            <v>13292.49681713788</v>
          </cell>
          <cell r="QN39">
            <v>8430.682040579446</v>
          </cell>
          <cell r="QO39">
            <v>7414.9297243801266</v>
          </cell>
          <cell r="QP39">
            <v>-143.3030658851531</v>
          </cell>
          <cell r="QQ39">
            <v>-11.67806388698094</v>
          </cell>
          <cell r="QR39">
            <v>2364.088832842308</v>
          </cell>
          <cell r="QS39">
            <v>1627.526348957806</v>
          </cell>
          <cell r="QT39">
            <v>496.34881733920878</v>
          </cell>
          <cell r="QU39">
            <v>727.43371611730595</v>
          </cell>
          <cell r="QV39">
            <v>760.15837643568727</v>
          </cell>
          <cell r="QW39">
            <v>169.07811737133571</v>
          </cell>
          <cell r="QX39">
            <v>0</v>
          </cell>
          <cell r="QY39">
            <v>26390.641786927721</v>
          </cell>
          <cell r="QZ39">
            <v>1141.781448302519</v>
          </cell>
          <cell r="RA39">
            <v>1658.9980035066781</v>
          </cell>
          <cell r="RB39">
            <v>12940.87901047714</v>
          </cell>
          <cell r="RC39">
            <v>13449.76277645058</v>
          </cell>
          <cell r="RD39">
            <v>8543.9764459502094</v>
          </cell>
          <cell r="RE39">
            <v>7402.1949976476899</v>
          </cell>
          <cell r="RF39">
            <v>-229.31661678570401</v>
          </cell>
          <cell r="RG39">
            <v>-13.088698963569801</v>
          </cell>
        </row>
        <row r="40">
          <cell r="A40" t="str">
            <v>CPLE6</v>
          </cell>
          <cell r="B40" t="str">
            <v>Copel</v>
          </cell>
          <cell r="C40" t="str">
            <v>Utilities &amp; Energy</v>
          </cell>
          <cell r="D40" t="str">
            <v>Vladimir Pinto</v>
          </cell>
          <cell r="E40">
            <v>44570</v>
          </cell>
          <cell r="F40" t="str">
            <v>Restricted</v>
          </cell>
          <cell r="G40" t="b">
            <v>1</v>
          </cell>
          <cell r="H40" t="str">
            <v>BRL</v>
          </cell>
          <cell r="I40">
            <v>10</v>
          </cell>
          <cell r="J40">
            <v>0.15844705882352941</v>
          </cell>
          <cell r="K40">
            <v>0.06</v>
          </cell>
          <cell r="L40">
            <v>9.3493189570756474E-2</v>
          </cell>
          <cell r="M40">
            <v>18417.948102171369</v>
          </cell>
          <cell r="N40">
            <v>9197.6018848005024</v>
          </cell>
          <cell r="P40">
            <v>5239.9408539894775</v>
          </cell>
          <cell r="Q40">
            <v>2446.5585209069041</v>
          </cell>
          <cell r="R40">
            <v>2736.55375</v>
          </cell>
          <cell r="S40">
            <v>46251.009774394523</v>
          </cell>
          <cell r="T40">
            <v>11395.07861193648</v>
          </cell>
          <cell r="V40">
            <v>22226.051707042789</v>
          </cell>
          <cell r="W40">
            <v>23379.551802085909</v>
          </cell>
          <cell r="X40">
            <v>12579.94435817064</v>
          </cell>
          <cell r="Y40">
            <v>1184.8657462341559</v>
          </cell>
          <cell r="AA40">
            <v>2391.654362118451</v>
          </cell>
          <cell r="AB40">
            <v>1546.234214547291</v>
          </cell>
          <cell r="AC40">
            <v>1590.263038589487</v>
          </cell>
          <cell r="AD40">
            <v>19061.873324013392</v>
          </cell>
          <cell r="AE40">
            <v>9595.8962831009358</v>
          </cell>
          <cell r="AG40">
            <v>5491.5108162353508</v>
          </cell>
          <cell r="AH40">
            <v>2633.8603750026109</v>
          </cell>
          <cell r="AI40">
            <v>2736.55375</v>
          </cell>
          <cell r="AJ40">
            <v>47535.269931927651</v>
          </cell>
          <cell r="AK40">
            <v>12440.57882338025</v>
          </cell>
          <cell r="AM40">
            <v>22370.19482354452</v>
          </cell>
          <cell r="AN40">
            <v>24423.14913849904</v>
          </cell>
          <cell r="AO40">
            <v>12566.58443307738</v>
          </cell>
          <cell r="AP40">
            <v>126.0056096971348</v>
          </cell>
          <cell r="AR40">
            <v>2518.6345515645389</v>
          </cell>
          <cell r="AS40">
            <v>1864.55894143666</v>
          </cell>
          <cell r="AT40">
            <v>1712.0092437516971</v>
          </cell>
          <cell r="AU40">
            <v>19550.138975677881</v>
          </cell>
          <cell r="AV40">
            <v>9868.6982677685555</v>
          </cell>
          <cell r="AX40">
            <v>5644.5127429672339</v>
          </cell>
          <cell r="AY40">
            <v>2746.922439304215</v>
          </cell>
          <cell r="AZ40">
            <v>2736.55375</v>
          </cell>
          <cell r="BA40">
            <v>48661.574687776403</v>
          </cell>
          <cell r="BB40">
            <v>13354.80768603324</v>
          </cell>
          <cell r="BD40">
            <v>22360.923438694801</v>
          </cell>
          <cell r="BE40">
            <v>25458.062334051549</v>
          </cell>
          <cell r="BF40">
            <v>12459.38878069543</v>
          </cell>
          <cell r="BG40">
            <v>-895.41890533780861</v>
          </cell>
          <cell r="BI40">
            <v>2580.4991099814788</v>
          </cell>
          <cell r="BJ40">
            <v>1828.5380054782261</v>
          </cell>
          <cell r="BK40">
            <v>1785.49958554774</v>
          </cell>
          <cell r="BL40">
            <v>19290.716635290919</v>
          </cell>
          <cell r="BM40">
            <v>9576.2432265582938</v>
          </cell>
          <cell r="BO40">
            <v>5338.214467408272</v>
          </cell>
          <cell r="BP40">
            <v>2506.6400880189399</v>
          </cell>
          <cell r="BQ40">
            <v>2736.55375</v>
          </cell>
          <cell r="BR40">
            <v>49235.388052139679</v>
          </cell>
          <cell r="BS40">
            <v>13808.540787240519</v>
          </cell>
          <cell r="BU40">
            <v>22121.738674732409</v>
          </cell>
          <cell r="BV40">
            <v>26179.20283652276</v>
          </cell>
          <cell r="BW40">
            <v>12413.41706978336</v>
          </cell>
          <cell r="BX40">
            <v>-1395.12371745716</v>
          </cell>
          <cell r="BZ40">
            <v>2343.314298785433</v>
          </cell>
          <cell r="CA40">
            <v>1630.368481653248</v>
          </cell>
          <cell r="CB40">
            <v>1629.3160572123111</v>
          </cell>
          <cell r="CC40">
            <v>20050.975461460541</v>
          </cell>
          <cell r="CD40">
            <v>10076.461815935791</v>
          </cell>
          <cell r="CF40">
            <v>5695.6734411332327</v>
          </cell>
          <cell r="CG40">
            <v>2711.1735332251428</v>
          </cell>
          <cell r="CH40">
            <v>2736.55375</v>
          </cell>
          <cell r="CI40">
            <v>50190.847103481014</v>
          </cell>
          <cell r="CJ40">
            <v>14474.1028786976</v>
          </cell>
          <cell r="CL40">
            <v>21895.987349246829</v>
          </cell>
          <cell r="CM40">
            <v>27261.060312535581</v>
          </cell>
          <cell r="CN40">
            <v>12424.09510047812</v>
          </cell>
          <cell r="CO40">
            <v>-2050.007778219473</v>
          </cell>
          <cell r="CQ40">
            <v>2525.053361353624</v>
          </cell>
          <cell r="CR40">
            <v>1869.637904981143</v>
          </cell>
          <cell r="CS40">
            <v>1355.586766612571</v>
          </cell>
          <cell r="CT40">
            <v>20921.607489051989</v>
          </cell>
          <cell r="CU40">
            <v>10748.941700310361</v>
          </cell>
          <cell r="CW40">
            <v>6165.7442433372044</v>
          </cell>
          <cell r="CX40">
            <v>2994.7152137696198</v>
          </cell>
          <cell r="CY40">
            <v>2736.55375</v>
          </cell>
          <cell r="CZ40">
            <v>52061.50887758848</v>
          </cell>
          <cell r="DA40">
            <v>16025.13883796978</v>
          </cell>
          <cell r="DC40">
            <v>22017.777186909741</v>
          </cell>
          <cell r="DD40">
            <v>28900.188759692639</v>
          </cell>
          <cell r="DE40">
            <v>12381.042224684819</v>
          </cell>
          <cell r="DF40">
            <v>-3644.096613284953</v>
          </cell>
          <cell r="DH40">
            <v>2497.9357270668702</v>
          </cell>
          <cell r="DI40">
            <v>1790.0976724866221</v>
          </cell>
          <cell r="DJ40">
            <v>1497.3576068848099</v>
          </cell>
          <cell r="DK40">
            <v>21623.16881565615</v>
          </cell>
          <cell r="DL40">
            <v>11263.67969989373</v>
          </cell>
          <cell r="DN40">
            <v>6472.1325858793343</v>
          </cell>
          <cell r="DO40">
            <v>3223.9017157115022</v>
          </cell>
          <cell r="DP40">
            <v>2736.55375</v>
          </cell>
          <cell r="DQ40">
            <v>53980.196054409287</v>
          </cell>
          <cell r="DR40">
            <v>17365.018787230951</v>
          </cell>
          <cell r="DT40">
            <v>22091.778061691159</v>
          </cell>
          <cell r="DU40">
            <v>30626.732868519332</v>
          </cell>
          <cell r="DV40">
            <v>12322.90185826997</v>
          </cell>
          <cell r="DW40">
            <v>-5042.1169289609861</v>
          </cell>
          <cell r="DY40">
            <v>2618.317068159362</v>
          </cell>
          <cell r="DZ40">
            <v>1897.275016280043</v>
          </cell>
          <cell r="EA40">
            <v>1611.9508578557511</v>
          </cell>
          <cell r="EB40">
            <v>22353.388475027219</v>
          </cell>
          <cell r="EC40">
            <v>11586.729370346709</v>
          </cell>
          <cell r="EE40">
            <v>6577.8247677073668</v>
          </cell>
          <cell r="EF40">
            <v>3300.1406439688831</v>
          </cell>
          <cell r="EG40">
            <v>2736.55375</v>
          </cell>
          <cell r="EH40">
            <v>55592.450776343198</v>
          </cell>
          <cell r="EI40">
            <v>18360.68202467071</v>
          </cell>
          <cell r="EK40">
            <v>21894.906974031841</v>
          </cell>
          <cell r="EL40">
            <v>32314.922654632461</v>
          </cell>
          <cell r="EM40">
            <v>12094.48083937999</v>
          </cell>
          <cell r="EN40">
            <v>-6266.2011852907162</v>
          </cell>
          <cell r="EP40">
            <v>2608.0792430774181</v>
          </cell>
          <cell r="EQ40">
            <v>1720.9220595105421</v>
          </cell>
          <cell r="ER40">
            <v>1650.070321984442</v>
          </cell>
          <cell r="ES40">
            <v>23263.163826104621</v>
          </cell>
          <cell r="ET40">
            <v>12077.571853032679</v>
          </cell>
          <cell r="EV40">
            <v>6835.3842894773734</v>
          </cell>
          <cell r="EW40">
            <v>3456.0421420873799</v>
          </cell>
          <cell r="EX40">
            <v>2736.55375</v>
          </cell>
          <cell r="EY40">
            <v>57519.247719266728</v>
          </cell>
          <cell r="EZ40">
            <v>19605.917640920801</v>
          </cell>
          <cell r="FB40">
            <v>21889.082951032669</v>
          </cell>
          <cell r="FC40">
            <v>34120.894474735403</v>
          </cell>
          <cell r="FD40">
            <v>11963.334021586001</v>
          </cell>
          <cell r="FE40">
            <v>-7642.5836193348096</v>
          </cell>
          <cell r="FG40">
            <v>2691.1900008141829</v>
          </cell>
          <cell r="FH40">
            <v>1906.5259523189829</v>
          </cell>
          <cell r="FI40">
            <v>1728.02107104369</v>
          </cell>
          <cell r="FJ40">
            <v>5587.7489999999998</v>
          </cell>
          <cell r="FM40">
            <v>1490.8579999999999</v>
          </cell>
          <cell r="FN40">
            <v>669.79100000000005</v>
          </cell>
          <cell r="GA40">
            <v>5454.7185163200002</v>
          </cell>
          <cell r="GD40">
            <v>1114.8521686500001</v>
          </cell>
          <cell r="GE40">
            <v>378.38738300999898</v>
          </cell>
          <cell r="GR40">
            <v>5454.7219999999998</v>
          </cell>
          <cell r="GU40">
            <v>1114.8599999999999</v>
          </cell>
          <cell r="GV40">
            <v>378.39100000000002</v>
          </cell>
          <cell r="HI40">
            <v>5626.683</v>
          </cell>
          <cell r="HL40">
            <v>902.09900000000005</v>
          </cell>
          <cell r="HM40">
            <v>623.50900000000001</v>
          </cell>
          <cell r="HZ40">
            <v>5530.6660000000002</v>
          </cell>
          <cell r="IC40">
            <v>1566.89</v>
          </cell>
          <cell r="ID40">
            <v>635.49</v>
          </cell>
          <cell r="IQ40">
            <v>5359.7269926299996</v>
          </cell>
          <cell r="IT40">
            <v>1108.59828152</v>
          </cell>
          <cell r="IU40">
            <v>307.70428151999999</v>
          </cell>
          <cell r="JH40">
            <v>6171.4803313833863</v>
          </cell>
          <cell r="JK40">
            <v>1408.011267357675</v>
          </cell>
          <cell r="JL40">
            <v>563.55536449420379</v>
          </cell>
          <cell r="JY40">
            <v>6171.4803313833863</v>
          </cell>
          <cell r="KB40">
            <v>1408.011267357675</v>
          </cell>
          <cell r="KC40">
            <v>563.55536449420379</v>
          </cell>
          <cell r="KP40">
            <v>423.29790937646152</v>
          </cell>
          <cell r="KQ40">
            <v>514.42512778738069</v>
          </cell>
          <cell r="KR40">
            <v>562.08671932257857</v>
          </cell>
          <cell r="KS40">
            <v>581.4813357864723</v>
          </cell>
          <cell r="KT40">
            <v>588.46431690120176</v>
          </cell>
          <cell r="KU40">
            <v>597.33936834854057</v>
          </cell>
          <cell r="KV40">
            <v>634.90946322005379</v>
          </cell>
          <cell r="KW40">
            <v>671.16748477816054</v>
          </cell>
          <cell r="KX40">
            <v>682.05782871185056</v>
          </cell>
        </row>
        <row r="41">
          <cell r="A41" t="str">
            <v>CRFB3</v>
          </cell>
          <cell r="B41" t="str">
            <v>Carrefour</v>
          </cell>
          <cell r="C41" t="str">
            <v>Retail</v>
          </cell>
          <cell r="D41" t="str">
            <v>Danniela Eiger</v>
          </cell>
          <cell r="E41">
            <v>45214</v>
          </cell>
          <cell r="F41" t="str">
            <v>Neutral</v>
          </cell>
          <cell r="G41" t="b">
            <v>0</v>
          </cell>
          <cell r="H41" t="str">
            <v>BRL</v>
          </cell>
          <cell r="I41">
            <v>13</v>
          </cell>
          <cell r="J41">
            <v>0.14868314761904761</v>
          </cell>
          <cell r="K41">
            <v>6.087837961199672E-2</v>
          </cell>
          <cell r="L41">
            <v>0.12053411421440011</v>
          </cell>
          <cell r="M41">
            <v>102890</v>
          </cell>
          <cell r="N41">
            <v>21110.664042205641</v>
          </cell>
          <cell r="O41">
            <v>6843.6640422056371</v>
          </cell>
          <cell r="P41">
            <v>6623</v>
          </cell>
          <cell r="Q41">
            <v>1739</v>
          </cell>
          <cell r="R41">
            <v>2103.64527</v>
          </cell>
          <cell r="S41">
            <v>92295</v>
          </cell>
          <cell r="T41">
            <v>10835</v>
          </cell>
          <cell r="U41">
            <v>40143</v>
          </cell>
          <cell r="V41">
            <v>70523</v>
          </cell>
          <cell r="W41">
            <v>21772</v>
          </cell>
          <cell r="X41">
            <v>26571</v>
          </cell>
          <cell r="Y41">
            <v>15480</v>
          </cell>
          <cell r="Z41">
            <v>7904.4285550900004</v>
          </cell>
          <cell r="AA41">
            <v>-2608.6379102012152</v>
          </cell>
          <cell r="AB41">
            <v>0</v>
          </cell>
          <cell r="AC41">
            <v>791</v>
          </cell>
          <cell r="AD41">
            <v>109480.8609483281</v>
          </cell>
          <cell r="AE41">
            <v>20509.559597940421</v>
          </cell>
          <cell r="AF41">
            <v>4268.4574191299162</v>
          </cell>
          <cell r="AG41">
            <v>5822.232436967186</v>
          </cell>
          <cell r="AH41">
            <v>330.30613360451798</v>
          </cell>
          <cell r="AI41">
            <v>2104.7656149999998</v>
          </cell>
          <cell r="AJ41">
            <v>97570.989045508599</v>
          </cell>
          <cell r="AK41">
            <v>17173.07926897666</v>
          </cell>
          <cell r="AL41">
            <v>38794.417281757524</v>
          </cell>
          <cell r="AM41">
            <v>75922.733588290343</v>
          </cell>
          <cell r="AN41">
            <v>21648.255457218242</v>
          </cell>
          <cell r="AO41">
            <v>31954</v>
          </cell>
          <cell r="AP41">
            <v>14780.92073102334</v>
          </cell>
          <cell r="AQ41">
            <v>3165.1062238434429</v>
          </cell>
          <cell r="AR41">
            <v>-556.86948792419525</v>
          </cell>
          <cell r="AS41">
            <v>0</v>
          </cell>
          <cell r="AT41">
            <v>169.0506763862725</v>
          </cell>
          <cell r="AU41">
            <v>119772.56432932449</v>
          </cell>
          <cell r="AV41">
            <v>22725.884599249021</v>
          </cell>
          <cell r="AW41">
            <v>5728.6054652037456</v>
          </cell>
          <cell r="AX41">
            <v>7600.2081920162946</v>
          </cell>
          <cell r="AY41">
            <v>1930.977265072635</v>
          </cell>
          <cell r="AZ41">
            <v>2104.7656149999998</v>
          </cell>
          <cell r="BA41">
            <v>100879.2612005524</v>
          </cell>
          <cell r="BB41">
            <v>18454.00861634286</v>
          </cell>
          <cell r="BC41">
            <v>39235.390049980822</v>
          </cell>
          <cell r="BD41">
            <v>77766.827640042116</v>
          </cell>
          <cell r="BE41">
            <v>23112.433560510271</v>
          </cell>
          <cell r="BF41">
            <v>31954</v>
          </cell>
          <cell r="BG41">
            <v>13499.99138365714</v>
          </cell>
          <cell r="BH41">
            <v>1788.458409628216</v>
          </cell>
          <cell r="BI41">
            <v>2935.8474237812552</v>
          </cell>
          <cell r="BJ41">
            <v>0</v>
          </cell>
          <cell r="BK41">
            <v>466.79916178061109</v>
          </cell>
          <cell r="BL41">
            <v>129034.492131609</v>
          </cell>
          <cell r="BM41">
            <v>24227.52506175551</v>
          </cell>
          <cell r="BN41">
            <v>6433.671650777881</v>
          </cell>
          <cell r="BO41">
            <v>8432.7397601108369</v>
          </cell>
          <cell r="BP41">
            <v>3143.448516909556</v>
          </cell>
          <cell r="BQ41">
            <v>2104.7656149999998</v>
          </cell>
          <cell r="BR41">
            <v>97128.820834993821</v>
          </cell>
          <cell r="BS41">
            <v>12313.96877062937</v>
          </cell>
          <cell r="BT41">
            <v>40309.367795820937</v>
          </cell>
          <cell r="BU41">
            <v>71620.162515942866</v>
          </cell>
          <cell r="BV41">
            <v>25508.658319050959</v>
          </cell>
          <cell r="BW41">
            <v>25654</v>
          </cell>
          <cell r="BX41">
            <v>13340.03122937063</v>
          </cell>
          <cell r="BY41">
            <v>2556.266518627911</v>
          </cell>
          <cell r="BZ41">
            <v>1439.0277531908059</v>
          </cell>
          <cell r="CA41">
            <v>0</v>
          </cell>
          <cell r="CB41">
            <v>747.22375836886681</v>
          </cell>
          <cell r="CC41">
            <v>138482.31364944231</v>
          </cell>
          <cell r="CD41">
            <v>25729.636996358018</v>
          </cell>
          <cell r="CE41">
            <v>6919.8722525902986</v>
          </cell>
          <cell r="CF41">
            <v>9050.9117903344322</v>
          </cell>
          <cell r="CG41">
            <v>3255.9182635317361</v>
          </cell>
          <cell r="CH41">
            <v>2104.7656149999998</v>
          </cell>
          <cell r="CI41">
            <v>102715.03372128079</v>
          </cell>
          <cell r="CJ41">
            <v>14100.128209730021</v>
          </cell>
          <cell r="CK41">
            <v>42577.63355851415</v>
          </cell>
          <cell r="CL41">
            <v>74721.432837573302</v>
          </cell>
          <cell r="CM41">
            <v>27993.600883707491</v>
          </cell>
          <cell r="CN41">
            <v>25354</v>
          </cell>
          <cell r="CO41">
            <v>11253.871790269979</v>
          </cell>
          <cell r="CP41">
            <v>3717.6443397818812</v>
          </cell>
          <cell r="CQ41">
            <v>3690.377197743047</v>
          </cell>
          <cell r="CR41">
            <v>0</v>
          </cell>
          <cell r="CS41">
            <v>770.9756988752016</v>
          </cell>
          <cell r="CT41">
            <v>146150.66481841411</v>
          </cell>
          <cell r="CU41">
            <v>26893.911386288721</v>
          </cell>
          <cell r="CV41">
            <v>7229.185449802816</v>
          </cell>
          <cell r="CW41">
            <v>9466.3005357807779</v>
          </cell>
          <cell r="CX41">
            <v>3598.6100052443981</v>
          </cell>
          <cell r="CY41">
            <v>2104.7656149999998</v>
          </cell>
          <cell r="CZ41">
            <v>106751.2352258881</v>
          </cell>
          <cell r="DA41">
            <v>14613.75570181396</v>
          </cell>
          <cell r="DB41">
            <v>44842.743652722907</v>
          </cell>
          <cell r="DC41">
            <v>76006.182605526657</v>
          </cell>
          <cell r="DD41">
            <v>30745.05262036137</v>
          </cell>
          <cell r="DE41">
            <v>25054</v>
          </cell>
          <cell r="DF41">
            <v>10440.24429818604</v>
          </cell>
          <cell r="DG41">
            <v>3753.7568290340901</v>
          </cell>
          <cell r="DH41">
            <v>2446.397563962144</v>
          </cell>
          <cell r="DI41">
            <v>0</v>
          </cell>
          <cell r="DJ41">
            <v>847.15826859051504</v>
          </cell>
          <cell r="DK41">
            <v>154434.13687811571</v>
          </cell>
          <cell r="DL41">
            <v>28440.016320660448</v>
          </cell>
          <cell r="DM41">
            <v>7712.8481474784676</v>
          </cell>
          <cell r="DN41">
            <v>10065.77170426782</v>
          </cell>
          <cell r="DO41">
            <v>3921.2799419230032</v>
          </cell>
          <cell r="DP41">
            <v>2104.7656149999998</v>
          </cell>
          <cell r="DQ41">
            <v>111078.5535841746</v>
          </cell>
          <cell r="DR41">
            <v>15191.72765518921</v>
          </cell>
          <cell r="DS41">
            <v>47243.712694375703</v>
          </cell>
          <cell r="DT41">
            <v>77335.695624211701</v>
          </cell>
          <cell r="DU41">
            <v>33742.857959962872</v>
          </cell>
          <cell r="DV41">
            <v>24754</v>
          </cell>
          <cell r="DW41">
            <v>9562.2723448107881</v>
          </cell>
          <cell r="DX41">
            <v>3937.3381431789071</v>
          </cell>
          <cell r="DY41">
            <v>2591.6154773347989</v>
          </cell>
          <cell r="DZ41">
            <v>0</v>
          </cell>
          <cell r="EA41">
            <v>923.47460232150445</v>
          </cell>
          <cell r="EB41">
            <v>162510.39515459331</v>
          </cell>
          <cell r="EC41">
            <v>29954.26444896765</v>
          </cell>
          <cell r="ED41">
            <v>8201.6833860582028</v>
          </cell>
          <cell r="EE41">
            <v>10661.59954378357</v>
          </cell>
          <cell r="EF41">
            <v>4227.8118596356762</v>
          </cell>
          <cell r="EG41">
            <v>2104.7656149999998</v>
          </cell>
          <cell r="EH41">
            <v>115861.8730956488</v>
          </cell>
          <cell r="EI41">
            <v>16674.266004754019</v>
          </cell>
          <cell r="EJ41">
            <v>49233.163451290748</v>
          </cell>
          <cell r="EK41">
            <v>78887.561315677522</v>
          </cell>
          <cell r="EL41">
            <v>36974.311779971227</v>
          </cell>
          <cell r="EM41">
            <v>24754</v>
          </cell>
          <cell r="EN41">
            <v>8079.7339952459806</v>
          </cell>
          <cell r="EO41">
            <v>3578.073974700133</v>
          </cell>
          <cell r="EP41">
            <v>3289.4202629906731</v>
          </cell>
          <cell r="EQ41">
            <v>0</v>
          </cell>
          <cell r="ER41">
            <v>996.35803962731347</v>
          </cell>
          <cell r="ES41">
            <v>171221.19243125551</v>
          </cell>
          <cell r="ET41">
            <v>31599.37579630714</v>
          </cell>
          <cell r="EU41">
            <v>8735.7721942340031</v>
          </cell>
          <cell r="EV41">
            <v>11310.5833719238</v>
          </cell>
          <cell r="EW41">
            <v>4600.801390650071</v>
          </cell>
          <cell r="EX41">
            <v>2104.7656149999998</v>
          </cell>
          <cell r="EY41">
            <v>121018.9609373508</v>
          </cell>
          <cell r="EZ41">
            <v>18303.752452280929</v>
          </cell>
          <cell r="FA41">
            <v>51346.898682163926</v>
          </cell>
          <cell r="FB41">
            <v>80528.734952462211</v>
          </cell>
          <cell r="FC41">
            <v>40490.225984888573</v>
          </cell>
          <cell r="FD41">
            <v>24754</v>
          </cell>
          <cell r="FE41">
            <v>6450.2475477190674</v>
          </cell>
          <cell r="FF41">
            <v>3751.5131559613751</v>
          </cell>
          <cell r="FG41">
            <v>3511.75626152224</v>
          </cell>
          <cell r="FH41">
            <v>0</v>
          </cell>
          <cell r="FI41">
            <v>1084.887185732726</v>
          </cell>
          <cell r="FJ41">
            <v>20015</v>
          </cell>
          <cell r="FK41">
            <v>3723</v>
          </cell>
          <cell r="FL41">
            <v>855</v>
          </cell>
          <cell r="FM41">
            <v>1247</v>
          </cell>
          <cell r="FN41">
            <v>370</v>
          </cell>
          <cell r="FO41">
            <v>1985.20003</v>
          </cell>
          <cell r="FP41">
            <v>58542</v>
          </cell>
          <cell r="FQ41">
            <v>3608</v>
          </cell>
          <cell r="FR41">
            <v>20518</v>
          </cell>
          <cell r="FS41">
            <v>39749</v>
          </cell>
          <cell r="FT41">
            <v>18793</v>
          </cell>
          <cell r="FU41">
            <v>18992</v>
          </cell>
          <cell r="FV41">
            <v>15300</v>
          </cell>
          <cell r="FW41">
            <v>273.58442172000002</v>
          </cell>
          <cell r="FY41">
            <v>0</v>
          </cell>
          <cell r="FZ41">
            <v>0</v>
          </cell>
          <cell r="GA41">
            <v>23952.951693711391</v>
          </cell>
          <cell r="GB41">
            <v>4638.9516937113913</v>
          </cell>
          <cell r="GC41">
            <v>1385.951693711391</v>
          </cell>
          <cell r="GD41">
            <v>1710</v>
          </cell>
          <cell r="GE41">
            <v>620</v>
          </cell>
          <cell r="GF41">
            <v>1985.20003</v>
          </cell>
          <cell r="GG41">
            <v>79279</v>
          </cell>
          <cell r="GH41">
            <v>3657</v>
          </cell>
          <cell r="GI41">
            <v>34897</v>
          </cell>
          <cell r="GJ41">
            <v>57855</v>
          </cell>
          <cell r="GK41">
            <v>21424</v>
          </cell>
          <cell r="GL41">
            <v>23124</v>
          </cell>
          <cell r="GM41">
            <v>19163</v>
          </cell>
          <cell r="GN41">
            <v>5050.5865995599997</v>
          </cell>
          <cell r="GP41">
            <v>0</v>
          </cell>
          <cell r="GQ41">
            <v>300</v>
          </cell>
          <cell r="GR41">
            <v>27744.000000149659</v>
          </cell>
          <cell r="GS41">
            <v>5283.5734841713493</v>
          </cell>
          <cell r="GT41">
            <v>1314.573484171349</v>
          </cell>
          <cell r="GU41">
            <v>1692</v>
          </cell>
          <cell r="GV41">
            <v>323</v>
          </cell>
          <cell r="GW41">
            <v>2103.0469800000001</v>
          </cell>
          <cell r="GX41">
            <v>81845</v>
          </cell>
          <cell r="GY41">
            <v>2352</v>
          </cell>
          <cell r="GZ41">
            <v>37400</v>
          </cell>
          <cell r="HA41">
            <v>60390</v>
          </cell>
          <cell r="HB41">
            <v>21455</v>
          </cell>
          <cell r="HC41">
            <v>25764</v>
          </cell>
          <cell r="HD41">
            <v>23184</v>
          </cell>
          <cell r="HE41">
            <v>858.30756343000007</v>
          </cell>
          <cell r="HG41">
            <v>0</v>
          </cell>
          <cell r="HH41">
            <v>273</v>
          </cell>
          <cell r="HI41">
            <v>29851.567936300002</v>
          </cell>
          <cell r="HJ41">
            <v>6138.6584944839406</v>
          </cell>
          <cell r="HK41">
            <v>1512.658494483941</v>
          </cell>
          <cell r="HL41">
            <v>1974</v>
          </cell>
          <cell r="HM41">
            <v>426</v>
          </cell>
          <cell r="HN41">
            <v>2103.64527</v>
          </cell>
          <cell r="HO41">
            <v>92295</v>
          </cell>
          <cell r="HP41">
            <v>10835</v>
          </cell>
          <cell r="HQ41">
            <v>40143</v>
          </cell>
          <cell r="HR41">
            <v>70523</v>
          </cell>
          <cell r="HS41">
            <v>21772</v>
          </cell>
          <cell r="HT41">
            <v>26571</v>
          </cell>
          <cell r="HU41">
            <v>15480</v>
          </cell>
          <cell r="HV41">
            <v>1721.94997038</v>
          </cell>
          <cell r="HX41">
            <v>0</v>
          </cell>
          <cell r="HY41">
            <v>218</v>
          </cell>
          <cell r="HZ41">
            <v>25793.257930489999</v>
          </cell>
          <cell r="IA41">
            <v>4823.7099999999991</v>
          </cell>
          <cell r="IB41">
            <v>895.70999999999913</v>
          </cell>
          <cell r="IC41">
            <v>1038</v>
          </cell>
          <cell r="ID41">
            <v>-113</v>
          </cell>
          <cell r="IE41">
            <v>2104.7656149999998</v>
          </cell>
          <cell r="IF41">
            <v>87919</v>
          </cell>
          <cell r="IG41">
            <v>2457</v>
          </cell>
          <cell r="IH41">
            <v>39722</v>
          </cell>
          <cell r="II41">
            <v>66254</v>
          </cell>
          <cell r="IJ41">
            <v>21665</v>
          </cell>
          <cell r="IK41">
            <v>27989</v>
          </cell>
          <cell r="IL41">
            <v>25321</v>
          </cell>
          <cell r="IM41">
            <v>734.44518335999999</v>
          </cell>
          <cell r="IN41">
            <v>-10075.25457424112</v>
          </cell>
          <cell r="IO41">
            <v>0</v>
          </cell>
          <cell r="IP41">
            <v>0</v>
          </cell>
          <cell r="IQ41">
            <v>27466</v>
          </cell>
          <cell r="IR41">
            <v>5120.8197633162781</v>
          </cell>
          <cell r="IS41">
            <v>810.52260016308833</v>
          </cell>
          <cell r="IT41">
            <v>1339</v>
          </cell>
          <cell r="IU41">
            <v>-249</v>
          </cell>
          <cell r="IV41">
            <v>2104.7656149999998</v>
          </cell>
          <cell r="IW41">
            <v>86496</v>
          </cell>
          <cell r="IX41">
            <v>6037</v>
          </cell>
          <cell r="IY41">
            <v>38857</v>
          </cell>
          <cell r="IZ41">
            <v>65371</v>
          </cell>
          <cell r="JA41">
            <v>21125</v>
          </cell>
          <cell r="JB41">
            <v>28954</v>
          </cell>
          <cell r="JC41">
            <v>22741</v>
          </cell>
          <cell r="JD41">
            <v>697.87984706000009</v>
          </cell>
          <cell r="JE41">
            <v>-2032.7467779142289</v>
          </cell>
          <cell r="JF41">
            <v>0</v>
          </cell>
          <cell r="JG41">
            <v>0</v>
          </cell>
          <cell r="JH41">
            <v>26469.958576596931</v>
          </cell>
          <cell r="JI41">
            <v>4898.7450345039142</v>
          </cell>
          <cell r="JJ41">
            <v>1035.5200481444281</v>
          </cell>
          <cell r="JK41">
            <v>1454.989589108163</v>
          </cell>
          <cell r="JL41">
            <v>203.97558906939429</v>
          </cell>
          <cell r="JM41">
            <v>2104.7656149999998</v>
          </cell>
          <cell r="JN41">
            <v>87951.712453752058</v>
          </cell>
          <cell r="JO41">
            <v>6773.8533134389263</v>
          </cell>
          <cell r="JP41">
            <v>38669.893727791859</v>
          </cell>
          <cell r="JQ41">
            <v>66673.350001173676</v>
          </cell>
          <cell r="JR41">
            <v>21278.362452578382</v>
          </cell>
          <cell r="JS41">
            <v>31954</v>
          </cell>
          <cell r="JT41">
            <v>25180.146686561071</v>
          </cell>
          <cell r="JU41">
            <v>157.03850204901809</v>
          </cell>
          <cell r="JV41">
            <v>-2079.7990187026071</v>
          </cell>
          <cell r="JW41">
            <v>0</v>
          </cell>
          <cell r="JX41">
            <v>50.613136491011588</v>
          </cell>
          <cell r="JY41">
            <v>29751.644441241191</v>
          </cell>
          <cell r="JZ41">
            <v>5666.2848001202328</v>
          </cell>
          <cell r="KA41">
            <v>1498.9641147655659</v>
          </cell>
          <cell r="KB41">
            <v>1967.242847859023</v>
          </cell>
          <cell r="KC41">
            <v>488.33054453512369</v>
          </cell>
          <cell r="KD41">
            <v>2104.7656149999998</v>
          </cell>
          <cell r="KE41">
            <v>97570.989045508599</v>
          </cell>
          <cell r="KF41">
            <v>17173.07926897666</v>
          </cell>
          <cell r="KG41">
            <v>38794.417281757524</v>
          </cell>
          <cell r="KH41">
            <v>75922.733588290343</v>
          </cell>
          <cell r="KI41">
            <v>21648.255457218242</v>
          </cell>
          <cell r="KJ41">
            <v>31954</v>
          </cell>
          <cell r="KK41">
            <v>14780.92073102334</v>
          </cell>
          <cell r="KL41">
            <v>433.29113602069901</v>
          </cell>
          <cell r="KM41">
            <v>10837.72016958632</v>
          </cell>
          <cell r="KN41">
            <v>0</v>
          </cell>
          <cell r="KO41">
            <v>118.4375398952609</v>
          </cell>
          <cell r="KP41">
            <v>-2261</v>
          </cell>
          <cell r="KQ41">
            <v>-2852.2061736817632</v>
          </cell>
          <cell r="KR41">
            <v>-2463.267879470226</v>
          </cell>
          <cell r="KS41">
            <v>-1447.782936746278</v>
          </cell>
          <cell r="KT41">
            <v>-1833.166834342665</v>
          </cell>
          <cell r="KU41">
            <v>-1736.185889851818</v>
          </cell>
          <cell r="KV41">
            <v>-1718.066587134585</v>
          </cell>
          <cell r="KW41">
            <v>-1720.2303453274999</v>
          </cell>
          <cell r="KX41">
            <v>-1666.1858500832359</v>
          </cell>
          <cell r="KY41">
            <v>6623</v>
          </cell>
          <cell r="KZ41">
            <v>5822.232436967186</v>
          </cell>
          <cell r="LA41">
            <v>7600.2081920162946</v>
          </cell>
          <cell r="LB41">
            <v>8432.7397601108369</v>
          </cell>
          <cell r="LC41">
            <v>9050.9117903344322</v>
          </cell>
          <cell r="LD41">
            <v>9466.3005357807779</v>
          </cell>
          <cell r="LE41">
            <v>10065.77170426782</v>
          </cell>
          <cell r="LF41">
            <v>10661.59954378357</v>
          </cell>
          <cell r="LG41">
            <v>11310.5833719238</v>
          </cell>
          <cell r="LH41">
            <v>1247</v>
          </cell>
          <cell r="LI41">
            <v>1710</v>
          </cell>
          <cell r="LJ41">
            <v>1692</v>
          </cell>
          <cell r="LK41">
            <v>1974</v>
          </cell>
          <cell r="LL41">
            <v>1038</v>
          </cell>
          <cell r="LM41">
            <v>1339</v>
          </cell>
          <cell r="LN41">
            <v>1454.989589108163</v>
          </cell>
          <cell r="LO41">
            <v>1967.242847859023</v>
          </cell>
          <cell r="LP41">
            <v>28197.162485594421</v>
          </cell>
          <cell r="LQ41">
            <v>5483.4216552638391</v>
          </cell>
          <cell r="LR41">
            <v>1322.254244498891</v>
          </cell>
          <cell r="LS41">
            <v>1793.9298681879141</v>
          </cell>
          <cell r="LT41">
            <v>1793.9298681879141</v>
          </cell>
          <cell r="LU41">
            <v>504.3177185711582</v>
          </cell>
          <cell r="LV41">
            <v>2104.7656149999998</v>
          </cell>
          <cell r="LW41">
            <v>93962.015463891046</v>
          </cell>
          <cell r="LX41">
            <v>7962.3299992278753</v>
          </cell>
          <cell r="LY41">
            <v>38808.564747528333</v>
          </cell>
          <cell r="LZ41">
            <v>71930.4651209976</v>
          </cell>
          <cell r="MA41">
            <v>22031.55034289345</v>
          </cell>
          <cell r="MB41">
            <v>31954</v>
          </cell>
          <cell r="MC41">
            <v>23991.670000772119</v>
          </cell>
          <cell r="MD41">
            <v>362.25291593252922</v>
          </cell>
          <cell r="ME41">
            <v>-8878.5192587468446</v>
          </cell>
          <cell r="MF41">
            <v>0</v>
          </cell>
          <cell r="MG41">
            <v>121.0228328959569</v>
          </cell>
          <cell r="MH41">
            <v>29850.99867580345</v>
          </cell>
          <cell r="MI41">
            <v>5688.1367559458049</v>
          </cell>
          <cell r="MJ41">
            <v>1341.8383421566809</v>
          </cell>
          <cell r="MK41">
            <v>1815.824621462157</v>
          </cell>
          <cell r="ML41">
            <v>1815.824621462157</v>
          </cell>
          <cell r="MM41">
            <v>372.41952822179871</v>
          </cell>
          <cell r="MN41">
            <v>2104.7656149999998</v>
          </cell>
          <cell r="MO41">
            <v>93468.041647263773</v>
          </cell>
          <cell r="MP41">
            <v>11904.518837455271</v>
          </cell>
          <cell r="MQ41">
            <v>38837.338655645937</v>
          </cell>
          <cell r="MR41">
            <v>71155.650269988299</v>
          </cell>
          <cell r="MS41">
            <v>22312.391377275471</v>
          </cell>
          <cell r="MT41">
            <v>31954</v>
          </cell>
          <cell r="MU41">
            <v>20049.481162544729</v>
          </cell>
          <cell r="MV41">
            <v>377.6869516572828</v>
          </cell>
          <cell r="MW41">
            <v>4363.2556015495129</v>
          </cell>
          <cell r="MX41">
            <v>0</v>
          </cell>
          <cell r="MY41">
            <v>91.578493839769365</v>
          </cell>
          <cell r="MZ41">
            <v>29340.989526255878</v>
          </cell>
          <cell r="NA41">
            <v>5452.0725361186014</v>
          </cell>
          <cell r="NB41">
            <v>1402.0063722070081</v>
          </cell>
          <cell r="NC41">
            <v>1843.194328158799</v>
          </cell>
          <cell r="ND41">
            <v>1843.194328158799</v>
          </cell>
          <cell r="NE41">
            <v>474.81193387952709</v>
          </cell>
          <cell r="NF41">
            <v>2104.7656149999998</v>
          </cell>
          <cell r="NG41">
            <v>90605.235386199929</v>
          </cell>
          <cell r="NH41">
            <v>7345.2229144390767</v>
          </cell>
          <cell r="NI41">
            <v>38893.046158609133</v>
          </cell>
          <cell r="NJ41">
            <v>67932.662245651096</v>
          </cell>
          <cell r="NK41">
            <v>22672.573140548811</v>
          </cell>
          <cell r="NL41">
            <v>31954</v>
          </cell>
          <cell r="NM41">
            <v>24608.77708556092</v>
          </cell>
          <cell r="NN41">
            <v>373.80534982472858</v>
          </cell>
          <cell r="NO41">
            <v>-4157.8309655774592</v>
          </cell>
          <cell r="NP41">
            <v>0</v>
          </cell>
          <cell r="NQ41">
            <v>114.63017060618709</v>
          </cell>
          <cell r="NR41">
            <v>32383.413641670701</v>
          </cell>
          <cell r="NS41">
            <v>6102.2536519207788</v>
          </cell>
          <cell r="NT41">
            <v>1662.506506341165</v>
          </cell>
          <cell r="NU41">
            <v>2147.2593742074241</v>
          </cell>
          <cell r="NV41">
            <v>2147.2593742074241</v>
          </cell>
          <cell r="NW41">
            <v>579.42808440015142</v>
          </cell>
          <cell r="NX41">
            <v>2104.7656149999998</v>
          </cell>
          <cell r="NY41">
            <v>100879.2612005524</v>
          </cell>
          <cell r="NZ41">
            <v>18454.00861634286</v>
          </cell>
          <cell r="OA41">
            <v>39235.390049980822</v>
          </cell>
          <cell r="OB41">
            <v>77766.827640042116</v>
          </cell>
          <cell r="OC41">
            <v>23112.433560510271</v>
          </cell>
          <cell r="OD41">
            <v>31954</v>
          </cell>
          <cell r="OE41">
            <v>13499.99138365714</v>
          </cell>
          <cell r="OF41">
            <v>674.71319221367548</v>
          </cell>
          <cell r="OG41">
            <v>11606.87150007659</v>
          </cell>
          <cell r="OH41">
            <v>0</v>
          </cell>
          <cell r="OI41">
            <v>139.56766443869779</v>
          </cell>
          <cell r="OJ41">
            <v>-330</v>
          </cell>
          <cell r="OK41">
            <v>-400</v>
          </cell>
          <cell r="OL41">
            <v>-741</v>
          </cell>
          <cell r="OM41">
            <v>-790</v>
          </cell>
          <cell r="ON41">
            <v>-756</v>
          </cell>
          <cell r="OO41">
            <v>-778</v>
          </cell>
          <cell r="OP41">
            <v>-656.086666602788</v>
          </cell>
          <cell r="OQ41">
            <v>-662.11950707897495</v>
          </cell>
          <cell r="OR41">
            <v>-492.63924918765969</v>
          </cell>
          <cell r="OS41">
            <v>-671.7876672921609</v>
          </cell>
          <cell r="OT41">
            <v>-603.03928849955105</v>
          </cell>
          <cell r="OU41">
            <v>-695.80167449085388</v>
          </cell>
        </row>
        <row r="42">
          <cell r="A42" t="str">
            <v>CSAN3</v>
          </cell>
          <cell r="B42" t="str">
            <v>Cosan</v>
          </cell>
          <cell r="C42" t="str">
            <v>Oil, Gas &amp; Petrochemicals</v>
          </cell>
          <cell r="D42" t="str">
            <v>André Vidal</v>
          </cell>
          <cell r="E42">
            <v>45054</v>
          </cell>
          <cell r="F42" t="str">
            <v>Buy</v>
          </cell>
          <cell r="G42" t="b">
            <v>0</v>
          </cell>
          <cell r="H42" t="str">
            <v>BRL</v>
          </cell>
          <cell r="I42">
            <v>31.8</v>
          </cell>
          <cell r="M42">
            <v>150035.23430951699</v>
          </cell>
          <cell r="R42">
            <v>1866.6302410000001</v>
          </cell>
          <cell r="X42">
            <v>71289.166859894816</v>
          </cell>
          <cell r="Y42">
            <v>60036.096198679843</v>
          </cell>
          <cell r="Z42">
            <v>8359.1126459757797</v>
          </cell>
          <cell r="AC42">
            <v>3024.4219463600002</v>
          </cell>
          <cell r="AD42">
            <v>161536.47750525241</v>
          </cell>
          <cell r="AI42">
            <v>1866.6302410000001</v>
          </cell>
          <cell r="AO42">
            <v>83180.774110439103</v>
          </cell>
          <cell r="AP42">
            <v>65820.264711926429</v>
          </cell>
          <cell r="AQ42">
            <v>8775.0378253998351</v>
          </cell>
          <cell r="AT42">
            <v>2566.22922911975</v>
          </cell>
          <cell r="AU42">
            <v>171463.3750922</v>
          </cell>
          <cell r="AZ42">
            <v>1866.6302410000001</v>
          </cell>
          <cell r="BF42">
            <v>86443.624249231594</v>
          </cell>
          <cell r="BG42">
            <v>71997.278616181895</v>
          </cell>
          <cell r="BH42">
            <v>11821.837245155661</v>
          </cell>
          <cell r="BK42">
            <v>3539.737940873119</v>
          </cell>
          <cell r="BL42">
            <v>175098.45059161499</v>
          </cell>
          <cell r="BQ42">
            <v>1866.6302410000001</v>
          </cell>
          <cell r="BW42">
            <v>83485.325182814384</v>
          </cell>
          <cell r="BX42">
            <v>70019.679258602846</v>
          </cell>
          <cell r="BY42">
            <v>12098.380494026</v>
          </cell>
          <cell r="CB42">
            <v>3855.5419961591679</v>
          </cell>
          <cell r="CC42">
            <v>182079.8168513643</v>
          </cell>
          <cell r="CH42">
            <v>1866.6302410000001</v>
          </cell>
          <cell r="CN42">
            <v>80390.574458644289</v>
          </cell>
          <cell r="CO42">
            <v>66297.87284589067</v>
          </cell>
          <cell r="CP42">
            <v>12311.798333921721</v>
          </cell>
          <cell r="CS42">
            <v>4483.27965805654</v>
          </cell>
          <cell r="CT42">
            <v>192448.19353292801</v>
          </cell>
          <cell r="CY42">
            <v>1866.6302410000001</v>
          </cell>
          <cell r="DE42">
            <v>76859.037098209898</v>
          </cell>
          <cell r="DF42">
            <v>66918.427347481513</v>
          </cell>
          <cell r="DG42">
            <v>13195.58563254099</v>
          </cell>
          <cell r="DJ42">
            <v>5904.8585843231695</v>
          </cell>
          <cell r="DK42">
            <v>201421.95309076409</v>
          </cell>
          <cell r="DP42">
            <v>1866.6302410000001</v>
          </cell>
          <cell r="DV42">
            <v>76469.916420364883</v>
          </cell>
          <cell r="DW42">
            <v>63501.091977714503</v>
          </cell>
          <cell r="DX42">
            <v>13328.808944567259</v>
          </cell>
          <cell r="EA42">
            <v>7290.9772635747431</v>
          </cell>
          <cell r="EB42">
            <v>209788.36963674729</v>
          </cell>
          <cell r="EG42">
            <v>1866.6302410000001</v>
          </cell>
          <cell r="EM42">
            <v>77344.050833715839</v>
          </cell>
          <cell r="EN42">
            <v>65579.571574616988</v>
          </cell>
          <cell r="EO42">
            <v>13636.587186680619</v>
          </cell>
          <cell r="ER42">
            <v>7588.6021897521641</v>
          </cell>
          <cell r="ES42">
            <v>218430.82946600561</v>
          </cell>
          <cell r="EX42">
            <v>1866.6302410000001</v>
          </cell>
          <cell r="FD42">
            <v>79358.557341919077</v>
          </cell>
          <cell r="FE42">
            <v>63795.166966431098</v>
          </cell>
          <cell r="FF42">
            <v>13821.485090677261</v>
          </cell>
          <cell r="FI42">
            <v>8081.1903104069224</v>
          </cell>
          <cell r="FJ42">
            <v>32658.735063916942</v>
          </cell>
          <cell r="FO42">
            <v>1866.6302410000001</v>
          </cell>
          <cell r="FU42">
            <v>39078.709553239372</v>
          </cell>
          <cell r="FV42">
            <v>23127.770441610421</v>
          </cell>
          <cell r="FW42">
            <v>2191.1638237171928</v>
          </cell>
          <cell r="FZ42">
            <v>518.65209731000004</v>
          </cell>
          <cell r="GA42">
            <v>39408.16822840325</v>
          </cell>
          <cell r="GF42">
            <v>1866.6302410000001</v>
          </cell>
          <cell r="GL42">
            <v>45001.450081448827</v>
          </cell>
          <cell r="GM42">
            <v>30228.17866304874</v>
          </cell>
          <cell r="GN42">
            <v>1769.2958621977559</v>
          </cell>
          <cell r="GQ42">
            <v>128.5778184800001</v>
          </cell>
          <cell r="GR42">
            <v>39665.276321921163</v>
          </cell>
          <cell r="GW42">
            <v>1866.6302410000001</v>
          </cell>
          <cell r="HC42">
            <v>67576.69195856851</v>
          </cell>
          <cell r="HD42">
            <v>52981.292613687197</v>
          </cell>
          <cell r="HE42">
            <v>1858.079272007745</v>
          </cell>
          <cell r="HH42">
            <v>75.110947859999982</v>
          </cell>
          <cell r="HI42">
            <v>38303.05469527567</v>
          </cell>
          <cell r="HN42">
            <v>1866.6302410000001</v>
          </cell>
          <cell r="HT42">
            <v>71289.166859894816</v>
          </cell>
          <cell r="HU42">
            <v>60036.096198679843</v>
          </cell>
          <cell r="HV42">
            <v>2540.5736880530899</v>
          </cell>
          <cell r="HY42">
            <v>2302.0810827099999</v>
          </cell>
          <cell r="HZ42">
            <v>37447.113805785637</v>
          </cell>
          <cell r="IE42">
            <v>1866.6302410000001</v>
          </cell>
          <cell r="IK42">
            <v>79787.374822609912</v>
          </cell>
          <cell r="IL42">
            <v>66100.260895383311</v>
          </cell>
          <cell r="IM42">
            <v>2305.192447921188</v>
          </cell>
          <cell r="IP42">
            <v>-145.46958057793381</v>
          </cell>
          <cell r="IQ42">
            <v>40811.773594974729</v>
          </cell>
          <cell r="IV42">
            <v>1866.6302410000001</v>
          </cell>
          <cell r="JB42">
            <v>81561.814029979214</v>
          </cell>
          <cell r="JC42">
            <v>66532.756443727412</v>
          </cell>
          <cell r="JD42">
            <v>2140.196538744859</v>
          </cell>
          <cell r="JG42">
            <v>135.52713280945969</v>
          </cell>
          <cell r="JH42">
            <v>43759.196654313208</v>
          </cell>
          <cell r="JM42">
            <v>1866.6302410000001</v>
          </cell>
          <cell r="JS42">
            <v>82298.459189260306</v>
          </cell>
          <cell r="JT42">
            <v>68126.756511890955</v>
          </cell>
          <cell r="JU42">
            <v>2223.962195626068</v>
          </cell>
          <cell r="JX42">
            <v>886.88366592688567</v>
          </cell>
          <cell r="JY42">
            <v>39518.393450178817</v>
          </cell>
          <cell r="KD42">
            <v>1866.6302410000001</v>
          </cell>
          <cell r="KJ42">
            <v>83180.774110439103</v>
          </cell>
          <cell r="KK42">
            <v>65820.264711926429</v>
          </cell>
          <cell r="KL42">
            <v>2105.6866431077192</v>
          </cell>
          <cell r="KO42">
            <v>1689.2880109613391</v>
          </cell>
          <cell r="KY42">
            <v>16883.780566827711</v>
          </cell>
          <cell r="KZ42">
            <v>19449.300925842399</v>
          </cell>
          <cell r="LA42">
            <v>21273.644755479869</v>
          </cell>
          <cell r="LB42">
            <v>22532.467010511551</v>
          </cell>
          <cell r="LC42">
            <v>22459.83554219536</v>
          </cell>
          <cell r="LD42">
            <v>23959.610593518039</v>
          </cell>
          <cell r="LE42">
            <v>25530.12462978865</v>
          </cell>
          <cell r="LF42">
            <v>26820.036921271851</v>
          </cell>
          <cell r="LG42">
            <v>27976.796015123062</v>
          </cell>
          <cell r="LH42">
            <v>4000.9796054815961</v>
          </cell>
          <cell r="LI42">
            <v>4646.615123612657</v>
          </cell>
          <cell r="LJ42">
            <v>3979.346904451224</v>
          </cell>
          <cell r="LK42">
            <v>4256.8389332822371</v>
          </cell>
          <cell r="LL42">
            <v>4130.1046216952236</v>
          </cell>
          <cell r="LM42">
            <v>4648.4617251542022</v>
          </cell>
          <cell r="LN42">
            <v>5507.8410816016603</v>
          </cell>
          <cell r="LO42">
            <v>5162.8934973913156</v>
          </cell>
          <cell r="LP42">
            <v>39471.629324154317</v>
          </cell>
          <cell r="LT42">
            <v>4875.9218227674583</v>
          </cell>
          <cell r="LV42">
            <v>1866.6302410000001</v>
          </cell>
          <cell r="MB42">
            <v>84235.089655195625</v>
          </cell>
          <cell r="MC42">
            <v>68296.193780537506</v>
          </cell>
          <cell r="MD42">
            <v>2094.1603913636359</v>
          </cell>
          <cell r="MG42">
            <v>661.72931285667528</v>
          </cell>
          <cell r="MH42">
            <v>43819.930184446188</v>
          </cell>
          <cell r="ML42">
            <v>5414.5879262972076</v>
          </cell>
          <cell r="MN42">
            <v>1866.6302410000001</v>
          </cell>
          <cell r="MT42">
            <v>86941.697436864924</v>
          </cell>
          <cell r="MU42">
            <v>71591.444340686867</v>
          </cell>
          <cell r="MV42">
            <v>3237.8075623471391</v>
          </cell>
          <cell r="MY42">
            <v>151.56437553310221</v>
          </cell>
          <cell r="MZ42">
            <v>44108.0710037635</v>
          </cell>
          <cell r="ND42">
            <v>5506.4052109162139</v>
          </cell>
          <cell r="NF42">
            <v>1866.6302410000001</v>
          </cell>
          <cell r="NL42">
            <v>87597.645763299632</v>
          </cell>
          <cell r="NM42">
            <v>71596.488113883301</v>
          </cell>
          <cell r="NN42">
            <v>3238.5888400656008</v>
          </cell>
          <cell r="NQ42">
            <v>567.41415978487953</v>
          </cell>
          <cell r="NR42">
            <v>44063.744579835977</v>
          </cell>
          <cell r="NV42">
            <v>5476.7297954989881</v>
          </cell>
          <cell r="NX42">
            <v>1866.6302410000001</v>
          </cell>
          <cell r="OD42">
            <v>86443.624249231594</v>
          </cell>
          <cell r="OE42">
            <v>71997.278616181895</v>
          </cell>
          <cell r="OF42">
            <v>3251.2804513792821</v>
          </cell>
          <cell r="OI42">
            <v>2159.0300926984619</v>
          </cell>
          <cell r="OV42">
            <v>43550.817922964277</v>
          </cell>
          <cell r="OZ42">
            <v>5582.6003385075073</v>
          </cell>
          <cell r="PB42">
            <v>1866.6302410000001</v>
          </cell>
          <cell r="PH42">
            <v>85472.640494988853</v>
          </cell>
          <cell r="PI42">
            <v>69840.468004534443</v>
          </cell>
          <cell r="PJ42">
            <v>3079.0046962858828</v>
          </cell>
          <cell r="PK42">
            <v>444.33405242443882</v>
          </cell>
          <cell r="PL42">
            <v>43724.390252401186</v>
          </cell>
          <cell r="PP42">
            <v>5641.2338894789327</v>
          </cell>
          <cell r="PR42">
            <v>1866.6302410000001</v>
          </cell>
          <cell r="PX42">
            <v>85886.074710592598</v>
          </cell>
          <cell r="PY42">
            <v>70647.05866542086</v>
          </cell>
          <cell r="PZ42">
            <v>2991.5272576356292</v>
          </cell>
          <cell r="QA42">
            <v>503.42640846458511</v>
          </cell>
          <cell r="QB42">
            <v>43952.691710292987</v>
          </cell>
          <cell r="QF42">
            <v>5679.9991858338162</v>
          </cell>
          <cell r="QH42">
            <v>1866.6302410000001</v>
          </cell>
          <cell r="QN42">
            <v>86288.207076793115</v>
          </cell>
          <cell r="QO42">
            <v>70381.643415652594</v>
          </cell>
          <cell r="QP42">
            <v>3022.287840687693</v>
          </cell>
          <cell r="QQ42">
            <v>482.98843325713739</v>
          </cell>
          <cell r="QR42">
            <v>43870.550705956513</v>
          </cell>
          <cell r="QV42">
            <v>5628.633596691292</v>
          </cell>
          <cell r="QX42">
            <v>1866.6302410000001</v>
          </cell>
          <cell r="RD42">
            <v>83485.325182814384</v>
          </cell>
          <cell r="RE42">
            <v>70019.679258602846</v>
          </cell>
          <cell r="RF42">
            <v>3005.5606994167952</v>
          </cell>
          <cell r="RG42">
            <v>2424.7931020130068</v>
          </cell>
        </row>
        <row r="43">
          <cell r="A43" t="str">
            <v>CSED3</v>
          </cell>
          <cell r="B43" t="str">
            <v>Cruzeiro do Sul</v>
          </cell>
          <cell r="C43" t="str">
            <v>Education</v>
          </cell>
          <cell r="D43" t="str">
            <v>Rafael Barros</v>
          </cell>
          <cell r="E43">
            <v>45074</v>
          </cell>
          <cell r="F43" t="str">
            <v>Buy</v>
          </cell>
          <cell r="G43" t="b">
            <v>0</v>
          </cell>
          <cell r="H43" t="str">
            <v>BRL</v>
          </cell>
          <cell r="I43">
            <v>6.6</v>
          </cell>
          <cell r="J43">
            <v>3.5000000000000003E-2</v>
          </cell>
          <cell r="M43">
            <v>2028.318260876621</v>
          </cell>
          <cell r="N43">
            <v>1068.498882756621</v>
          </cell>
          <cell r="O43">
            <v>311.64488275662143</v>
          </cell>
          <cell r="P43">
            <v>550.41688275662136</v>
          </cell>
          <cell r="Q43">
            <v>6.604882756621377</v>
          </cell>
          <cell r="R43">
            <v>365.56704000000002</v>
          </cell>
          <cell r="S43">
            <v>4707.6219999999994</v>
          </cell>
          <cell r="T43">
            <v>852.74300000000005</v>
          </cell>
          <cell r="U43">
            <v>519.78399999999999</v>
          </cell>
          <cell r="V43">
            <v>3302.228000000001</v>
          </cell>
          <cell r="W43">
            <v>1405.3939999999991</v>
          </cell>
          <cell r="X43">
            <v>2746.5770000000002</v>
          </cell>
          <cell r="Y43">
            <v>1893.8340000000001</v>
          </cell>
          <cell r="Z43">
            <v>-147.45699999999999</v>
          </cell>
          <cell r="AB43">
            <v>-159.10900000000021</v>
          </cell>
          <cell r="AC43">
            <v>-50</v>
          </cell>
          <cell r="AD43">
            <v>2290.5184085975438</v>
          </cell>
          <cell r="AE43">
            <v>1268.4937628068881</v>
          </cell>
          <cell r="AF43">
            <v>484.11484731989282</v>
          </cell>
          <cell r="AG43">
            <v>735.7191760547081</v>
          </cell>
          <cell r="AH43">
            <v>133.63968243535811</v>
          </cell>
          <cell r="AI43">
            <v>365.56704000000002</v>
          </cell>
          <cell r="AJ43">
            <v>4798.3150980262144</v>
          </cell>
          <cell r="AK43">
            <v>798.91596135430859</v>
          </cell>
          <cell r="AL43">
            <v>555.45388685986131</v>
          </cell>
          <cell r="AM43">
            <v>3312.8900021056229</v>
          </cell>
          <cell r="AN43">
            <v>1485.425095920591</v>
          </cell>
          <cell r="AO43">
            <v>2758.7533726768161</v>
          </cell>
          <cell r="AP43">
            <v>1959.837411322507</v>
          </cell>
          <cell r="AQ43">
            <v>-185.13422500458969</v>
          </cell>
          <cell r="AS43">
            <v>-20.730038645691181</v>
          </cell>
          <cell r="AT43">
            <v>-1.569</v>
          </cell>
          <cell r="AU43">
            <v>2511.4009774661072</v>
          </cell>
          <cell r="AV43">
            <v>1395.5906253144731</v>
          </cell>
          <cell r="AW43">
            <v>548.91139488221938</v>
          </cell>
          <cell r="AX43">
            <v>808.27768227780575</v>
          </cell>
          <cell r="AY43">
            <v>204.2387755861582</v>
          </cell>
          <cell r="AZ43">
            <v>365.56704000000002</v>
          </cell>
          <cell r="BA43">
            <v>4872.1389213948023</v>
          </cell>
          <cell r="BB43">
            <v>732.98759727079698</v>
          </cell>
          <cell r="BC43">
            <v>596.53866330782364</v>
          </cell>
          <cell r="BD43">
            <v>3260.702332760608</v>
          </cell>
          <cell r="BE43">
            <v>1611.4365886341941</v>
          </cell>
          <cell r="BF43">
            <v>2611.4456555692491</v>
          </cell>
          <cell r="BG43">
            <v>1878.458058298452</v>
          </cell>
          <cell r="BH43">
            <v>-200.91207819728859</v>
          </cell>
          <cell r="BJ43">
            <v>-43.932025838917163</v>
          </cell>
          <cell r="BK43">
            <v>-21.996338244594281</v>
          </cell>
          <cell r="BL43">
            <v>2734.4937969969628</v>
          </cell>
          <cell r="BM43">
            <v>1525.950065947269</v>
          </cell>
          <cell r="BN43">
            <v>621.64367806781286</v>
          </cell>
          <cell r="BO43">
            <v>893.13788959202884</v>
          </cell>
          <cell r="BP43">
            <v>272.58858019666002</v>
          </cell>
          <cell r="BQ43">
            <v>365.56704000000002</v>
          </cell>
          <cell r="BR43">
            <v>4971.3656666886181</v>
          </cell>
          <cell r="BS43">
            <v>666.98208905614956</v>
          </cell>
          <cell r="BT43">
            <v>642.10256904221933</v>
          </cell>
          <cell r="BU43">
            <v>3201.8988817669351</v>
          </cell>
          <cell r="BV43">
            <v>1769.466784921683</v>
          </cell>
          <cell r="BW43">
            <v>2481.0972826737161</v>
          </cell>
          <cell r="BX43">
            <v>1814.115193617567</v>
          </cell>
          <cell r="BY43">
            <v>-218.75950375975711</v>
          </cell>
          <cell r="CA43">
            <v>12.221774657908989</v>
          </cell>
          <cell r="CB43">
            <v>-78.227282872556458</v>
          </cell>
          <cell r="CC43">
            <v>2988.033682243255</v>
          </cell>
          <cell r="CD43">
            <v>1676.729498179028</v>
          </cell>
          <cell r="CE43">
            <v>707.55562134155525</v>
          </cell>
          <cell r="CF43">
            <v>993.47261875846073</v>
          </cell>
          <cell r="CG43">
            <v>352.30870711755188</v>
          </cell>
          <cell r="CH43">
            <v>365.56704000000002</v>
          </cell>
          <cell r="CI43">
            <v>5126.6792738249751</v>
          </cell>
          <cell r="CJ43">
            <v>630.23861853988637</v>
          </cell>
          <cell r="CK43">
            <v>692.86498482863806</v>
          </cell>
          <cell r="CL43">
            <v>3156.2420405458438</v>
          </cell>
          <cell r="CM43">
            <v>1970.4372332791311</v>
          </cell>
          <cell r="CN43">
            <v>2358.6130669673312</v>
          </cell>
          <cell r="CO43">
            <v>1728.374448427445</v>
          </cell>
          <cell r="CP43">
            <v>-239.0426945794604</v>
          </cell>
          <cell r="CR43">
            <v>77.814913392906391</v>
          </cell>
          <cell r="CS43">
            <v>-114.55838390916971</v>
          </cell>
          <cell r="CT43">
            <v>3245.148283858588</v>
          </cell>
          <cell r="CU43">
            <v>1830.90163016526</v>
          </cell>
          <cell r="CV43">
            <v>793.85795085386064</v>
          </cell>
          <cell r="CW43">
            <v>1096.566290388301</v>
          </cell>
          <cell r="CX43">
            <v>432.92888329514142</v>
          </cell>
          <cell r="CY43">
            <v>365.56704000000002</v>
          </cell>
          <cell r="CZ43">
            <v>5529.1291314414129</v>
          </cell>
          <cell r="DA43">
            <v>821.27174493775715</v>
          </cell>
          <cell r="DB43">
            <v>748.43711439110848</v>
          </cell>
          <cell r="DC43">
            <v>3317.4068590495071</v>
          </cell>
          <cell r="DD43">
            <v>2211.7222723919058</v>
          </cell>
          <cell r="DE43">
            <v>2441.137368252882</v>
          </cell>
          <cell r="DF43">
            <v>1619.865623315125</v>
          </cell>
          <cell r="DG43">
            <v>-259.611862708687</v>
          </cell>
          <cell r="DI43">
            <v>342.3713851579746</v>
          </cell>
          <cell r="DJ43">
            <v>-151.33825876010371</v>
          </cell>
          <cell r="DK43">
            <v>3497.122036816198</v>
          </cell>
          <cell r="DL43">
            <v>1982.986646312876</v>
          </cell>
          <cell r="DM43">
            <v>876.69202453487856</v>
          </cell>
          <cell r="DN43">
            <v>1198.2931988278531</v>
          </cell>
          <cell r="DO43">
            <v>508.76007038120798</v>
          </cell>
          <cell r="DP43">
            <v>365.56704000000002</v>
          </cell>
          <cell r="DQ43">
            <v>5968.9846410843766</v>
          </cell>
          <cell r="DR43">
            <v>1033.507499032487</v>
          </cell>
          <cell r="DS43">
            <v>808.13993505507824</v>
          </cell>
          <cell r="DT43">
            <v>3479.251514225989</v>
          </cell>
          <cell r="DU43">
            <v>2489.733126858388</v>
          </cell>
          <cell r="DV43">
            <v>2527.5325739977302</v>
          </cell>
          <cell r="DW43">
            <v>1494.025074965243</v>
          </cell>
          <cell r="DX43">
            <v>-279.76976294529578</v>
          </cell>
          <cell r="DZ43">
            <v>403.87959827709511</v>
          </cell>
          <cell r="EA43">
            <v>-191.6438441823654</v>
          </cell>
          <cell r="EB43">
            <v>3743.5179110422</v>
          </cell>
          <cell r="EC43">
            <v>2132.131015571541</v>
          </cell>
          <cell r="ED43">
            <v>955.46026097378456</v>
          </cell>
          <cell r="EE43">
            <v>1297.755554732543</v>
          </cell>
          <cell r="EF43">
            <v>582.56673297919963</v>
          </cell>
          <cell r="EG43">
            <v>365.56704000000002</v>
          </cell>
          <cell r="EH43">
            <v>6445.1394392318216</v>
          </cell>
          <cell r="EI43">
            <v>1268.483233972463</v>
          </cell>
          <cell r="EJ43">
            <v>871.34572509079101</v>
          </cell>
          <cell r="EK43">
            <v>3641.0878612906258</v>
          </cell>
          <cell r="EL43">
            <v>2804.0515779411949</v>
          </cell>
          <cell r="EM43">
            <v>2617.4552015153008</v>
          </cell>
          <cell r="EN43">
            <v>1348.9719675428389</v>
          </cell>
          <cell r="EO43">
            <v>-299.48143288337599</v>
          </cell>
          <cell r="EQ43">
            <v>465.72495085470121</v>
          </cell>
          <cell r="ER43">
            <v>-230.7492159147256</v>
          </cell>
          <cell r="ES43">
            <v>3984.6017475021749</v>
          </cell>
          <cell r="ET43">
            <v>2278.1633713415122</v>
          </cell>
          <cell r="EU43">
            <v>1030.1307454076671</v>
          </cell>
          <cell r="EV43">
            <v>1394.6502304318101</v>
          </cell>
          <cell r="EW43">
            <v>654.63817454593686</v>
          </cell>
          <cell r="EX43">
            <v>365.56704000000002</v>
          </cell>
          <cell r="EY43">
            <v>6957.7428114753357</v>
          </cell>
          <cell r="EZ43">
            <v>1528.5573989387531</v>
          </cell>
          <cell r="FA43">
            <v>937.49994817090555</v>
          </cell>
          <cell r="FB43">
            <v>3803.8771438174058</v>
          </cell>
          <cell r="FC43">
            <v>3153.8656676579299</v>
          </cell>
          <cell r="FD43">
            <v>2710.9923100849642</v>
          </cell>
          <cell r="FE43">
            <v>1182.4349111462111</v>
          </cell>
          <cell r="FF43">
            <v>-318.76813980017403</v>
          </cell>
          <cell r="FH43">
            <v>528.32244686268257</v>
          </cell>
          <cell r="FI43">
            <v>-268.24828189639271</v>
          </cell>
          <cell r="FJ43">
            <v>473.27469460035911</v>
          </cell>
          <cell r="FK43">
            <v>265.71976292035907</v>
          </cell>
          <cell r="FL43">
            <v>80.148762920359133</v>
          </cell>
          <cell r="FM43">
            <v>135.48376292035911</v>
          </cell>
          <cell r="FN43">
            <v>3.4957629203591152</v>
          </cell>
          <cell r="FO43">
            <v>365.56704000000002</v>
          </cell>
          <cell r="FP43">
            <v>4887.8380000000006</v>
          </cell>
          <cell r="FQ43">
            <v>1065.759</v>
          </cell>
          <cell r="FR43">
            <v>492.839</v>
          </cell>
          <cell r="FS43">
            <v>3430.5540000000001</v>
          </cell>
          <cell r="FT43">
            <v>1457.284000000001</v>
          </cell>
          <cell r="FU43">
            <v>2844.683</v>
          </cell>
          <cell r="FV43">
            <v>1778.924</v>
          </cell>
          <cell r="FW43">
            <v>-25.849</v>
          </cell>
          <cell r="FZ43">
            <v>0</v>
          </cell>
          <cell r="GA43">
            <v>536.89525279130237</v>
          </cell>
          <cell r="GB43">
            <v>286.30153698130232</v>
          </cell>
          <cell r="GC43">
            <v>93.809536981302301</v>
          </cell>
          <cell r="GD43">
            <v>149.8215369813023</v>
          </cell>
          <cell r="GE43">
            <v>14.794536981302301</v>
          </cell>
          <cell r="GF43">
            <v>365.56704000000002</v>
          </cell>
          <cell r="GG43">
            <v>4825.9120000000003</v>
          </cell>
          <cell r="GH43">
            <v>954.33799999999997</v>
          </cell>
          <cell r="GI43">
            <v>505.209</v>
          </cell>
          <cell r="GJ43">
            <v>3384.1309999999999</v>
          </cell>
          <cell r="GK43">
            <v>1441.7809999999999</v>
          </cell>
          <cell r="GL43">
            <v>2846.5439999999999</v>
          </cell>
          <cell r="GM43">
            <v>1892.2059999999999</v>
          </cell>
          <cell r="GN43">
            <v>-38.776999999999987</v>
          </cell>
          <cell r="GQ43">
            <v>-50</v>
          </cell>
          <cell r="GR43">
            <v>496.28739423155201</v>
          </cell>
          <cell r="GS43">
            <v>266.74292214155213</v>
          </cell>
          <cell r="GT43">
            <v>90.447922141552141</v>
          </cell>
          <cell r="GU43">
            <v>147.88892214155209</v>
          </cell>
          <cell r="GV43">
            <v>3.8199221415521611</v>
          </cell>
          <cell r="GW43">
            <v>365.56704000000002</v>
          </cell>
          <cell r="GX43">
            <v>4761.5119999999997</v>
          </cell>
          <cell r="GY43">
            <v>928.20500000000004</v>
          </cell>
          <cell r="GZ43">
            <v>514.654</v>
          </cell>
          <cell r="HA43">
            <v>3322.172</v>
          </cell>
          <cell r="HB43">
            <v>1439.34</v>
          </cell>
          <cell r="HC43">
            <v>2741.5059999999999</v>
          </cell>
          <cell r="HD43">
            <v>1813.3009999999999</v>
          </cell>
          <cell r="HE43">
            <v>-27.058</v>
          </cell>
          <cell r="HH43">
            <v>0</v>
          </cell>
          <cell r="HI43">
            <v>521.86091925340838</v>
          </cell>
          <cell r="HJ43">
            <v>249.7346607134084</v>
          </cell>
          <cell r="HK43">
            <v>47.238660713408407</v>
          </cell>
          <cell r="HL43">
            <v>117.2226607134084</v>
          </cell>
          <cell r="HM43">
            <v>-15.505339286591591</v>
          </cell>
          <cell r="HN43">
            <v>365.56704000000002</v>
          </cell>
          <cell r="HO43">
            <v>4707.6219999999994</v>
          </cell>
          <cell r="HP43">
            <v>852.74300000000005</v>
          </cell>
          <cell r="HQ43">
            <v>519.78399999999999</v>
          </cell>
          <cell r="HR43">
            <v>3302.228000000001</v>
          </cell>
          <cell r="HS43">
            <v>1405.3939999999991</v>
          </cell>
          <cell r="HT43">
            <v>2746.5770000000002</v>
          </cell>
          <cell r="HU43">
            <v>1893.8340000000001</v>
          </cell>
          <cell r="HV43">
            <v>-55.772999999999989</v>
          </cell>
          <cell r="HY43">
            <v>0</v>
          </cell>
          <cell r="HZ43">
            <v>531.71559604017295</v>
          </cell>
          <cell r="IA43">
            <v>280.01024827017301</v>
          </cell>
          <cell r="IB43">
            <v>99.633248270172956</v>
          </cell>
          <cell r="IC43">
            <v>163.35124827017299</v>
          </cell>
          <cell r="ID43">
            <v>12.159248270172959</v>
          </cell>
          <cell r="IE43">
            <v>365.56704000000002</v>
          </cell>
          <cell r="IF43">
            <v>4718.0509999999986</v>
          </cell>
          <cell r="IG43">
            <v>801.91300000000001</v>
          </cell>
          <cell r="IH43">
            <v>526.98900000000003</v>
          </cell>
          <cell r="II43">
            <v>3332.11</v>
          </cell>
          <cell r="IJ43">
            <v>1385.9409999999989</v>
          </cell>
          <cell r="IK43">
            <v>2713.1320000000001</v>
          </cell>
          <cell r="IL43">
            <v>1911.2190000000001</v>
          </cell>
          <cell r="IM43">
            <v>-44.430000000000007</v>
          </cell>
          <cell r="IP43">
            <v>0</v>
          </cell>
          <cell r="IQ43">
            <v>610.29578909107545</v>
          </cell>
          <cell r="IR43">
            <v>356.07338784337549</v>
          </cell>
          <cell r="IS43">
            <v>160.10954785791461</v>
          </cell>
          <cell r="IT43">
            <v>222.08719785791459</v>
          </cell>
          <cell r="IU43">
            <v>75.436973711539224</v>
          </cell>
          <cell r="IV43">
            <v>365.56704000000002</v>
          </cell>
          <cell r="IW43">
            <v>4774.1121850894406</v>
          </cell>
          <cell r="IX43">
            <v>789.65934704818937</v>
          </cell>
          <cell r="IY43">
            <v>537.69911756364297</v>
          </cell>
          <cell r="IZ43">
            <v>3314.642757391206</v>
          </cell>
          <cell r="JA43">
            <v>1459.469427698235</v>
          </cell>
          <cell r="JB43">
            <v>2731.1292602909198</v>
          </cell>
          <cell r="JC43">
            <v>1941.4699132427299</v>
          </cell>
          <cell r="JD43">
            <v>-48.823663127286039</v>
          </cell>
          <cell r="JG43">
            <v>0</v>
          </cell>
          <cell r="JH43">
            <v>566.00205057415542</v>
          </cell>
          <cell r="JI43">
            <v>309.23742531397841</v>
          </cell>
          <cell r="JJ43">
            <v>108.70138466103251</v>
          </cell>
          <cell r="JK43">
            <v>171.39464989216049</v>
          </cell>
          <cell r="JL43">
            <v>12.700650318525019</v>
          </cell>
          <cell r="JM43">
            <v>365.56704000000002</v>
          </cell>
          <cell r="JN43">
            <v>4823.5899031390627</v>
          </cell>
          <cell r="JO43">
            <v>857.38373434073617</v>
          </cell>
          <cell r="JP43">
            <v>546.35902252995447</v>
          </cell>
          <cell r="JQ43">
            <v>3360.9086757268869</v>
          </cell>
          <cell r="JR43">
            <v>1462.681227412176</v>
          </cell>
          <cell r="JS43">
            <v>2745.0677105252221</v>
          </cell>
          <cell r="JT43">
            <v>1887.6839761844849</v>
          </cell>
          <cell r="JU43">
            <v>-45.280164045932437</v>
          </cell>
          <cell r="JX43">
            <v>0</v>
          </cell>
          <cell r="JY43">
            <v>582.50497289214002</v>
          </cell>
          <cell r="JZ43">
            <v>323.17270137936129</v>
          </cell>
          <cell r="KA43">
            <v>115.67066653077249</v>
          </cell>
          <cell r="KB43">
            <v>178.88608003445989</v>
          </cell>
          <cell r="KC43">
            <v>33.342810135120793</v>
          </cell>
          <cell r="KD43">
            <v>365.56704000000002</v>
          </cell>
          <cell r="KE43">
            <v>4798.3150980262144</v>
          </cell>
          <cell r="KF43">
            <v>798.91596135430859</v>
          </cell>
          <cell r="KG43">
            <v>555.45388685986131</v>
          </cell>
          <cell r="KH43">
            <v>3312.8900021056229</v>
          </cell>
          <cell r="KI43">
            <v>1485.425095920591</v>
          </cell>
          <cell r="KJ43">
            <v>2758.7533726768161</v>
          </cell>
          <cell r="KK43">
            <v>1959.837411322507</v>
          </cell>
          <cell r="KL43">
            <v>-46.600397831371211</v>
          </cell>
          <cell r="KO43">
            <v>-1.569</v>
          </cell>
          <cell r="KY43">
            <v>580.64126171038038</v>
          </cell>
          <cell r="KZ43">
            <v>735.7191760547081</v>
          </cell>
          <cell r="LA43">
            <v>808.27768227780575</v>
          </cell>
          <cell r="LB43">
            <v>893.13788959202884</v>
          </cell>
          <cell r="LC43">
            <v>993.47261875846073</v>
          </cell>
          <cell r="LD43">
            <v>1096.566290388301</v>
          </cell>
          <cell r="LE43">
            <v>1198.2931988278531</v>
          </cell>
          <cell r="LF43">
            <v>1297.755554732543</v>
          </cell>
          <cell r="LG43">
            <v>1394.6502304318101</v>
          </cell>
          <cell r="LH43">
            <v>142.9466933303591</v>
          </cell>
          <cell r="LI43">
            <v>159.24914716130229</v>
          </cell>
          <cell r="LJ43">
            <v>154.7852926015521</v>
          </cell>
          <cell r="LK43">
            <v>123.6601286171675</v>
          </cell>
          <cell r="LL43">
            <v>163.35124827017299</v>
          </cell>
          <cell r="LM43">
            <v>222.08719785791459</v>
          </cell>
          <cell r="LN43">
            <v>171.39464989216049</v>
          </cell>
          <cell r="LO43">
            <v>178.88608003445989</v>
          </cell>
          <cell r="LP43">
            <v>592.51542039811522</v>
          </cell>
          <cell r="LQ43">
            <v>313.81332604904088</v>
          </cell>
          <cell r="LR43">
            <v>111.9728639300952</v>
          </cell>
          <cell r="LS43">
            <v>175.76115597282799</v>
          </cell>
          <cell r="LT43">
            <v>175.76115597282799</v>
          </cell>
          <cell r="LU43">
            <v>19.550360053496188</v>
          </cell>
          <cell r="LV43">
            <v>365.56704000000002</v>
          </cell>
          <cell r="LW43">
            <v>4862.8675765993548</v>
          </cell>
          <cell r="LX43">
            <v>829.29863739807752</v>
          </cell>
          <cell r="LY43">
            <v>564.7127026174295</v>
          </cell>
          <cell r="LZ43">
            <v>3374.5970809296869</v>
          </cell>
          <cell r="MA43">
            <v>1488.270495669668</v>
          </cell>
          <cell r="MB43">
            <v>2722.1346028914072</v>
          </cell>
          <cell r="MC43">
            <v>1892.835965493329</v>
          </cell>
          <cell r="MD43">
            <v>-47.401233631849223</v>
          </cell>
          <cell r="MG43">
            <v>0</v>
          </cell>
          <cell r="MH43">
            <v>669.82719021338164</v>
          </cell>
          <cell r="MI43">
            <v>391.93548638710229</v>
          </cell>
          <cell r="MJ43">
            <v>182.119888286894</v>
          </cell>
          <cell r="MK43">
            <v>246.5048920190855</v>
          </cell>
          <cell r="ML43">
            <v>246.5048920190855</v>
          </cell>
          <cell r="MM43">
            <v>100.2959234175182</v>
          </cell>
          <cell r="MN43">
            <v>365.56704000000002</v>
          </cell>
          <cell r="MO43">
            <v>4944.78181392242</v>
          </cell>
          <cell r="MP43">
            <v>821.5453241880507</v>
          </cell>
          <cell r="MQ43">
            <v>576.82325995791166</v>
          </cell>
          <cell r="MR43">
            <v>3373.844244112569</v>
          </cell>
          <cell r="MS43">
            <v>1570.9375698098511</v>
          </cell>
          <cell r="MT43">
            <v>2688.6749188314052</v>
          </cell>
          <cell r="MU43">
            <v>1867.129594643354</v>
          </cell>
          <cell r="MV43">
            <v>-53.586175217070533</v>
          </cell>
          <cell r="MY43">
            <v>0</v>
          </cell>
          <cell r="MZ43">
            <v>617.35993287742883</v>
          </cell>
          <cell r="NA43">
            <v>338.46462699693478</v>
          </cell>
          <cell r="NB43">
            <v>124.4341128806352</v>
          </cell>
          <cell r="NC43">
            <v>189.70350632930339</v>
          </cell>
          <cell r="ND43">
            <v>189.70350632930339</v>
          </cell>
          <cell r="NE43">
            <v>32.068948795617167</v>
          </cell>
          <cell r="NF43">
            <v>365.56704000000002</v>
          </cell>
          <cell r="NG43">
            <v>4960.1352321088016</v>
          </cell>
          <cell r="NH43">
            <v>856.89210743909723</v>
          </cell>
          <cell r="NI43">
            <v>586.52025251410305</v>
          </cell>
          <cell r="NJ43">
            <v>3377.8649314939162</v>
          </cell>
          <cell r="NK43">
            <v>1582.2703006148861</v>
          </cell>
          <cell r="NL43">
            <v>2650.387902890328</v>
          </cell>
          <cell r="NM43">
            <v>1793.4957954512311</v>
          </cell>
          <cell r="NN43">
            <v>-49.388794630194297</v>
          </cell>
          <cell r="NQ43">
            <v>0</v>
          </cell>
          <cell r="NR43">
            <v>631.69843397718182</v>
          </cell>
          <cell r="NS43">
            <v>351.37718588139558</v>
          </cell>
          <cell r="NT43">
            <v>130.3845297845956</v>
          </cell>
          <cell r="NU43">
            <v>196.3081279565894</v>
          </cell>
          <cell r="NV43">
            <v>196.3081279565894</v>
          </cell>
          <cell r="NW43">
            <v>52.323543319527332</v>
          </cell>
          <cell r="NX43">
            <v>365.56704000000002</v>
          </cell>
          <cell r="NY43">
            <v>4872.1389213948023</v>
          </cell>
          <cell r="NZ43">
            <v>732.98759727079698</v>
          </cell>
          <cell r="OA43">
            <v>596.53866330782364</v>
          </cell>
          <cell r="OB43">
            <v>3260.702332760608</v>
          </cell>
          <cell r="OC43">
            <v>1611.4365886341941</v>
          </cell>
          <cell r="OD43">
            <v>2611.4456555692491</v>
          </cell>
          <cell r="OE43">
            <v>1878.458058298452</v>
          </cell>
          <cell r="OF43">
            <v>-50.535874718174547</v>
          </cell>
          <cell r="OI43">
            <v>-21.996338244594281</v>
          </cell>
          <cell r="OV43">
            <v>643.6494038771915</v>
          </cell>
          <cell r="OW43">
            <v>342.23296519294769</v>
          </cell>
          <cell r="OX43">
            <v>127.0601682340334</v>
          </cell>
          <cell r="OY43">
            <v>193.67659925568719</v>
          </cell>
          <cell r="OZ43">
            <v>193.67659925568719</v>
          </cell>
          <cell r="PA43">
            <v>33.000440691170809</v>
          </cell>
          <cell r="PB43">
            <v>365.56704000000002</v>
          </cell>
          <cell r="PC43">
            <v>4959.4140206725733</v>
          </cell>
          <cell r="PD43">
            <v>774.42384017247286</v>
          </cell>
          <cell r="PE43">
            <v>606.77463421690788</v>
          </cell>
          <cell r="PF43">
            <v>3340.5068382954778</v>
          </cell>
          <cell r="PG43">
            <v>1618.9071823770951</v>
          </cell>
          <cell r="PH43">
            <v>2579.5711225328441</v>
          </cell>
          <cell r="PI43">
            <v>1805.147282360371</v>
          </cell>
          <cell r="PJ43">
            <v>-51.491952310175328</v>
          </cell>
          <cell r="PK43">
            <v>0</v>
          </cell>
          <cell r="PL43">
            <v>729.50985268314025</v>
          </cell>
          <cell r="PM43">
            <v>428.46936274763078</v>
          </cell>
          <cell r="PN43">
            <v>204.36274499143519</v>
          </cell>
          <cell r="PO43">
            <v>271.7002022211837</v>
          </cell>
          <cell r="PP43">
            <v>271.7002022211837</v>
          </cell>
          <cell r="PQ43">
            <v>122.0316232710118</v>
          </cell>
          <cell r="PR43">
            <v>365.56704000000002</v>
          </cell>
          <cell r="PS43">
            <v>5061.9322882919096</v>
          </cell>
          <cell r="PT43">
            <v>780.66632598696515</v>
          </cell>
          <cell r="PU43">
            <v>620.17888783459387</v>
          </cell>
          <cell r="PV43">
            <v>3348.2045896717841</v>
          </cell>
          <cell r="PW43">
            <v>1713.7276986201271</v>
          </cell>
          <cell r="PX43">
            <v>2550.258682715958</v>
          </cell>
          <cell r="PY43">
            <v>1769.5923567289919</v>
          </cell>
          <cell r="PZ43">
            <v>-58.360788214651222</v>
          </cell>
          <cell r="QA43">
            <v>0</v>
          </cell>
          <cell r="QB43">
            <v>672.72997174717693</v>
          </cell>
          <cell r="QC43">
            <v>370.46892842546328</v>
          </cell>
          <cell r="QD43">
            <v>141.73198161762539</v>
          </cell>
          <cell r="QE43">
            <v>210.10835508300431</v>
          </cell>
          <cell r="QF43">
            <v>210.10835508300431</v>
          </cell>
          <cell r="QG43">
            <v>47.759276104328457</v>
          </cell>
          <cell r="QH43">
            <v>365.56704000000002</v>
          </cell>
          <cell r="QI43">
            <v>5100.5588946752141</v>
          </cell>
          <cell r="QJ43">
            <v>838.11843224006213</v>
          </cell>
          <cell r="QK43">
            <v>630.96343562078152</v>
          </cell>
          <cell r="QL43">
            <v>3368.9999894604239</v>
          </cell>
          <cell r="QM43">
            <v>1731.55890521479</v>
          </cell>
          <cell r="QN43">
            <v>2515.9799469307882</v>
          </cell>
          <cell r="QO43">
            <v>1677.8615146907259</v>
          </cell>
          <cell r="QP43">
            <v>-53.818397739774149</v>
          </cell>
          <cell r="QQ43">
            <v>0</v>
          </cell>
          <cell r="QR43">
            <v>688.60456868945437</v>
          </cell>
          <cell r="QS43">
            <v>384.77880958122688</v>
          </cell>
          <cell r="QT43">
            <v>148.4887832247187</v>
          </cell>
          <cell r="QU43">
            <v>217.65273303215349</v>
          </cell>
          <cell r="QV43">
            <v>217.65273303215349</v>
          </cell>
          <cell r="QW43">
            <v>69.797240130148936</v>
          </cell>
          <cell r="QX43">
            <v>365.56704000000002</v>
          </cell>
          <cell r="QY43">
            <v>4971.3656666886181</v>
          </cell>
          <cell r="QZ43">
            <v>666.98208905614956</v>
          </cell>
          <cell r="RA43">
            <v>642.10256904221933</v>
          </cell>
          <cell r="RB43">
            <v>3201.8988817669351</v>
          </cell>
          <cell r="RC43">
            <v>1769.466784921683</v>
          </cell>
          <cell r="RD43">
            <v>2481.0972826737161</v>
          </cell>
          <cell r="RE43">
            <v>1814.115193617567</v>
          </cell>
          <cell r="RF43">
            <v>-55.088365495156353</v>
          </cell>
          <cell r="RG43">
            <v>-78.227282872556458</v>
          </cell>
        </row>
        <row r="44">
          <cell r="A44" t="str">
            <v>CSMG3</v>
          </cell>
          <cell r="B44" t="str">
            <v>Copasa</v>
          </cell>
          <cell r="C44" t="str">
            <v>Sanitation</v>
          </cell>
          <cell r="D44" t="str">
            <v>Vladimir Pinto</v>
          </cell>
          <cell r="E44">
            <v>45235</v>
          </cell>
          <cell r="F44" t="str">
            <v>Buy</v>
          </cell>
          <cell r="G44" t="b">
            <v>0</v>
          </cell>
          <cell r="H44" t="str">
            <v>BRL</v>
          </cell>
          <cell r="I44">
            <v>26</v>
          </cell>
          <cell r="J44">
            <v>0.13687524752475261</v>
          </cell>
          <cell r="K44">
            <v>9.5000000000000001E-2</v>
          </cell>
          <cell r="L44">
            <v>9.2370099009901008E-2</v>
          </cell>
          <cell r="M44">
            <v>5371.4889999999996</v>
          </cell>
          <cell r="O44">
            <v>1268.6759999999999</v>
          </cell>
          <cell r="P44">
            <v>1989.807</v>
          </cell>
          <cell r="Q44">
            <v>843.36199999999997</v>
          </cell>
          <cell r="R44">
            <v>380.25299999999999</v>
          </cell>
          <cell r="AD44">
            <v>6386.0646897293627</v>
          </cell>
          <cell r="AF44">
            <v>1811.996898761168</v>
          </cell>
          <cell r="AG44">
            <v>2591.8597112758948</v>
          </cell>
          <cell r="AH44">
            <v>1363.5366094418309</v>
          </cell>
          <cell r="AI44">
            <v>380.25299999999999</v>
          </cell>
          <cell r="AU44">
            <v>6581.1781059842724</v>
          </cell>
          <cell r="AW44">
            <v>1908.9885606218591</v>
          </cell>
          <cell r="AX44">
            <v>2749.8410371183049</v>
          </cell>
          <cell r="AY44">
            <v>1241.4090990944189</v>
          </cell>
          <cell r="AZ44">
            <v>380.25299999999999</v>
          </cell>
          <cell r="BL44">
            <v>7634.897145418845</v>
          </cell>
          <cell r="BN44">
            <v>2628.3611912384181</v>
          </cell>
          <cell r="BO44">
            <v>3551.3678856858369</v>
          </cell>
          <cell r="BP44">
            <v>1638.0391451926971</v>
          </cell>
          <cell r="BQ44">
            <v>380.25299999999999</v>
          </cell>
          <cell r="CC44">
            <v>8093.9028818891238</v>
          </cell>
          <cell r="CE44">
            <v>2804.4702214371318</v>
          </cell>
          <cell r="CF44">
            <v>3816.3404321443668</v>
          </cell>
          <cell r="CG44">
            <v>1646.3621203939961</v>
          </cell>
          <cell r="CH44">
            <v>380.25299999999999</v>
          </cell>
          <cell r="CT44">
            <v>8580.553969895318</v>
          </cell>
          <cell r="CV44">
            <v>2994.5448894064862</v>
          </cell>
          <cell r="CW44">
            <v>4099.3418984851369</v>
          </cell>
          <cell r="CX44">
            <v>1700.7135148582281</v>
          </cell>
          <cell r="CY44">
            <v>380.25299999999999</v>
          </cell>
          <cell r="DK44">
            <v>9096.5185251265266</v>
          </cell>
          <cell r="DM44">
            <v>3200.1023287534031</v>
          </cell>
          <cell r="DN44">
            <v>4401.5434035249864</v>
          </cell>
          <cell r="DO44">
            <v>1738.1171245499811</v>
          </cell>
          <cell r="DP44">
            <v>380.25299999999999</v>
          </cell>
          <cell r="EB44">
            <v>9395.8122619836195</v>
          </cell>
          <cell r="ED44">
            <v>3201.609854695103</v>
          </cell>
          <cell r="EE44">
            <v>4503.560960989872</v>
          </cell>
          <cell r="EF44">
            <v>1607.520651630015</v>
          </cell>
          <cell r="EG44">
            <v>380.25299999999999</v>
          </cell>
          <cell r="ES44">
            <v>9960.9166323408008</v>
          </cell>
          <cell r="EU44">
            <v>3428.225770801836</v>
          </cell>
          <cell r="EV44">
            <v>4834.7075212117816</v>
          </cell>
          <cell r="EW44">
            <v>1647.310771208402</v>
          </cell>
          <cell r="EX44">
            <v>380.25299999999999</v>
          </cell>
          <cell r="FJ44">
            <v>1268.8530000000001</v>
          </cell>
          <cell r="FL44">
            <v>263.98599999999999</v>
          </cell>
          <cell r="FM44">
            <v>446.33199999999999</v>
          </cell>
          <cell r="FN44">
            <v>167.52199999999999</v>
          </cell>
          <cell r="GA44">
            <v>1337.674</v>
          </cell>
          <cell r="GC44">
            <v>320.23799999999989</v>
          </cell>
          <cell r="GD44">
            <v>495.81900000000002</v>
          </cell>
          <cell r="GE44">
            <v>180.3899999999999</v>
          </cell>
          <cell r="GR44">
            <v>1376.203</v>
          </cell>
          <cell r="GT44">
            <v>335.31899999999979</v>
          </cell>
          <cell r="GU44">
            <v>514.1239999999998</v>
          </cell>
          <cell r="GV44">
            <v>227.16799999999981</v>
          </cell>
          <cell r="HI44">
            <v>1388.759</v>
          </cell>
          <cell r="HK44">
            <v>349.13299999999998</v>
          </cell>
          <cell r="HL44">
            <v>533.53200000000004</v>
          </cell>
          <cell r="HM44">
            <v>268.28199999999998</v>
          </cell>
          <cell r="HZ44">
            <v>1574.537</v>
          </cell>
          <cell r="IB44">
            <v>498.83290000000011</v>
          </cell>
          <cell r="IC44">
            <v>683.02390000000014</v>
          </cell>
          <cell r="ID44">
            <v>337.70600000000007</v>
          </cell>
          <cell r="IQ44">
            <v>1573.434</v>
          </cell>
          <cell r="IS44">
            <v>329.25300000000021</v>
          </cell>
          <cell r="IT44">
            <v>533.89900000000011</v>
          </cell>
          <cell r="IU44">
            <v>249.2760000000001</v>
          </cell>
          <cell r="JH44">
            <v>1620.0360000000001</v>
          </cell>
          <cell r="JJ44">
            <v>497.00200000000001</v>
          </cell>
          <cell r="JK44">
            <v>690.00900000000001</v>
          </cell>
          <cell r="JL44">
            <v>437.11399999999998</v>
          </cell>
          <cell r="JY44">
            <v>1618.057689729362</v>
          </cell>
          <cell r="KA44">
            <v>486.90899876116742</v>
          </cell>
          <cell r="KB44">
            <v>684.92781127589433</v>
          </cell>
          <cell r="KC44">
            <v>339.44060944183047</v>
          </cell>
          <cell r="LP44">
            <v>1596.759610889384</v>
          </cell>
          <cell r="LR44">
            <v>462.80977159470598</v>
          </cell>
          <cell r="LS44">
            <v>665.70630675318682</v>
          </cell>
          <cell r="LU44">
            <v>315.27372882709147</v>
          </cell>
          <cell r="MH44">
            <v>1618.257077895302</v>
          </cell>
          <cell r="MJ44">
            <v>455.57869608204788</v>
          </cell>
          <cell r="MK44">
            <v>663.35295388428267</v>
          </cell>
          <cell r="MM44">
            <v>303.60851923436888</v>
          </cell>
          <cell r="MZ44">
            <v>1681.549200728809</v>
          </cell>
          <cell r="NB44">
            <v>498.23218310592779</v>
          </cell>
          <cell r="NC44">
            <v>710.88416355191646</v>
          </cell>
          <cell r="NE44">
            <v>316.37519674850552</v>
          </cell>
          <cell r="NR44">
            <v>1684.6122164707781</v>
          </cell>
          <cell r="NT44">
            <v>492.36790983917609</v>
          </cell>
          <cell r="NU44">
            <v>709.89761292891865</v>
          </cell>
          <cell r="NW44">
            <v>306.15165428445249</v>
          </cell>
        </row>
        <row r="45">
          <cell r="A45" t="str">
            <v>CSNA3</v>
          </cell>
          <cell r="B45" t="str">
            <v>CSN</v>
          </cell>
          <cell r="C45" t="str">
            <v>Metals &amp; Mining</v>
          </cell>
          <cell r="D45" t="str">
            <v>Lucas Laghi</v>
          </cell>
          <cell r="E45">
            <v>45111</v>
          </cell>
          <cell r="F45" t="str">
            <v>Buy</v>
          </cell>
          <cell r="G45" t="b">
            <v>0</v>
          </cell>
          <cell r="H45" t="str">
            <v>BRL</v>
          </cell>
          <cell r="I45">
            <v>17</v>
          </cell>
          <cell r="J45">
            <v>0.1457108800000001</v>
          </cell>
          <cell r="K45">
            <v>0.1</v>
          </cell>
          <cell r="L45">
            <v>0.1155067233675965</v>
          </cell>
          <cell r="AD45">
            <v>43323.982436113118</v>
          </cell>
          <cell r="AE45">
            <v>11806.867423504211</v>
          </cell>
          <cell r="AF45">
            <v>5926.7557100292124</v>
          </cell>
          <cell r="AG45">
            <v>9167.9849533583038</v>
          </cell>
          <cell r="AH45">
            <v>688.14712463482465</v>
          </cell>
          <cell r="AI45">
            <v>1326.0939470000001</v>
          </cell>
          <cell r="AJ45">
            <v>86822.515993416702</v>
          </cell>
          <cell r="AK45">
            <v>13947.88500617775</v>
          </cell>
          <cell r="AL45">
            <v>37716.37048825722</v>
          </cell>
          <cell r="AM45">
            <v>64538.118840815099</v>
          </cell>
          <cell r="AN45">
            <v>20076.920254593231</v>
          </cell>
          <cell r="AO45">
            <v>42302.438284657677</v>
          </cell>
          <cell r="AP45">
            <v>33568.762278479939</v>
          </cell>
          <cell r="AQ45">
            <v>3709.0100381620082</v>
          </cell>
          <cell r="AR45">
            <v>2048.079266166545</v>
          </cell>
          <cell r="AS45">
            <v>1606.9100450673129</v>
          </cell>
          <cell r="AT45">
            <v>294.16844788724291</v>
          </cell>
          <cell r="AU45">
            <v>44213.603327657693</v>
          </cell>
          <cell r="AV45">
            <v>10256.87239075976</v>
          </cell>
          <cell r="AW45">
            <v>6240.5699418745808</v>
          </cell>
          <cell r="AX45">
            <v>9902.363380120014</v>
          </cell>
          <cell r="AY45">
            <v>2453.6187297711149</v>
          </cell>
          <cell r="AZ45">
            <v>1326.0939470000001</v>
          </cell>
          <cell r="BA45">
            <v>89272.61718764453</v>
          </cell>
          <cell r="BB45">
            <v>12556.439187589391</v>
          </cell>
          <cell r="BC45">
            <v>40761.609129599732</v>
          </cell>
          <cell r="BD45">
            <v>65368.677132962453</v>
          </cell>
          <cell r="BE45">
            <v>21696.463156673701</v>
          </cell>
          <cell r="BF45">
            <v>42440.101149055059</v>
          </cell>
          <cell r="BG45">
            <v>35097.870961465669</v>
          </cell>
          <cell r="BH45">
            <v>6743.9651776149321</v>
          </cell>
          <cell r="BI45">
            <v>1133.793749455044</v>
          </cell>
          <cell r="BJ45">
            <v>-944.34827543392794</v>
          </cell>
          <cell r="BK45">
            <v>539.84763402682245</v>
          </cell>
          <cell r="BL45">
            <v>46741.128731980629</v>
          </cell>
          <cell r="BM45">
            <v>9700.7660498994737</v>
          </cell>
          <cell r="BN45">
            <v>5452.6685927560366</v>
          </cell>
          <cell r="BO45">
            <v>9520.8177421465352</v>
          </cell>
          <cell r="BP45">
            <v>2127.716852788878</v>
          </cell>
          <cell r="BQ45">
            <v>1326.0939470000001</v>
          </cell>
          <cell r="BR45">
            <v>91831.15061054015</v>
          </cell>
          <cell r="BS45">
            <v>9831.6611413285846</v>
          </cell>
          <cell r="BT45">
            <v>43539.660905518351</v>
          </cell>
          <cell r="BU45">
            <v>66403.24043467408</v>
          </cell>
          <cell r="BV45">
            <v>23209.384428871879</v>
          </cell>
          <cell r="BW45">
            <v>42532.775533661268</v>
          </cell>
          <cell r="BX45">
            <v>37915.323392332677</v>
          </cell>
          <cell r="BY45">
            <v>6871.0642182983729</v>
          </cell>
          <cell r="BZ45">
            <v>-530.67898872821206</v>
          </cell>
          <cell r="CA45">
            <v>-2439.182540060704</v>
          </cell>
          <cell r="CB45">
            <v>504.30709073272789</v>
          </cell>
          <cell r="CC45">
            <v>53816.283439718121</v>
          </cell>
          <cell r="CD45">
            <v>13023.77352236048</v>
          </cell>
          <cell r="CE45">
            <v>8129.7583563025137</v>
          </cell>
          <cell r="CF45">
            <v>12562.605062293451</v>
          </cell>
          <cell r="CG45">
            <v>4035.3600876493329</v>
          </cell>
          <cell r="CH45">
            <v>1326.0939470000001</v>
          </cell>
          <cell r="CI45">
            <v>95947.816422361764</v>
          </cell>
          <cell r="CJ45">
            <v>7113.972316679331</v>
          </cell>
          <cell r="CK45">
            <v>46891.251642903713</v>
          </cell>
          <cell r="CL45">
            <v>67707.48795389205</v>
          </cell>
          <cell r="CM45">
            <v>25943.947531245249</v>
          </cell>
          <cell r="CN45">
            <v>42625.449918267477</v>
          </cell>
          <cell r="CO45">
            <v>40725.686601588153</v>
          </cell>
          <cell r="CP45">
            <v>7809.300736365557</v>
          </cell>
          <cell r="CQ45">
            <v>-63.331710752087929</v>
          </cell>
          <cell r="CR45">
            <v>-1840.4598078725519</v>
          </cell>
          <cell r="CS45">
            <v>911.52103412445399</v>
          </cell>
          <cell r="CT45">
            <v>61916.684660380794</v>
          </cell>
          <cell r="CU45">
            <v>16878.216339844941</v>
          </cell>
          <cell r="CV45">
            <v>11256.817312344911</v>
          </cell>
          <cell r="CW45">
            <v>16106.228178849489</v>
          </cell>
          <cell r="CX45">
            <v>6293.59902929687</v>
          </cell>
          <cell r="CY45">
            <v>1326.0939470000001</v>
          </cell>
          <cell r="CZ45">
            <v>101745.0743086654</v>
          </cell>
          <cell r="DA45">
            <v>5534.2369128483442</v>
          </cell>
          <cell r="DB45">
            <v>50216.518790723181</v>
          </cell>
          <cell r="DC45">
            <v>69180.621985471618</v>
          </cell>
          <cell r="DD45">
            <v>30124.043961515239</v>
          </cell>
          <cell r="DE45">
            <v>42718.124302873701</v>
          </cell>
          <cell r="DF45">
            <v>42398.096390025363</v>
          </cell>
          <cell r="DG45">
            <v>8199.5413073132986</v>
          </cell>
          <cell r="DH45">
            <v>1644.5975350946451</v>
          </cell>
          <cell r="DI45">
            <v>8.5019011802473869</v>
          </cell>
          <cell r="DJ45">
            <v>1393.3654767566629</v>
          </cell>
          <cell r="DK45">
            <v>65578.579186761839</v>
          </cell>
          <cell r="DL45">
            <v>17518.500692251979</v>
          </cell>
          <cell r="DM45">
            <v>11717.288028376161</v>
          </cell>
          <cell r="DN45">
            <v>16989.95757037845</v>
          </cell>
          <cell r="DO45">
            <v>6572.6222378635248</v>
          </cell>
          <cell r="DP45">
            <v>1326.0939470000001</v>
          </cell>
          <cell r="DQ45">
            <v>107309.4623916046</v>
          </cell>
          <cell r="DR45">
            <v>7699.1345997608878</v>
          </cell>
          <cell r="DS45">
            <v>51391.169981992804</v>
          </cell>
          <cell r="DT45">
            <v>70199.811459923949</v>
          </cell>
          <cell r="DU45">
            <v>34529.508726398148</v>
          </cell>
          <cell r="DV45">
            <v>42810.79868747991</v>
          </cell>
          <cell r="DW45">
            <v>40325.873087719017</v>
          </cell>
          <cell r="DX45">
            <v>6472.1840262611568</v>
          </cell>
          <cell r="DY45">
            <v>5506.3414499487126</v>
          </cell>
          <cell r="DZ45">
            <v>3784.1353263272608</v>
          </cell>
          <cell r="EA45">
            <v>1468.488254960972</v>
          </cell>
          <cell r="EB45">
            <v>69432.98002084902</v>
          </cell>
          <cell r="EC45">
            <v>18485.86751836626</v>
          </cell>
          <cell r="ED45">
            <v>12516.89752035534</v>
          </cell>
          <cell r="EE45">
            <v>18048.037444796941</v>
          </cell>
          <cell r="EF45">
            <v>7242.8485216996369</v>
          </cell>
          <cell r="EG45">
            <v>1326.0939470000001</v>
          </cell>
          <cell r="EH45">
            <v>113223.7341302986</v>
          </cell>
          <cell r="EI45">
            <v>10791.04705971665</v>
          </cell>
          <cell r="EJ45">
            <v>52117.093598951913</v>
          </cell>
          <cell r="EK45">
            <v>71160.404880280243</v>
          </cell>
          <cell r="EL45">
            <v>39409.578110437949</v>
          </cell>
          <cell r="EM45">
            <v>42903.473072086133</v>
          </cell>
          <cell r="EN45">
            <v>37326.635012369472</v>
          </cell>
          <cell r="EO45">
            <v>6281.9268343899676</v>
          </cell>
          <cell r="EP45">
            <v>6328.5725316517801</v>
          </cell>
          <cell r="EQ45">
            <v>4699.0885748830497</v>
          </cell>
          <cell r="ER45">
            <v>1626.6897946799299</v>
          </cell>
          <cell r="ES45">
            <v>73496.449392140014</v>
          </cell>
          <cell r="ET45">
            <v>19508.225888976991</v>
          </cell>
          <cell r="EU45">
            <v>13318.79434928069</v>
          </cell>
          <cell r="EV45">
            <v>19073.065970653832</v>
          </cell>
          <cell r="EW45">
            <v>7942.3805250780379</v>
          </cell>
          <cell r="EX45">
            <v>1326.0939470000001</v>
          </cell>
          <cell r="EY45">
            <v>119602.82403382981</v>
          </cell>
          <cell r="EZ45">
            <v>14923.20157015959</v>
          </cell>
          <cell r="FA45">
            <v>52400.393656573353</v>
          </cell>
          <cell r="FB45">
            <v>72166.437512715886</v>
          </cell>
          <cell r="FC45">
            <v>44782.635381533517</v>
          </cell>
          <cell r="FD45">
            <v>42996.147456692343</v>
          </cell>
          <cell r="FE45">
            <v>33287.15488653275</v>
          </cell>
          <cell r="FF45">
            <v>6062.4349719838337</v>
          </cell>
          <cell r="FG45">
            <v>7199.9575211709071</v>
          </cell>
          <cell r="FH45">
            <v>5709.9673377845711</v>
          </cell>
          <cell r="FI45">
            <v>1791.019090365189</v>
          </cell>
          <cell r="HZ45">
            <v>11318.69054927359</v>
          </cell>
          <cell r="IA45">
            <v>3245.2150014274939</v>
          </cell>
          <cell r="IB45">
            <v>580.52100000000291</v>
          </cell>
          <cell r="IC45">
            <v>1361.795455610003</v>
          </cell>
          <cell r="ID45">
            <v>-822.54799999999705</v>
          </cell>
          <cell r="IE45">
            <v>1326.0939470000001</v>
          </cell>
          <cell r="IF45">
            <v>86595.892000000007</v>
          </cell>
          <cell r="IG45">
            <v>13673.017</v>
          </cell>
          <cell r="IH45">
            <v>37203.171999999999</v>
          </cell>
          <cell r="II45">
            <v>64903.040999999997</v>
          </cell>
          <cell r="IJ45">
            <v>19225.850999999999</v>
          </cell>
          <cell r="IK45">
            <v>42357.220999999998</v>
          </cell>
          <cell r="IL45">
            <v>33898.413</v>
          </cell>
          <cell r="IM45">
            <v>746</v>
          </cell>
          <cell r="IP45">
            <v>0</v>
          </cell>
          <cell r="IQ45">
            <v>10398.738658937769</v>
          </cell>
          <cell r="IR45">
            <v>2549.9228960715859</v>
          </cell>
          <cell r="IS45">
            <v>1527.577600379977</v>
          </cell>
          <cell r="IT45">
            <v>2346.0473843799768</v>
          </cell>
          <cell r="IU45">
            <v>90.076262179879706</v>
          </cell>
          <cell r="IV45">
            <v>1326.0939470000001</v>
          </cell>
          <cell r="IW45">
            <v>85869.110594736019</v>
          </cell>
          <cell r="IX45">
            <v>14203.4544234561</v>
          </cell>
          <cell r="IY45">
            <v>37194.557401333281</v>
          </cell>
          <cell r="IZ45">
            <v>64426.417916051592</v>
          </cell>
          <cell r="JA45">
            <v>19194.4149109315</v>
          </cell>
          <cell r="JB45">
            <v>42110.600020233243</v>
          </cell>
          <cell r="JC45">
            <v>33121.354596777142</v>
          </cell>
          <cell r="JD45">
            <v>746.96887809765826</v>
          </cell>
          <cell r="JG45">
            <v>0</v>
          </cell>
          <cell r="JH45">
            <v>10901.77435044382</v>
          </cell>
          <cell r="JI45">
            <v>3092.9484810069462</v>
          </cell>
          <cell r="JJ45">
            <v>2003.9165015789331</v>
          </cell>
          <cell r="JK45">
            <v>2822.1967644082652</v>
          </cell>
          <cell r="JL45">
            <v>739.43130274757118</v>
          </cell>
          <cell r="JM45">
            <v>1326.0939470000001</v>
          </cell>
          <cell r="JN45">
            <v>86530.833489127355</v>
          </cell>
          <cell r="JO45">
            <v>13633.99602223984</v>
          </cell>
          <cell r="JP45">
            <v>37418.39731317087</v>
          </cell>
          <cell r="JQ45">
            <v>64498.004810356702</v>
          </cell>
          <cell r="JR45">
            <v>19642.300818915519</v>
          </cell>
          <cell r="JS45">
            <v>42185.48967057046</v>
          </cell>
          <cell r="JT45">
            <v>33765.702648330633</v>
          </cell>
          <cell r="JU45">
            <v>1062.6002594549991</v>
          </cell>
          <cell r="JX45">
            <v>149.29530266134029</v>
          </cell>
          <cell r="JY45">
            <v>10704.778877457929</v>
          </cell>
          <cell r="JZ45">
            <v>2918.7810449981739</v>
          </cell>
          <cell r="KA45">
            <v>1814.740608070291</v>
          </cell>
          <cell r="KB45">
            <v>2637.945348960051</v>
          </cell>
          <cell r="KC45">
            <v>681.18755970736311</v>
          </cell>
          <cell r="KD45">
            <v>1326.0939470000001</v>
          </cell>
          <cell r="KE45">
            <v>86822.515993416702</v>
          </cell>
          <cell r="KF45">
            <v>13947.88500617775</v>
          </cell>
          <cell r="KG45">
            <v>37716.37048825722</v>
          </cell>
          <cell r="KH45">
            <v>64538.118840815099</v>
          </cell>
          <cell r="KI45">
            <v>20076.920254593231</v>
          </cell>
          <cell r="KJ45">
            <v>42302.438284657677</v>
          </cell>
          <cell r="KK45">
            <v>33568.762278479939</v>
          </cell>
          <cell r="KL45">
            <v>1153.440900609351</v>
          </cell>
          <cell r="KO45">
            <v>144.87314522590259</v>
          </cell>
          <cell r="KZ45">
            <v>11615.96319836879</v>
          </cell>
          <cell r="LA45">
            <v>10771.05594421358</v>
          </cell>
          <cell r="LB45">
            <v>10476.837673589231</v>
          </cell>
          <cell r="LC45">
            <v>13629.580412698549</v>
          </cell>
          <cell r="LD45">
            <v>17292.12078977338</v>
          </cell>
          <cell r="LE45">
            <v>18276.735285373499</v>
          </cell>
          <cell r="LF45">
            <v>19431.83208400178</v>
          </cell>
          <cell r="LG45">
            <v>20471.059942772401</v>
          </cell>
          <cell r="LL45">
            <v>3203.0349349854928</v>
          </cell>
          <cell r="LM45">
            <v>2560.5109180610939</v>
          </cell>
          <cell r="LN45">
            <v>3029.6721020723612</v>
          </cell>
          <cell r="LO45">
            <v>2822.745243249828</v>
          </cell>
          <cell r="LP45">
            <v>10704.778877457929</v>
          </cell>
          <cell r="LQ45">
            <v>2918.7810449981739</v>
          </cell>
          <cell r="LR45">
            <v>1814.740608070291</v>
          </cell>
          <cell r="LS45">
            <v>2637.945348960051</v>
          </cell>
          <cell r="LT45">
            <v>2822.745243249828</v>
          </cell>
          <cell r="LU45">
            <v>681.18755970736311</v>
          </cell>
          <cell r="LV45">
            <v>1326.0939470000001</v>
          </cell>
          <cell r="LW45">
            <v>86822.515993416702</v>
          </cell>
          <cell r="LX45">
            <v>13947.88500617775</v>
          </cell>
          <cell r="LY45">
            <v>37716.37048825722</v>
          </cell>
          <cell r="LZ45">
            <v>64538.118840815099</v>
          </cell>
          <cell r="MA45">
            <v>20076.920254593231</v>
          </cell>
          <cell r="MB45">
            <v>42302.438284657677</v>
          </cell>
          <cell r="MC45">
            <v>33568.762278479939</v>
          </cell>
          <cell r="MD45">
            <v>1153.440900609351</v>
          </cell>
          <cell r="MG45">
            <v>144.87314522590259</v>
          </cell>
          <cell r="XH45">
            <v>73496.449392140014</v>
          </cell>
          <cell r="XI45">
            <v>19508.225888976991</v>
          </cell>
          <cell r="XJ45">
            <v>13318.79434928069</v>
          </cell>
          <cell r="XK45">
            <v>19073.065970653832</v>
          </cell>
          <cell r="XL45">
            <v>20471.059942772401</v>
          </cell>
          <cell r="XM45">
            <v>7942.3805250780379</v>
          </cell>
          <cell r="XN45">
            <v>1326.0939470000001</v>
          </cell>
          <cell r="XO45">
            <v>119602.82403382981</v>
          </cell>
          <cell r="XP45">
            <v>14923.20157015959</v>
          </cell>
          <cell r="XQ45">
            <v>52400.393656573353</v>
          </cell>
          <cell r="XR45">
            <v>72166.437512715886</v>
          </cell>
          <cell r="XS45">
            <v>44782.635381533517</v>
          </cell>
          <cell r="XT45">
            <v>42996.147456692343</v>
          </cell>
          <cell r="XU45">
            <v>33287.15488653275</v>
          </cell>
          <cell r="XV45">
            <v>6062.4349719838337</v>
          </cell>
          <cell r="XW45">
            <v>7199.9575211709071</v>
          </cell>
          <cell r="XX45">
            <v>5709.9673377845711</v>
          </cell>
          <cell r="XY45">
            <v>1791.019090365189</v>
          </cell>
        </row>
        <row r="46">
          <cell r="A46" t="str">
            <v>CURY3</v>
          </cell>
          <cell r="B46" t="str">
            <v>Cury</v>
          </cell>
          <cell r="C46" t="str">
            <v>Homebuilders</v>
          </cell>
          <cell r="D46" t="str">
            <v>Ygor Altero</v>
          </cell>
          <cell r="E46">
            <v>45126</v>
          </cell>
          <cell r="F46" t="str">
            <v>Buy</v>
          </cell>
          <cell r="G46" t="b">
            <v>0</v>
          </cell>
          <cell r="H46" t="str">
            <v>BRL</v>
          </cell>
          <cell r="I46">
            <v>21</v>
          </cell>
          <cell r="J46">
            <v>0.13573374999999999</v>
          </cell>
          <cell r="K46">
            <v>0.11899999999999999</v>
          </cell>
          <cell r="L46">
            <v>0.132387</v>
          </cell>
          <cell r="AD46">
            <v>2900.188083895604</v>
          </cell>
          <cell r="AE46">
            <v>1094.3653160530409</v>
          </cell>
          <cell r="AF46">
            <v>596.003167621952</v>
          </cell>
          <cell r="AG46">
            <v>634.52402546687767</v>
          </cell>
          <cell r="AH46">
            <v>500.11511110174092</v>
          </cell>
          <cell r="AI46">
            <v>289.88428800000003</v>
          </cell>
          <cell r="AJ46">
            <v>3276.5233958406852</v>
          </cell>
          <cell r="AK46">
            <v>900.1425907072811</v>
          </cell>
          <cell r="AL46">
            <v>54.57063653030459</v>
          </cell>
          <cell r="AM46">
            <v>2085.420610264704</v>
          </cell>
          <cell r="AN46">
            <v>1061.79455555087</v>
          </cell>
          <cell r="AO46">
            <v>474.517</v>
          </cell>
          <cell r="AP46">
            <v>-425.62559070728122</v>
          </cell>
          <cell r="AQ46">
            <v>70.160494375230158</v>
          </cell>
          <cell r="AR46">
            <v>202.15064462645071</v>
          </cell>
          <cell r="AS46">
            <v>175.38554860653801</v>
          </cell>
          <cell r="AT46">
            <v>60</v>
          </cell>
          <cell r="AU46">
            <v>3551.769679802976</v>
          </cell>
          <cell r="AV46">
            <v>1344.44431082595</v>
          </cell>
          <cell r="AW46">
            <v>726.46298643882881</v>
          </cell>
          <cell r="AX46">
            <v>793.2619762906279</v>
          </cell>
          <cell r="AY46">
            <v>624.35031515383207</v>
          </cell>
          <cell r="AZ46">
            <v>289.88428800000003</v>
          </cell>
          <cell r="BA46">
            <v>3787.372280157721</v>
          </cell>
          <cell r="BB46">
            <v>957.10639863696088</v>
          </cell>
          <cell r="BC46">
            <v>73.695010761570828</v>
          </cell>
          <cell r="BD46">
            <v>2279.2399971013569</v>
          </cell>
          <cell r="BE46">
            <v>1373.969713127786</v>
          </cell>
          <cell r="BF46">
            <v>474.517</v>
          </cell>
          <cell r="BG46">
            <v>-482.58939863696088</v>
          </cell>
          <cell r="BH46">
            <v>85.923364083065366</v>
          </cell>
          <cell r="BI46">
            <v>261.54551978527593</v>
          </cell>
          <cell r="BJ46">
            <v>252.56701486388309</v>
          </cell>
          <cell r="BK46">
            <v>190.05755555087049</v>
          </cell>
          <cell r="BL46">
            <v>4067.9665007812619</v>
          </cell>
          <cell r="BM46">
            <v>1546.0554893852959</v>
          </cell>
          <cell r="BN46">
            <v>829.33960551696305</v>
          </cell>
          <cell r="BO46">
            <v>914.76701213344882</v>
          </cell>
          <cell r="BP46">
            <v>722.3574698813909</v>
          </cell>
          <cell r="BQ46">
            <v>289.88428800000003</v>
          </cell>
          <cell r="BR46">
            <v>4303.3313806192018</v>
          </cell>
          <cell r="BS46">
            <v>1159.0620199861251</v>
          </cell>
          <cell r="BT46">
            <v>86.678649408507297</v>
          </cell>
          <cell r="BU46">
            <v>2573.1488816628098</v>
          </cell>
          <cell r="BV46">
            <v>1590.6769540922039</v>
          </cell>
          <cell r="BW46">
            <v>474.517</v>
          </cell>
          <cell r="BX46">
            <v>-684.54501998612466</v>
          </cell>
          <cell r="BY46">
            <v>98.411045263422366</v>
          </cell>
          <cell r="BZ46">
            <v>521.0030002751779</v>
          </cell>
          <cell r="CA46">
            <v>520.81716848775704</v>
          </cell>
          <cell r="CB46">
            <v>312.17515757691598</v>
          </cell>
          <cell r="CC46">
            <v>4503.8668134080381</v>
          </cell>
          <cell r="CD46">
            <v>1719.013907317182</v>
          </cell>
          <cell r="CE46">
            <v>921.63231100425503</v>
          </cell>
          <cell r="CF46">
            <v>1020.0801226275991</v>
          </cell>
          <cell r="CG46">
            <v>815.8694532011433</v>
          </cell>
          <cell r="CH46">
            <v>289.88428800000003</v>
          </cell>
          <cell r="CI46">
            <v>4756.8788884109426</v>
          </cell>
          <cell r="CJ46">
            <v>1419.2513654180141</v>
          </cell>
          <cell r="CK46">
            <v>97.187054791769086</v>
          </cell>
          <cell r="CL46">
            <v>2776.9366665371358</v>
          </cell>
          <cell r="CM46">
            <v>1835.437790052546</v>
          </cell>
          <cell r="CN46">
            <v>474.517</v>
          </cell>
          <cell r="CO46">
            <v>-944.73436541801368</v>
          </cell>
          <cell r="CP46">
            <v>108.9562170066053</v>
          </cell>
          <cell r="CQ46">
            <v>761.64563449427897</v>
          </cell>
          <cell r="CR46">
            <v>774.40310892289665</v>
          </cell>
          <cell r="CS46">
            <v>505.65022891697362</v>
          </cell>
          <cell r="CT46">
            <v>4668.8119057599506</v>
          </cell>
          <cell r="CU46">
            <v>1781.937173171129</v>
          </cell>
          <cell r="CV46">
            <v>950.07542197945395</v>
          </cell>
          <cell r="CW46">
            <v>1057.4063398920341</v>
          </cell>
          <cell r="CX46">
            <v>850.96097202895066</v>
          </cell>
          <cell r="CY46">
            <v>289.88428800000003</v>
          </cell>
          <cell r="CZ46">
            <v>5128.1112161384517</v>
          </cell>
          <cell r="DA46">
            <v>1628.392299268645</v>
          </cell>
          <cell r="DB46">
            <v>102.8026568900853</v>
          </cell>
          <cell r="DC46">
            <v>2887.7140854243412</v>
          </cell>
          <cell r="DD46">
            <v>2090.726081661232</v>
          </cell>
          <cell r="DE46">
            <v>474.517</v>
          </cell>
          <cell r="DF46">
            <v>-1153.875299268645</v>
          </cell>
          <cell r="DG46">
            <v>112.94652001089651</v>
          </cell>
          <cell r="DH46">
            <v>765.39499271204932</v>
          </cell>
          <cell r="DI46">
            <v>789.23215046491589</v>
          </cell>
          <cell r="DJ46">
            <v>571.1086172408003</v>
          </cell>
          <cell r="DK46">
            <v>4833.4200254607213</v>
          </cell>
          <cell r="DL46">
            <v>1844.0672510477659</v>
          </cell>
          <cell r="DM46">
            <v>981.2996384806147</v>
          </cell>
          <cell r="DN46">
            <v>1093.9916623708</v>
          </cell>
          <cell r="DO46">
            <v>887.28929214570405</v>
          </cell>
          <cell r="DP46">
            <v>289.88428800000003</v>
          </cell>
          <cell r="DQ46">
            <v>5488.1653230584352</v>
          </cell>
          <cell r="DR46">
            <v>1801.640995983365</v>
          </cell>
          <cell r="DS46">
            <v>107.0393040721404</v>
          </cell>
          <cell r="DT46">
            <v>2976.3702904126699</v>
          </cell>
          <cell r="DU46">
            <v>2356.912869304942</v>
          </cell>
          <cell r="DV46">
            <v>474.517</v>
          </cell>
          <cell r="DW46">
            <v>-1327.1239959833649</v>
          </cell>
          <cell r="DX46">
            <v>116.9286710722409</v>
          </cell>
          <cell r="DY46">
            <v>745.07672745282025</v>
          </cell>
          <cell r="DZ46">
            <v>778.4629837944932</v>
          </cell>
          <cell r="EA46">
            <v>595.67268042026546</v>
          </cell>
          <cell r="HZ46">
            <v>594.95600000000002</v>
          </cell>
          <cell r="IA46">
            <v>223.16200000000001</v>
          </cell>
          <cell r="IB46">
            <v>114.836</v>
          </cell>
          <cell r="IC46">
            <v>121.059</v>
          </cell>
          <cell r="ID46">
            <v>91.849000000000004</v>
          </cell>
          <cell r="IE46">
            <v>289.88428800000003</v>
          </cell>
          <cell r="IF46">
            <v>2733.8359999999998</v>
          </cell>
          <cell r="IG46">
            <v>729.82299999999998</v>
          </cell>
          <cell r="IH46">
            <v>31.100999999999999</v>
          </cell>
          <cell r="II46">
            <v>1764.183</v>
          </cell>
          <cell r="IJ46">
            <v>843.58600000000001</v>
          </cell>
          <cell r="IK46">
            <v>474.517</v>
          </cell>
          <cell r="IL46">
            <v>-255.30600000000001</v>
          </cell>
          <cell r="IM46">
            <v>14.393000000000001</v>
          </cell>
          <cell r="IN46">
            <v>13.922000000000001</v>
          </cell>
          <cell r="IO46">
            <v>0.70799999999999996</v>
          </cell>
          <cell r="IP46">
            <v>60</v>
          </cell>
          <cell r="IQ46">
            <v>730.58971763077886</v>
          </cell>
          <cell r="IR46">
            <v>275.28642743830682</v>
          </cell>
          <cell r="IS46">
            <v>153.46942349787659</v>
          </cell>
          <cell r="IT46">
            <v>161.90959283196591</v>
          </cell>
          <cell r="IU46">
            <v>127.18436801565549</v>
          </cell>
          <cell r="IV46">
            <v>289.88428800000003</v>
          </cell>
          <cell r="IW46">
            <v>2902.1862200282749</v>
          </cell>
          <cell r="IX46">
            <v>840.61397719344313</v>
          </cell>
          <cell r="IY46">
            <v>40.335041541773528</v>
          </cell>
          <cell r="IZ46">
            <v>1804.0720458087831</v>
          </cell>
          <cell r="JA46">
            <v>970.77036801565544</v>
          </cell>
          <cell r="JB46">
            <v>474.517</v>
          </cell>
          <cell r="JC46">
            <v>-366.09697719344308</v>
          </cell>
          <cell r="JD46">
            <v>17.674210875862759</v>
          </cell>
          <cell r="JE46">
            <v>119.4079008485037</v>
          </cell>
          <cell r="JF46">
            <v>112.1731407038106</v>
          </cell>
          <cell r="JG46">
            <v>0</v>
          </cell>
          <cell r="JH46">
            <v>751.85697710454394</v>
          </cell>
          <cell r="JI46">
            <v>284.43352394498612</v>
          </cell>
          <cell r="JJ46">
            <v>156.81022426270141</v>
          </cell>
          <cell r="JK46">
            <v>167.75632183866651</v>
          </cell>
          <cell r="JL46">
            <v>133.1914902589738</v>
          </cell>
          <cell r="JM46">
            <v>289.88428800000003</v>
          </cell>
          <cell r="JN46">
            <v>3068.1873067509359</v>
          </cell>
          <cell r="JO46">
            <v>919.30198191593172</v>
          </cell>
          <cell r="JP46">
            <v>47.5776461075898</v>
          </cell>
          <cell r="JQ46">
            <v>1835.7990638386241</v>
          </cell>
          <cell r="JR46">
            <v>1103.9618582746291</v>
          </cell>
          <cell r="JS46">
            <v>474.517</v>
          </cell>
          <cell r="JT46">
            <v>-444.78498191593172</v>
          </cell>
          <cell r="JU46">
            <v>18.188702141781409</v>
          </cell>
          <cell r="JV46">
            <v>84.34652871335453</v>
          </cell>
          <cell r="JW46">
            <v>80.089449805508437</v>
          </cell>
          <cell r="JX46">
            <v>0</v>
          </cell>
          <cell r="JY46">
            <v>822.78538916028128</v>
          </cell>
          <cell r="JZ46">
            <v>311.48336466974791</v>
          </cell>
          <cell r="KA46">
            <v>170.88751986137399</v>
          </cell>
          <cell r="KB46">
            <v>183.7991107962452</v>
          </cell>
          <cell r="KC46">
            <v>147.89025282711171</v>
          </cell>
          <cell r="KD46">
            <v>289.88428800000003</v>
          </cell>
          <cell r="KE46">
            <v>3276.5233958406852</v>
          </cell>
          <cell r="KF46">
            <v>900.1425907072811</v>
          </cell>
          <cell r="KG46">
            <v>54.57063653030459</v>
          </cell>
          <cell r="KH46">
            <v>2085.420610264704</v>
          </cell>
          <cell r="KI46">
            <v>1061.79455555087</v>
          </cell>
          <cell r="KJ46">
            <v>474.517</v>
          </cell>
          <cell r="KK46">
            <v>-425.62559070728122</v>
          </cell>
          <cell r="KL46">
            <v>19.90458135758599</v>
          </cell>
          <cell r="KM46">
            <v>-15.525784935407479</v>
          </cell>
          <cell r="KN46">
            <v>-17.585041902781011</v>
          </cell>
          <cell r="KO46">
            <v>0</v>
          </cell>
          <cell r="KZ46">
            <v>640.85616485362277</v>
          </cell>
          <cell r="LA46">
            <v>797.97580488871756</v>
          </cell>
          <cell r="LB46">
            <v>920.16592550795531</v>
          </cell>
          <cell r="LC46">
            <v>1026.057553063969</v>
          </cell>
          <cell r="LD46">
            <v>1063.602681734136</v>
          </cell>
          <cell r="LE46">
            <v>1100.406468396134</v>
          </cell>
          <cell r="LL46">
            <v>122.358</v>
          </cell>
          <cell r="LM46">
            <v>163.5047293516453</v>
          </cell>
          <cell r="LN46">
            <v>169.39789233002861</v>
          </cell>
          <cell r="LO46">
            <v>185.59554317194889</v>
          </cell>
          <cell r="LP46">
            <v>817.03952745870424</v>
          </cell>
          <cell r="LQ46">
            <v>308.54894371113772</v>
          </cell>
          <cell r="LR46">
            <v>166.94710037998411</v>
          </cell>
          <cell r="LS46">
            <v>181.75644454849331</v>
          </cell>
          <cell r="LT46">
            <v>182.8408009785303</v>
          </cell>
          <cell r="LU46">
            <v>142.54670530112719</v>
          </cell>
          <cell r="LV46">
            <v>289.88428800000003</v>
          </cell>
          <cell r="LW46">
            <v>3388.1886039313831</v>
          </cell>
          <cell r="LX46">
            <v>1007.1547852149019</v>
          </cell>
          <cell r="LY46">
            <v>59.526871528512103</v>
          </cell>
          <cell r="LZ46">
            <v>2053.527245943651</v>
          </cell>
          <cell r="MA46">
            <v>1204.341260851998</v>
          </cell>
          <cell r="MB46">
            <v>474.517</v>
          </cell>
          <cell r="MC46">
            <v>-532.6377852149019</v>
          </cell>
          <cell r="MD46">
            <v>19.765579166716751</v>
          </cell>
          <cell r="ME46">
            <v>111.3646270670865</v>
          </cell>
          <cell r="MF46">
            <v>108.3698183474375</v>
          </cell>
          <cell r="MG46">
            <v>0</v>
          </cell>
          <cell r="MH46">
            <v>830.82644615537515</v>
          </cell>
          <cell r="MI46">
            <v>314.37484345702421</v>
          </cell>
          <cell r="MJ46">
            <v>169.2884535746995</v>
          </cell>
          <cell r="MK46">
            <v>185.44281760251911</v>
          </cell>
          <cell r="ML46">
            <v>186.5454717200445</v>
          </cell>
          <cell r="MM46">
            <v>146.4854020927275</v>
          </cell>
          <cell r="MN46">
            <v>289.88428800000003</v>
          </cell>
          <cell r="MO46">
            <v>3372.2490080494849</v>
          </cell>
          <cell r="MP46">
            <v>837.80262751699661</v>
          </cell>
          <cell r="MQ46">
            <v>63.471615736451653</v>
          </cell>
          <cell r="MR46">
            <v>1889.957881724051</v>
          </cell>
          <cell r="MS46">
            <v>1350.8266629447251</v>
          </cell>
          <cell r="MT46">
            <v>474.517</v>
          </cell>
          <cell r="MU46">
            <v>-363.28562751699661</v>
          </cell>
          <cell r="MV46">
            <v>20.09910823575914</v>
          </cell>
          <cell r="MW46">
            <v>23.011336847140569</v>
          </cell>
          <cell r="MX46">
            <v>22.001759969482489</v>
          </cell>
          <cell r="MY46">
            <v>190.05755555087049</v>
          </cell>
          <cell r="MZ46">
            <v>923.05688970369147</v>
          </cell>
          <cell r="NA46">
            <v>349.40315059737799</v>
          </cell>
          <cell r="NB46">
            <v>188.93343234739109</v>
          </cell>
          <cell r="NC46">
            <v>206.15831851580671</v>
          </cell>
          <cell r="ND46">
            <v>207.38337879747181</v>
          </cell>
          <cell r="NE46">
            <v>161.52471750744991</v>
          </cell>
          <cell r="NF46">
            <v>289.88428800000003</v>
          </cell>
          <cell r="NG46">
            <v>3574.126895354088</v>
          </cell>
          <cell r="NH46">
            <v>899.27915531486929</v>
          </cell>
          <cell r="NI46">
            <v>68.577049479937472</v>
          </cell>
          <cell r="NJ46">
            <v>1929.031317636136</v>
          </cell>
          <cell r="NK46">
            <v>1512.3513804521749</v>
          </cell>
          <cell r="NL46">
            <v>474.517</v>
          </cell>
          <cell r="NM46">
            <v>-424.76215531486918</v>
          </cell>
          <cell r="NN46">
            <v>22.330319911901441</v>
          </cell>
          <cell r="NO46">
            <v>66.10473459614542</v>
          </cell>
          <cell r="NP46">
            <v>62.887529653593951</v>
          </cell>
          <cell r="NQ46">
            <v>0</v>
          </cell>
          <cell r="NR46">
            <v>980.84681648520495</v>
          </cell>
          <cell r="NS46">
            <v>372.11737306040948</v>
          </cell>
          <cell r="NT46">
            <v>201.29400013675399</v>
          </cell>
          <cell r="NU46">
            <v>219.90439562380871</v>
          </cell>
          <cell r="NV46">
            <v>221.20615339267101</v>
          </cell>
          <cell r="NW46">
            <v>173.7934902525275</v>
          </cell>
          <cell r="NX46">
            <v>289.88428800000003</v>
          </cell>
          <cell r="NY46">
            <v>3787.372280157721</v>
          </cell>
          <cell r="NZ46">
            <v>957.10639863696088</v>
          </cell>
          <cell r="OA46">
            <v>73.695010761570828</v>
          </cell>
          <cell r="OB46">
            <v>2279.2399971013569</v>
          </cell>
          <cell r="OC46">
            <v>1373.969713127786</v>
          </cell>
          <cell r="OD46">
            <v>474.517</v>
          </cell>
          <cell r="OE46">
            <v>-482.58939863696088</v>
          </cell>
          <cell r="OF46">
            <v>23.72835676868803</v>
          </cell>
          <cell r="OG46">
            <v>61.064821274903473</v>
          </cell>
          <cell r="OH46">
            <v>59.307906893369157</v>
          </cell>
          <cell r="OI46">
            <v>0</v>
          </cell>
          <cell r="OV46">
            <v>981.75275938485106</v>
          </cell>
          <cell r="OW46">
            <v>373.38467240930618</v>
          </cell>
          <cell r="OX46">
            <v>201.03180145885929</v>
          </cell>
          <cell r="OY46">
            <v>221.03110597978099</v>
          </cell>
          <cell r="OZ46">
            <v>222.33406609562351</v>
          </cell>
          <cell r="PA46">
            <v>174.70995138177011</v>
          </cell>
          <cell r="PB46">
            <v>289.88428800000003</v>
          </cell>
          <cell r="PC46">
            <v>3995.9025628907912</v>
          </cell>
          <cell r="PD46">
            <v>1071.908322646274</v>
          </cell>
          <cell r="PE46">
            <v>77.445979312651374</v>
          </cell>
          <cell r="PF46">
            <v>2311.6736602769138</v>
          </cell>
          <cell r="PG46">
            <v>1548.679664509556</v>
          </cell>
          <cell r="PH46">
            <v>474.517</v>
          </cell>
          <cell r="PI46">
            <v>-597.39132264627426</v>
          </cell>
          <cell r="PJ46">
            <v>23.75027307200223</v>
          </cell>
          <cell r="PK46">
            <v>0</v>
          </cell>
          <cell r="PL46">
            <v>988.3195001359253</v>
          </cell>
          <cell r="PM46">
            <v>375.6737258689202</v>
          </cell>
          <cell r="PN46">
            <v>201.28385805833619</v>
          </cell>
          <cell r="PO46">
            <v>222.30109800699211</v>
          </cell>
          <cell r="PP46">
            <v>223.61277335302671</v>
          </cell>
          <cell r="PQ46">
            <v>176.4631465827224</v>
          </cell>
          <cell r="PR46">
            <v>289.88428800000003</v>
          </cell>
          <cell r="PS46">
            <v>3890.9634633983592</v>
          </cell>
          <cell r="PT46">
            <v>872.16888092701186</v>
          </cell>
          <cell r="PU46">
            <v>80.337873090617848</v>
          </cell>
          <cell r="PV46">
            <v>2028.917807088505</v>
          </cell>
          <cell r="PW46">
            <v>1725.1428110922791</v>
          </cell>
          <cell r="PX46">
            <v>474.517</v>
          </cell>
          <cell r="PY46">
            <v>-397.65188092701192</v>
          </cell>
          <cell r="PZ46">
            <v>23.909133726622429</v>
          </cell>
          <cell r="QA46">
            <v>312.17515757691598</v>
          </cell>
          <cell r="QB46">
            <v>1024.108594592022</v>
          </cell>
          <cell r="QC46">
            <v>389.12733703009599</v>
          </cell>
          <cell r="QD46">
            <v>208.39872868596581</v>
          </cell>
          <cell r="QE46">
            <v>230.20076890413841</v>
          </cell>
          <cell r="QF46">
            <v>231.55994272900341</v>
          </cell>
          <cell r="QG46">
            <v>180.28816018520149</v>
          </cell>
          <cell r="QH46">
            <v>289.88428800000003</v>
          </cell>
          <cell r="QI46">
            <v>4093.6127414631842</v>
          </cell>
          <cell r="QJ46">
            <v>1003.309817747666</v>
          </cell>
          <cell r="QK46">
            <v>83.310765811961801</v>
          </cell>
          <cell r="QL46">
            <v>2049.9597169384028</v>
          </cell>
          <cell r="QM46">
            <v>1905.43097127748</v>
          </cell>
          <cell r="QN46">
            <v>474.517</v>
          </cell>
          <cell r="QO46">
            <v>-528.79281774766559</v>
          </cell>
          <cell r="QP46">
            <v>24.7749329395165</v>
          </cell>
          <cell r="QQ46">
            <v>0</v>
          </cell>
          <cell r="QR46">
            <v>1073.7856466684641</v>
          </cell>
          <cell r="QS46">
            <v>407.86975407697321</v>
          </cell>
          <cell r="QT46">
            <v>218.62521731380181</v>
          </cell>
          <cell r="QU46">
            <v>241.23403924253751</v>
          </cell>
          <cell r="QV46">
            <v>242.6591433303017</v>
          </cell>
          <cell r="QW46">
            <v>190.89621173169701</v>
          </cell>
          <cell r="QX46">
            <v>289.88428800000003</v>
          </cell>
          <cell r="QY46">
            <v>4303.3313806192018</v>
          </cell>
          <cell r="QZ46">
            <v>1159.0620199861251</v>
          </cell>
          <cell r="RA46">
            <v>86.678649408507297</v>
          </cell>
          <cell r="RB46">
            <v>2573.1488816628098</v>
          </cell>
          <cell r="RC46">
            <v>1590.6769540922039</v>
          </cell>
          <cell r="RD46">
            <v>474.517</v>
          </cell>
          <cell r="RE46">
            <v>-684.54501998612466</v>
          </cell>
          <cell r="RF46">
            <v>25.97670552528119</v>
          </cell>
          <cell r="RG46">
            <v>0</v>
          </cell>
          <cell r="SU46">
            <v>116.87013985779031</v>
          </cell>
          <cell r="SV46">
            <v>116.32881892388031</v>
          </cell>
          <cell r="SX46">
            <v>112.8812260133318</v>
          </cell>
          <cell r="SY46">
            <v>114.0236583232292</v>
          </cell>
          <cell r="TA46">
            <v>134.07374173228411</v>
          </cell>
          <cell r="TB46">
            <v>132.8218547795862</v>
          </cell>
          <cell r="TD46">
            <v>157.17789267177159</v>
          </cell>
          <cell r="TE46">
            <v>157.64283646106139</v>
          </cell>
          <cell r="XZ46">
            <v>1099.9372129263991</v>
          </cell>
          <cell r="YA46">
            <v>420.00192731939723</v>
          </cell>
          <cell r="YB46">
            <v>225.78507862209679</v>
          </cell>
          <cell r="YC46">
            <v>249.30787463051951</v>
          </cell>
          <cell r="YD46">
            <v>250.7676864870933</v>
          </cell>
          <cell r="YE46">
            <v>199.19754810395801</v>
          </cell>
          <cell r="YF46">
            <v>289.88428800000003</v>
          </cell>
          <cell r="YG46">
            <v>4575.8753235397671</v>
          </cell>
          <cell r="YH46">
            <v>1411.04144358707</v>
          </cell>
          <cell r="YI46">
            <v>89.765209899808369</v>
          </cell>
          <cell r="YJ46">
            <v>2645.2247077957659</v>
          </cell>
          <cell r="YK46">
            <v>1789.874502196162</v>
          </cell>
          <cell r="YL46">
            <v>474.517</v>
          </cell>
          <cell r="YM46">
            <v>-936.52444358706987</v>
          </cell>
          <cell r="YN46">
            <v>26.60935649972377</v>
          </cell>
          <cell r="YO46">
            <v>251.6654665500877</v>
          </cell>
          <cell r="YP46">
            <v>254.0220964579643</v>
          </cell>
          <cell r="YQ46">
            <v>0</v>
          </cell>
          <cell r="YR46">
            <v>1098.8518064280629</v>
          </cell>
          <cell r="YS46">
            <v>419.46778501905783</v>
          </cell>
          <cell r="YT46">
            <v>224.5817466248777</v>
          </cell>
          <cell r="YU46">
            <v>248.9421714300108</v>
          </cell>
          <cell r="YV46">
            <v>250.40054275956459</v>
          </cell>
          <cell r="YW46">
            <v>201.0429861512992</v>
          </cell>
          <cell r="YX46">
            <v>289.88428800000003</v>
          </cell>
          <cell r="YY46">
            <v>4297.2409566043643</v>
          </cell>
          <cell r="YZ46">
            <v>1063.0975974174301</v>
          </cell>
          <cell r="ZA46">
            <v>91.987883760659159</v>
          </cell>
          <cell r="ZB46">
            <v>2164.290294722523</v>
          </cell>
          <cell r="ZC46">
            <v>1990.9174883474609</v>
          </cell>
          <cell r="ZD46">
            <v>474.517</v>
          </cell>
          <cell r="ZE46">
            <v>-588.58059741743</v>
          </cell>
          <cell r="ZF46">
            <v>26.583098665983901</v>
          </cell>
          <cell r="ZG46">
            <v>154.38197159526499</v>
          </cell>
          <cell r="ZH46">
            <v>159.7943477710952</v>
          </cell>
          <cell r="ZI46">
            <v>505.65022891697362</v>
          </cell>
          <cell r="ZJ46">
            <v>1128.9914286324949</v>
          </cell>
          <cell r="ZK46">
            <v>430.84998730291778</v>
          </cell>
          <cell r="ZL46">
            <v>230.68353571818639</v>
          </cell>
          <cell r="ZM46">
            <v>255.64714832306981</v>
          </cell>
          <cell r="ZN46">
            <v>257.14552027932268</v>
          </cell>
          <cell r="ZO46">
            <v>202.46676597135121</v>
          </cell>
          <cell r="ZP46">
            <v>289.88428800000003</v>
          </cell>
          <cell r="ZQ46">
            <v>4523.06154991327</v>
          </cell>
          <cell r="ZR46">
            <v>1234.2690446129229</v>
          </cell>
          <cell r="ZS46">
            <v>94.336498668915354</v>
          </cell>
          <cell r="ZT46">
            <v>2186.4011551297231</v>
          </cell>
          <cell r="ZU46">
            <v>2193.3842543188121</v>
          </cell>
          <cell r="ZV46">
            <v>474.517</v>
          </cell>
          <cell r="ZW46">
            <v>-759.75204461292276</v>
          </cell>
          <cell r="ZX46">
            <v>27.312227513139639</v>
          </cell>
          <cell r="ZY46">
            <v>171.83488402046811</v>
          </cell>
          <cell r="ZZ46">
            <v>173.29214224447341</v>
          </cell>
          <cell r="AAA46">
            <v>0</v>
          </cell>
          <cell r="AAB46">
            <v>1176.08636542108</v>
          </cell>
          <cell r="AAC46">
            <v>448.69420767580868</v>
          </cell>
          <cell r="AAD46">
            <v>240.58195003909421</v>
          </cell>
          <cell r="AAE46">
            <v>266.18292824399839</v>
          </cell>
          <cell r="AAF46">
            <v>267.7438035379879</v>
          </cell>
          <cell r="AAG46">
            <v>213.16215297453499</v>
          </cell>
          <cell r="AAH46">
            <v>289.88428800000003</v>
          </cell>
          <cell r="AAI46">
            <v>4756.8788884109426</v>
          </cell>
          <cell r="AAJ46">
            <v>1419.2513654180141</v>
          </cell>
          <cell r="AAK46">
            <v>97.187054791769086</v>
          </cell>
          <cell r="AAL46">
            <v>2776.9366665371358</v>
          </cell>
          <cell r="AAM46">
            <v>1835.437790052546</v>
          </cell>
          <cell r="AAN46">
            <v>474.517</v>
          </cell>
          <cell r="AAO46">
            <v>-944.73436541801368</v>
          </cell>
          <cell r="AAP46">
            <v>28.451534327758019</v>
          </cell>
          <cell r="AAQ46">
            <v>183.7633123284582</v>
          </cell>
          <cell r="AAR46">
            <v>187.29452244936371</v>
          </cell>
          <cell r="AAS46">
            <v>0</v>
          </cell>
        </row>
        <row r="47">
          <cell r="A47" t="str">
            <v>CYRE3</v>
          </cell>
          <cell r="B47" t="str">
            <v>Cyrela</v>
          </cell>
          <cell r="C47" t="str">
            <v>Homebuilders</v>
          </cell>
          <cell r="D47" t="str">
            <v>Ygor Altero</v>
          </cell>
          <cell r="E47">
            <v>45092</v>
          </cell>
          <cell r="F47" t="str">
            <v>Buy</v>
          </cell>
          <cell r="G47" t="b">
            <v>0</v>
          </cell>
          <cell r="H47" t="str">
            <v>BRL</v>
          </cell>
          <cell r="I47">
            <v>26</v>
          </cell>
          <cell r="J47">
            <v>0.14328463914996181</v>
          </cell>
          <cell r="K47">
            <v>0.126</v>
          </cell>
          <cell r="L47">
            <v>0.13982771131996949</v>
          </cell>
          <cell r="AD47">
            <v>5836.8001314743233</v>
          </cell>
          <cell r="AE47">
            <v>1861.4383921102319</v>
          </cell>
          <cell r="AF47">
            <v>928.15484032510687</v>
          </cell>
          <cell r="AG47">
            <v>1057.8323297901311</v>
          </cell>
          <cell r="AH47">
            <v>875.51666315163698</v>
          </cell>
          <cell r="AI47">
            <v>374.92099999999999</v>
          </cell>
          <cell r="AJ47">
            <v>16853.051632954011</v>
          </cell>
          <cell r="AK47">
            <v>4116.6842408147322</v>
          </cell>
          <cell r="AL47">
            <v>168.8814348309638</v>
          </cell>
          <cell r="AM47">
            <v>8472.4088198110003</v>
          </cell>
          <cell r="AN47">
            <v>7715.3444973637279</v>
          </cell>
          <cell r="AO47">
            <v>4657.9380000000001</v>
          </cell>
          <cell r="AP47">
            <v>541.25375918526765</v>
          </cell>
          <cell r="AQ47">
            <v>169.2019242959876</v>
          </cell>
          <cell r="AR47">
            <v>124.9207894225535</v>
          </cell>
          <cell r="AS47">
            <v>2.5648070233130462</v>
          </cell>
          <cell r="AT47">
            <v>192.10892820999999</v>
          </cell>
          <cell r="AU47">
            <v>6177.09476632923</v>
          </cell>
          <cell r="AV47">
            <v>2038.815481090857</v>
          </cell>
          <cell r="AW47">
            <v>1077.0015787767111</v>
          </cell>
          <cell r="AX47">
            <v>1237.0149828098249</v>
          </cell>
          <cell r="AY47">
            <v>978.93658932030314</v>
          </cell>
          <cell r="AZ47">
            <v>374.92099999999999</v>
          </cell>
          <cell r="BA47">
            <v>17176.000263909751</v>
          </cell>
          <cell r="BB47">
            <v>3462.0737656624278</v>
          </cell>
          <cell r="BC47">
            <v>187.93469360605141</v>
          </cell>
          <cell r="BD47">
            <v>8672.487932514925</v>
          </cell>
          <cell r="BE47">
            <v>7813.2381562957589</v>
          </cell>
          <cell r="BF47">
            <v>4657.9380000000001</v>
          </cell>
          <cell r="BG47">
            <v>1195.864234337572</v>
          </cell>
          <cell r="BH47">
            <v>179.06666280820161</v>
          </cell>
          <cell r="BI47">
            <v>471.59984075249668</v>
          </cell>
          <cell r="BJ47">
            <v>510.37399876261378</v>
          </cell>
          <cell r="BK47">
            <v>747.50492402087286</v>
          </cell>
          <cell r="BL47">
            <v>6318.459392259384</v>
          </cell>
          <cell r="BM47">
            <v>2136.9643149355238</v>
          </cell>
          <cell r="BN47">
            <v>1166.709057616066</v>
          </cell>
          <cell r="BO47">
            <v>1340.7803682410679</v>
          </cell>
          <cell r="BP47">
            <v>1046.1159157581881</v>
          </cell>
          <cell r="BQ47">
            <v>374.92099999999999</v>
          </cell>
          <cell r="BR47">
            <v>17458.763245730919</v>
          </cell>
          <cell r="BS47">
            <v>3681.293287779813</v>
          </cell>
          <cell r="BT47">
            <v>197.02803890122649</v>
          </cell>
          <cell r="BU47">
            <v>8823.1494079635031</v>
          </cell>
          <cell r="BV47">
            <v>7917.8497478715781</v>
          </cell>
          <cell r="BW47">
            <v>4657.9380000000001</v>
          </cell>
          <cell r="BX47">
            <v>976.64471222018642</v>
          </cell>
          <cell r="BY47">
            <v>183.16465592017801</v>
          </cell>
          <cell r="BZ47">
            <v>1543.4455487472569</v>
          </cell>
          <cell r="CA47">
            <v>1567.520187668782</v>
          </cell>
          <cell r="CB47">
            <v>917.31976666473065</v>
          </cell>
          <cell r="CC47">
            <v>6350.7827951499976</v>
          </cell>
          <cell r="CD47">
            <v>2144.6759105129108</v>
          </cell>
          <cell r="CE47">
            <v>1164.652232176227</v>
          </cell>
          <cell r="CF47">
            <v>1344.4189180194151</v>
          </cell>
          <cell r="CG47">
            <v>1063.291274923479</v>
          </cell>
          <cell r="CH47">
            <v>374.92099999999999</v>
          </cell>
          <cell r="CI47">
            <v>17657.299255194819</v>
          </cell>
          <cell r="CJ47">
            <v>3846.969622808605</v>
          </cell>
          <cell r="CK47">
            <v>201.3630261529855</v>
          </cell>
          <cell r="CL47">
            <v>8889.6367276715719</v>
          </cell>
          <cell r="CM47">
            <v>8024.1788753639239</v>
          </cell>
          <cell r="CN47">
            <v>4657.9380000000001</v>
          </cell>
          <cell r="CO47">
            <v>810.96837719139455</v>
          </cell>
          <cell r="CP47">
            <v>184.1016730949471</v>
          </cell>
          <cell r="CQ47">
            <v>1506.331788930092</v>
          </cell>
          <cell r="CR47">
            <v>1551.619005507544</v>
          </cell>
          <cell r="CS47">
            <v>950.77901813162657</v>
          </cell>
          <cell r="CT47">
            <v>6552.5873799889823</v>
          </cell>
          <cell r="CU47">
            <v>2212.8024395866319</v>
          </cell>
          <cell r="CV47">
            <v>1203.082531993379</v>
          </cell>
          <cell r="CW47">
            <v>1387.116214926989</v>
          </cell>
          <cell r="CX47">
            <v>1116.623982090756</v>
          </cell>
          <cell r="CY47">
            <v>374.92099999999999</v>
          </cell>
          <cell r="CZ47">
            <v>18904.726694393739</v>
          </cell>
          <cell r="DA47">
            <v>3911.8817381035828</v>
          </cell>
          <cell r="DB47">
            <v>207.28109226644909</v>
          </cell>
          <cell r="DC47">
            <v>9998.8192244428101</v>
          </cell>
          <cell r="DD47">
            <v>8135.8412735729989</v>
          </cell>
          <cell r="DE47">
            <v>4657.9380000000001</v>
          </cell>
          <cell r="DF47">
            <v>746.05626189641657</v>
          </cell>
          <cell r="DG47">
            <v>189.95174904707409</v>
          </cell>
          <cell r="DH47">
            <v>1434.79827260608</v>
          </cell>
          <cell r="DI47">
            <v>1501.698138477424</v>
          </cell>
          <cell r="DJ47">
            <v>985.76180930146086</v>
          </cell>
          <cell r="DK47">
            <v>6780.5990103543363</v>
          </cell>
          <cell r="DL47">
            <v>2288.7486099366188</v>
          </cell>
          <cell r="DM47">
            <v>1244.6032722720511</v>
          </cell>
          <cell r="DN47">
            <v>1434.330824545744</v>
          </cell>
          <cell r="DO47">
            <v>1164.3595662469429</v>
          </cell>
          <cell r="DP47">
            <v>374.92099999999999</v>
          </cell>
          <cell r="DQ47">
            <v>19372.687056538751</v>
          </cell>
          <cell r="DR47">
            <v>3979.868362585381</v>
          </cell>
          <cell r="DS47">
            <v>214.11507620928339</v>
          </cell>
          <cell r="DT47">
            <v>10323.532145818381</v>
          </cell>
          <cell r="DU47">
            <v>8252.2772301976947</v>
          </cell>
          <cell r="DV47">
            <v>4657.9380000000001</v>
          </cell>
          <cell r="DW47">
            <v>678.06963741461936</v>
          </cell>
          <cell r="DX47">
            <v>196.5615362165276</v>
          </cell>
          <cell r="DY47">
            <v>1487.2615492967709</v>
          </cell>
          <cell r="DZ47">
            <v>1566.6442384972229</v>
          </cell>
          <cell r="EA47">
            <v>1030.738799326022</v>
          </cell>
          <cell r="HZ47">
            <v>1283.4259999999999</v>
          </cell>
          <cell r="IA47">
            <v>394.46699999999998</v>
          </cell>
          <cell r="IB47">
            <v>177.45</v>
          </cell>
          <cell r="IC47">
            <v>206.73400000000001</v>
          </cell>
          <cell r="ID47">
            <v>163.57599999999999</v>
          </cell>
          <cell r="IE47">
            <v>374.92099999999999</v>
          </cell>
          <cell r="IF47">
            <v>16321.14</v>
          </cell>
          <cell r="IG47">
            <v>4418.7209999999995</v>
          </cell>
          <cell r="IH47">
            <v>137.27799999999999</v>
          </cell>
          <cell r="II47">
            <v>8450.2350000000006</v>
          </cell>
          <cell r="IJ47">
            <v>7222.2830000000004</v>
          </cell>
          <cell r="IK47">
            <v>4545.9380000000001</v>
          </cell>
          <cell r="IL47">
            <v>127.217</v>
          </cell>
          <cell r="IM47">
            <v>37.204999999999998</v>
          </cell>
          <cell r="IN47">
            <v>10.285</v>
          </cell>
          <cell r="IO47">
            <v>-165.73099999999999</v>
          </cell>
          <cell r="IP47">
            <v>0</v>
          </cell>
          <cell r="IQ47">
            <v>1435.1701947040399</v>
          </cell>
          <cell r="IR47">
            <v>456.25255797848592</v>
          </cell>
          <cell r="IS47">
            <v>231.05941624699031</v>
          </cell>
          <cell r="IT47">
            <v>262.13658216765941</v>
          </cell>
          <cell r="IU47">
            <v>222.65579314343179</v>
          </cell>
          <cell r="IV47">
            <v>374.92099999999999</v>
          </cell>
          <cell r="IW47">
            <v>16416.08295767854</v>
          </cell>
          <cell r="IX47">
            <v>4271.9587585229447</v>
          </cell>
          <cell r="IY47">
            <v>147.8047185993295</v>
          </cell>
          <cell r="IZ47">
            <v>8315.9529228339106</v>
          </cell>
          <cell r="JA47">
            <v>7444.9387931434312</v>
          </cell>
          <cell r="JB47">
            <v>4657.9380000000001</v>
          </cell>
          <cell r="JC47">
            <v>385.9792414770555</v>
          </cell>
          <cell r="JD47">
            <v>41.603884519998651</v>
          </cell>
          <cell r="JE47">
            <v>111.8052580820721</v>
          </cell>
          <cell r="JF47">
            <v>132.36833377979491</v>
          </cell>
          <cell r="JG47">
            <v>192.10892820999999</v>
          </cell>
          <cell r="JH47">
            <v>1519.332112788408</v>
          </cell>
          <cell r="JI47">
            <v>491.96997032137438</v>
          </cell>
          <cell r="JJ47">
            <v>253.01033748183309</v>
          </cell>
          <cell r="JK47">
            <v>286.47055516980339</v>
          </cell>
          <cell r="JL47">
            <v>239.25152071063511</v>
          </cell>
          <cell r="JM47">
            <v>374.92099999999999</v>
          </cell>
          <cell r="JN47">
            <v>16556.33254388034</v>
          </cell>
          <cell r="JO47">
            <v>4191.3995552888437</v>
          </cell>
          <cell r="JP47">
            <v>158.38813977818339</v>
          </cell>
          <cell r="JQ47">
            <v>8211.3810597242609</v>
          </cell>
          <cell r="JR47">
            <v>7684.1903138540674</v>
          </cell>
          <cell r="JS47">
            <v>4657.9380000000001</v>
          </cell>
          <cell r="JT47">
            <v>466.53844471115622</v>
          </cell>
          <cell r="JU47">
            <v>44.043638866824203</v>
          </cell>
          <cell r="JV47">
            <v>-4.8064977684623811</v>
          </cell>
          <cell r="JW47">
            <v>12.434334364048921</v>
          </cell>
          <cell r="JX47">
            <v>0</v>
          </cell>
          <cell r="JY47">
            <v>1598.8718239818761</v>
          </cell>
          <cell r="JZ47">
            <v>518.74886381037163</v>
          </cell>
          <cell r="KA47">
            <v>266.63508659628349</v>
          </cell>
          <cell r="KB47">
            <v>302.49119245266792</v>
          </cell>
          <cell r="KC47">
            <v>250.03334929757</v>
          </cell>
          <cell r="KD47">
            <v>374.92099999999999</v>
          </cell>
          <cell r="KE47">
            <v>16853.051632954011</v>
          </cell>
          <cell r="KF47">
            <v>4116.6842408147322</v>
          </cell>
          <cell r="KG47">
            <v>168.8814348309638</v>
          </cell>
          <cell r="KH47">
            <v>8472.4088198110003</v>
          </cell>
          <cell r="KI47">
            <v>7715.3444973637279</v>
          </cell>
          <cell r="KJ47">
            <v>4657.9380000000001</v>
          </cell>
          <cell r="KK47">
            <v>541.25375918526765</v>
          </cell>
          <cell r="KL47">
            <v>46.34940090916475</v>
          </cell>
          <cell r="KM47">
            <v>7.6370291089437599</v>
          </cell>
          <cell r="KN47">
            <v>23.493138879469239</v>
          </cell>
          <cell r="KO47">
            <v>0</v>
          </cell>
          <cell r="KZ47">
            <v>1150.807941762245</v>
          </cell>
          <cell r="LA47">
            <v>1329.671404304763</v>
          </cell>
          <cell r="LB47">
            <v>1435.557259124959</v>
          </cell>
          <cell r="LC47">
            <v>1439.6806599466649</v>
          </cell>
          <cell r="LD47">
            <v>1485.405025626824</v>
          </cell>
          <cell r="LE47">
            <v>1536.0398097010591</v>
          </cell>
          <cell r="LL47">
            <v>231.40899999999999</v>
          </cell>
          <cell r="LM47">
            <v>283.66413508822001</v>
          </cell>
          <cell r="LN47">
            <v>309.26053686162948</v>
          </cell>
          <cell r="LO47">
            <v>326.47426981239602</v>
          </cell>
          <cell r="LP47">
            <v>1508.339492875019</v>
          </cell>
          <cell r="LQ47">
            <v>486.89896048895878</v>
          </cell>
          <cell r="LR47">
            <v>252.88158285342811</v>
          </cell>
          <cell r="LS47">
            <v>291.11317401270009</v>
          </cell>
          <cell r="LT47">
            <v>313.73826640582541</v>
          </cell>
          <cell r="LU47">
            <v>233.15921182472169</v>
          </cell>
          <cell r="LV47">
            <v>374.92099999999999</v>
          </cell>
          <cell r="LW47">
            <v>17119.13167254462</v>
          </cell>
          <cell r="LX47">
            <v>4144.7788798765368</v>
          </cell>
          <cell r="LY47">
            <v>174.37481950389019</v>
          </cell>
          <cell r="LZ47">
            <v>8500.1235328202292</v>
          </cell>
          <cell r="MA47">
            <v>7948.5037091884496</v>
          </cell>
          <cell r="MB47">
            <v>4657.9380000000001</v>
          </cell>
          <cell r="MC47">
            <v>513.1591201234628</v>
          </cell>
          <cell r="MD47">
            <v>43.724975832198417</v>
          </cell>
          <cell r="ME47">
            <v>116.6890722242298</v>
          </cell>
          <cell r="MF47">
            <v>129.76362058393701</v>
          </cell>
          <cell r="MG47">
            <v>0</v>
          </cell>
          <cell r="MH47">
            <v>1539.404288204998</v>
          </cell>
          <cell r="MI47">
            <v>502.20319343396619</v>
          </cell>
          <cell r="MJ47">
            <v>262.90993766548132</v>
          </cell>
          <cell r="MK47">
            <v>302.38512814107918</v>
          </cell>
          <cell r="ML47">
            <v>325.47619246415422</v>
          </cell>
          <cell r="MM47">
            <v>243.37763998421929</v>
          </cell>
          <cell r="MN47">
            <v>374.92099999999999</v>
          </cell>
          <cell r="MO47">
            <v>17178.50809462454</v>
          </cell>
          <cell r="MP47">
            <v>3745.9772977292569</v>
          </cell>
          <cell r="MQ47">
            <v>179.52513649242891</v>
          </cell>
          <cell r="MR47">
            <v>8310.2344844563504</v>
          </cell>
          <cell r="MS47">
            <v>8191.8813491726687</v>
          </cell>
          <cell r="MT47">
            <v>4657.9380000000001</v>
          </cell>
          <cell r="MU47">
            <v>911.96070227074256</v>
          </cell>
          <cell r="MV47">
            <v>44.625507464136589</v>
          </cell>
          <cell r="MW47">
            <v>-90.321374142164302</v>
          </cell>
          <cell r="MX47">
            <v>-75.81310224238058</v>
          </cell>
          <cell r="MY47">
            <v>218.87916578790919</v>
          </cell>
          <cell r="MZ47">
            <v>1558.0528518237129</v>
          </cell>
          <cell r="NA47">
            <v>518.46559928252543</v>
          </cell>
          <cell r="NB47">
            <v>275.5857836819381</v>
          </cell>
          <cell r="NC47">
            <v>316.22690938092842</v>
          </cell>
          <cell r="ND47">
            <v>339.59770215828411</v>
          </cell>
          <cell r="NE47">
            <v>245.66874842378809</v>
          </cell>
          <cell r="NF47">
            <v>374.92099999999999</v>
          </cell>
          <cell r="NG47">
            <v>17446.64505778169</v>
          </cell>
          <cell r="NH47">
            <v>3823.9236909669949</v>
          </cell>
          <cell r="NI47">
            <v>184.05011803460499</v>
          </cell>
          <cell r="NJ47">
            <v>8326.118394399391</v>
          </cell>
          <cell r="NK47">
            <v>8437.5500975964569</v>
          </cell>
          <cell r="NL47">
            <v>4657.9380000000001</v>
          </cell>
          <cell r="NM47">
            <v>834.01430903300457</v>
          </cell>
          <cell r="NN47">
            <v>45.166107241166408</v>
          </cell>
          <cell r="NO47">
            <v>178.539679986491</v>
          </cell>
          <cell r="NP47">
            <v>183.00664575374319</v>
          </cell>
          <cell r="NQ47">
            <v>0</v>
          </cell>
          <cell r="NR47">
            <v>1571.2981334254989</v>
          </cell>
          <cell r="NS47">
            <v>531.24772788540622</v>
          </cell>
          <cell r="NT47">
            <v>285.62427457586352</v>
          </cell>
          <cell r="NU47">
            <v>327.28977127511729</v>
          </cell>
          <cell r="NV47">
            <v>350.8592432764998</v>
          </cell>
          <cell r="NW47">
            <v>256.73098908757407</v>
          </cell>
          <cell r="NX47">
            <v>374.92099999999999</v>
          </cell>
          <cell r="NY47">
            <v>17176.000263909751</v>
          </cell>
          <cell r="NZ47">
            <v>3462.0737656624278</v>
          </cell>
          <cell r="OA47">
            <v>187.93469360605141</v>
          </cell>
          <cell r="OB47">
            <v>8672.487932514925</v>
          </cell>
          <cell r="OC47">
            <v>7813.2381562957589</v>
          </cell>
          <cell r="OD47">
            <v>4657.9380000000001</v>
          </cell>
          <cell r="OE47">
            <v>1195.864234337572</v>
          </cell>
          <cell r="OF47">
            <v>45.550072270700213</v>
          </cell>
          <cell r="OG47">
            <v>266.69246268394039</v>
          </cell>
          <cell r="OH47">
            <v>273.41683466731428</v>
          </cell>
          <cell r="OI47">
            <v>528.62575823296379</v>
          </cell>
          <cell r="OV47">
            <v>1575.6320610488781</v>
          </cell>
          <cell r="OW47">
            <v>533.2770558360495</v>
          </cell>
          <cell r="OX47">
            <v>292.1880451339656</v>
          </cell>
          <cell r="OY47">
            <v>334.73293692613458</v>
          </cell>
          <cell r="OZ47">
            <v>358.36741784186779</v>
          </cell>
          <cell r="PA47">
            <v>254.6651593508075</v>
          </cell>
          <cell r="PB47">
            <v>374.92099999999999</v>
          </cell>
          <cell r="PC47">
            <v>17476.33042151581</v>
          </cell>
          <cell r="PD47">
            <v>3899.2260992496499</v>
          </cell>
          <cell r="PE47">
            <v>191.0655095144615</v>
          </cell>
          <cell r="PF47">
            <v>8711.0184428749544</v>
          </cell>
          <cell r="PG47">
            <v>8067.9033156465666</v>
          </cell>
          <cell r="PH47">
            <v>4657.9380000000001</v>
          </cell>
          <cell r="PI47">
            <v>758.7119007503502</v>
          </cell>
          <cell r="PJ47">
            <v>45.675707700579153</v>
          </cell>
          <cell r="PK47">
            <v>0</v>
          </cell>
          <cell r="PL47">
            <v>1590.9244695741729</v>
          </cell>
          <cell r="PM47">
            <v>538.20675376360077</v>
          </cell>
          <cell r="PN47">
            <v>294.48200102381008</v>
          </cell>
          <cell r="PO47">
            <v>337.73565085042549</v>
          </cell>
          <cell r="PP47">
            <v>361.59951789403812</v>
          </cell>
          <cell r="PQ47">
            <v>266.50408112249301</v>
          </cell>
          <cell r="PR47">
            <v>374.92099999999999</v>
          </cell>
          <cell r="PS47">
            <v>17431.2677484343</v>
          </cell>
          <cell r="PT47">
            <v>3839.6555615713219</v>
          </cell>
          <cell r="PU47">
            <v>193.93087620341231</v>
          </cell>
          <cell r="PV47">
            <v>8392.4873018527232</v>
          </cell>
          <cell r="PW47">
            <v>8334.4073967690601</v>
          </cell>
          <cell r="PX47">
            <v>4657.9380000000001</v>
          </cell>
          <cell r="PY47">
            <v>818.28243842867766</v>
          </cell>
          <cell r="PZ47">
            <v>46.119016515566223</v>
          </cell>
          <cell r="QA47">
            <v>352.41717215530912</v>
          </cell>
          <cell r="QB47">
            <v>1585.7921608567981</v>
          </cell>
          <cell r="QC47">
            <v>536.09747298320644</v>
          </cell>
          <cell r="QD47">
            <v>292.37077299797062</v>
          </cell>
          <cell r="QE47">
            <v>336.27308813159868</v>
          </cell>
          <cell r="QF47">
            <v>360.05997054445061</v>
          </cell>
          <cell r="QG47">
            <v>262.36526955641608</v>
          </cell>
          <cell r="QH47">
            <v>374.92099999999999</v>
          </cell>
          <cell r="QI47">
            <v>17730.590997672261</v>
          </cell>
          <cell r="QJ47">
            <v>4115.6105170137307</v>
          </cell>
          <cell r="QK47">
            <v>195.99879803294149</v>
          </cell>
          <cell r="QL47">
            <v>8422.6578799886138</v>
          </cell>
          <cell r="QM47">
            <v>8596.7726663254762</v>
          </cell>
          <cell r="QN47">
            <v>4657.9380000000001</v>
          </cell>
          <cell r="QO47">
            <v>542.3274829862695</v>
          </cell>
          <cell r="QP47">
            <v>45.970236963157333</v>
          </cell>
          <cell r="QQ47">
            <v>0</v>
          </cell>
          <cell r="QR47">
            <v>1566.1107007795349</v>
          </cell>
          <cell r="QS47">
            <v>529.38303235266778</v>
          </cell>
          <cell r="QT47">
            <v>287.6682384603194</v>
          </cell>
          <cell r="QU47">
            <v>332.03869233290959</v>
          </cell>
          <cell r="QV47">
            <v>355.5303528446027</v>
          </cell>
          <cell r="QW47">
            <v>262.5814057284714</v>
          </cell>
          <cell r="QX47">
            <v>374.92099999999999</v>
          </cell>
          <cell r="QY47">
            <v>17458.763245730919</v>
          </cell>
          <cell r="QZ47">
            <v>3681.293287779813</v>
          </cell>
          <cell r="RA47">
            <v>197.02803890122649</v>
          </cell>
          <cell r="RB47">
            <v>8823.1494079635031</v>
          </cell>
          <cell r="RC47">
            <v>7917.8497478715781</v>
          </cell>
          <cell r="RD47">
            <v>4657.9380000000001</v>
          </cell>
          <cell r="RE47">
            <v>976.64471222018642</v>
          </cell>
          <cell r="RF47">
            <v>45.399694740875269</v>
          </cell>
          <cell r="RG47">
            <v>564.90259450942153</v>
          </cell>
          <cell r="SU47">
            <v>545.96519585695978</v>
          </cell>
          <cell r="SV47">
            <v>543.8672199981803</v>
          </cell>
          <cell r="SX47">
            <v>392.89883137299188</v>
          </cell>
          <cell r="SY47">
            <v>401.67226896957209</v>
          </cell>
          <cell r="TA47">
            <v>377.86187103333009</v>
          </cell>
          <cell r="TB47">
            <v>384.14518951644379</v>
          </cell>
          <cell r="TD47">
            <v>226.7196504839747</v>
          </cell>
          <cell r="TE47">
            <v>237.83550918458539</v>
          </cell>
          <cell r="XZ47">
            <v>1561.5596489710281</v>
          </cell>
          <cell r="YA47">
            <v>527.57699176450512</v>
          </cell>
          <cell r="YB47">
            <v>286.20267138233038</v>
          </cell>
          <cell r="YC47">
            <v>330.80612609435622</v>
          </cell>
          <cell r="YD47">
            <v>354.22952082892158</v>
          </cell>
          <cell r="YE47">
            <v>253.57060914597039</v>
          </cell>
          <cell r="YF47">
            <v>374.92099999999999</v>
          </cell>
          <cell r="YG47">
            <v>17724.91659066896</v>
          </cell>
          <cell r="YH47">
            <v>4285.4532027264331</v>
          </cell>
          <cell r="YI47">
            <v>197.69234932717299</v>
          </cell>
          <cell r="YJ47">
            <v>8829.194994456162</v>
          </cell>
          <cell r="YK47">
            <v>8171.4203570175478</v>
          </cell>
          <cell r="YL47">
            <v>4657.9380000000001</v>
          </cell>
          <cell r="YM47">
            <v>372.48479727356693</v>
          </cell>
          <cell r="YN47">
            <v>45.267765137972191</v>
          </cell>
          <cell r="YO47">
            <v>707.6512269475445</v>
          </cell>
          <cell r="YP47">
            <v>710.25146058918494</v>
          </cell>
          <cell r="YQ47">
            <v>0</v>
          </cell>
          <cell r="YR47">
            <v>1593.6484997489731</v>
          </cell>
          <cell r="YS47">
            <v>538.19649860886898</v>
          </cell>
          <cell r="YT47">
            <v>292.62830072134</v>
          </cell>
          <cell r="YU47">
            <v>337.38214286128562</v>
          </cell>
          <cell r="YV47">
            <v>361.28687035752012</v>
          </cell>
          <cell r="YW47">
            <v>270.82693402871797</v>
          </cell>
          <cell r="YX47">
            <v>374.92099999999999</v>
          </cell>
          <cell r="YY47">
            <v>17638.28980313642</v>
          </cell>
          <cell r="YZ47">
            <v>4092.287937671922</v>
          </cell>
          <cell r="ZA47">
            <v>199.1364901119621</v>
          </cell>
          <cell r="ZB47">
            <v>8465.2736266227676</v>
          </cell>
          <cell r="ZC47">
            <v>8442.2472910462657</v>
          </cell>
          <cell r="ZD47">
            <v>4657.9380000000001</v>
          </cell>
          <cell r="ZE47">
            <v>565.65006232807787</v>
          </cell>
          <cell r="ZF47">
            <v>46.197982924734688</v>
          </cell>
          <cell r="ZG47">
            <v>277.63186786347342</v>
          </cell>
          <cell r="ZH47">
            <v>293.0503867840913</v>
          </cell>
          <cell r="ZI47">
            <v>376.60172967294778</v>
          </cell>
          <cell r="ZJ47">
            <v>1592.8767709906081</v>
          </cell>
          <cell r="ZK47">
            <v>537.86924992428771</v>
          </cell>
          <cell r="ZL47">
            <v>292.07137054886482</v>
          </cell>
          <cell r="ZM47">
            <v>337.15213909203368</v>
          </cell>
          <cell r="ZN47">
            <v>361.04529065689269</v>
          </cell>
          <cell r="ZO47">
            <v>266.77225549830752</v>
          </cell>
          <cell r="ZP47">
            <v>374.92099999999999</v>
          </cell>
          <cell r="ZQ47">
            <v>17926.364863215429</v>
          </cell>
          <cell r="ZR47">
            <v>4305.3525762143154</v>
          </cell>
          <cell r="ZS47">
            <v>200.2313329906481</v>
          </cell>
          <cell r="ZT47">
            <v>8480.1812945198071</v>
          </cell>
          <cell r="ZU47">
            <v>8709.0195465445722</v>
          </cell>
          <cell r="ZV47">
            <v>4657.9380000000001</v>
          </cell>
          <cell r="ZW47">
            <v>352.58542378568461</v>
          </cell>
          <cell r="ZX47">
            <v>46.175611421854903</v>
          </cell>
          <cell r="ZY47">
            <v>310.74951384127837</v>
          </cell>
          <cell r="ZZ47">
            <v>322.24068062882571</v>
          </cell>
          <cell r="AAA47">
            <v>0</v>
          </cell>
          <cell r="AAB47">
            <v>1602.697875439389</v>
          </cell>
          <cell r="AAC47">
            <v>541.03317021524902</v>
          </cell>
          <cell r="AAD47">
            <v>293.74988952369222</v>
          </cell>
          <cell r="AAE47">
            <v>339.07850997174012</v>
          </cell>
          <cell r="AAF47">
            <v>363.1189781033309</v>
          </cell>
          <cell r="AAG47">
            <v>272.12147625048323</v>
          </cell>
          <cell r="AAH47">
            <v>374.92099999999999</v>
          </cell>
          <cell r="AAI47">
            <v>17657.299255194819</v>
          </cell>
          <cell r="AAJ47">
            <v>3846.969622808605</v>
          </cell>
          <cell r="AAK47">
            <v>201.3630261529855</v>
          </cell>
          <cell r="AAL47">
            <v>8889.6367276715719</v>
          </cell>
          <cell r="AAM47">
            <v>8024.1788753639239</v>
          </cell>
          <cell r="AAN47">
            <v>4657.9380000000001</v>
          </cell>
          <cell r="AAO47">
            <v>810.96837719139455</v>
          </cell>
          <cell r="AAP47">
            <v>46.460313610385363</v>
          </cell>
          <cell r="AAQ47">
            <v>210.29918027779621</v>
          </cell>
          <cell r="AAR47">
            <v>226.07647750544211</v>
          </cell>
          <cell r="AAS47">
            <v>574.17728845867873</v>
          </cell>
        </row>
        <row r="48">
          <cell r="A48" t="str">
            <v>DASA3</v>
          </cell>
          <cell r="B48" t="str">
            <v>Dasa</v>
          </cell>
          <cell r="C48" t="str">
            <v>Health Care</v>
          </cell>
          <cell r="D48" t="str">
            <v>Rafael Barros</v>
          </cell>
          <cell r="E48">
            <v>44908</v>
          </cell>
          <cell r="F48" t="str">
            <v>Buy</v>
          </cell>
          <cell r="G48" t="b">
            <v>0</v>
          </cell>
          <cell r="H48" t="str">
            <v>BRL</v>
          </cell>
          <cell r="I48">
            <v>20.8</v>
          </cell>
          <cell r="J48">
            <v>0.16400000000000001</v>
          </cell>
          <cell r="M48">
            <v>13125.822247214861</v>
          </cell>
          <cell r="N48">
            <v>4677.5272974358777</v>
          </cell>
          <cell r="O48">
            <v>1050.1589690113451</v>
          </cell>
          <cell r="P48">
            <v>2204.0978689313451</v>
          </cell>
          <cell r="Q48">
            <v>-325.68725538399588</v>
          </cell>
          <cell r="R48">
            <v>560.48599999999999</v>
          </cell>
          <cell r="S48">
            <v>24517.101816010349</v>
          </cell>
          <cell r="T48">
            <v>1977.033930021274</v>
          </cell>
          <cell r="U48">
            <v>3988.3239113390191</v>
          </cell>
          <cell r="V48">
            <v>17290.284921380669</v>
          </cell>
          <cell r="W48">
            <v>7226.8168946296792</v>
          </cell>
          <cell r="X48">
            <v>13741.475167538971</v>
          </cell>
          <cell r="Y48">
            <v>11764.4412375177</v>
          </cell>
          <cell r="Z48">
            <v>-2198.684348898365</v>
          </cell>
          <cell r="AB48">
            <v>-1542.3445491817249</v>
          </cell>
          <cell r="AC48">
            <v>-105.849520797</v>
          </cell>
          <cell r="AD48">
            <v>14597.503615328729</v>
          </cell>
          <cell r="AE48">
            <v>5370.8787582876676</v>
          </cell>
          <cell r="AF48">
            <v>1564.0272197117961</v>
          </cell>
          <cell r="AG48">
            <v>2762.7679589709769</v>
          </cell>
          <cell r="AH48">
            <v>31.985821151539199</v>
          </cell>
          <cell r="AI48">
            <v>560.48599999999999</v>
          </cell>
          <cell r="AJ48">
            <v>24191.218489030409</v>
          </cell>
          <cell r="AK48">
            <v>1068.681671581581</v>
          </cell>
          <cell r="AL48">
            <v>4174.734083148338</v>
          </cell>
          <cell r="AM48">
            <v>16944.927991006891</v>
          </cell>
          <cell r="AN48">
            <v>7246.2904980235216</v>
          </cell>
          <cell r="AO48">
            <v>13372.52567921656</v>
          </cell>
          <cell r="AP48">
            <v>12303.84400763498</v>
          </cell>
          <cell r="AQ48">
            <v>-1141.825253073011</v>
          </cell>
          <cell r="AS48">
            <v>-774.9902584396923</v>
          </cell>
          <cell r="AT48">
            <v>-133.36199999999999</v>
          </cell>
          <cell r="AU48">
            <v>16370.438726751179</v>
          </cell>
          <cell r="AV48">
            <v>6130.0825147927262</v>
          </cell>
          <cell r="AW48">
            <v>2174.5909569448618</v>
          </cell>
          <cell r="AX48">
            <v>3454.591929528649</v>
          </cell>
          <cell r="AY48">
            <v>638.06465450240216</v>
          </cell>
          <cell r="AZ48">
            <v>560.48599999999999</v>
          </cell>
          <cell r="BA48">
            <v>25197.81305949072</v>
          </cell>
          <cell r="BB48">
            <v>1148.3401022391281</v>
          </cell>
          <cell r="BC48">
            <v>4551.1035030511503</v>
          </cell>
          <cell r="BD48">
            <v>17395.291323434449</v>
          </cell>
          <cell r="BE48">
            <v>7802.5217360562783</v>
          </cell>
          <cell r="BF48">
            <v>13419.5796704472</v>
          </cell>
          <cell r="BG48">
            <v>12271.239568208081</v>
          </cell>
          <cell r="BH48">
            <v>-1427.9307108725829</v>
          </cell>
          <cell r="BJ48">
            <v>79.658430657546617</v>
          </cell>
          <cell r="BK48">
            <v>-1.4210854715202001E-14</v>
          </cell>
          <cell r="BL48">
            <v>18260.68062935958</v>
          </cell>
          <cell r="BM48">
            <v>6851.6360020038628</v>
          </cell>
          <cell r="BN48">
            <v>2720.617831849916</v>
          </cell>
          <cell r="BO48">
            <v>4100.6486418832019</v>
          </cell>
          <cell r="BP48">
            <v>1062.134969034852</v>
          </cell>
          <cell r="BQ48">
            <v>560.48599999999999</v>
          </cell>
          <cell r="BR48">
            <v>26712.964422998459</v>
          </cell>
          <cell r="BS48">
            <v>1306.6672944092791</v>
          </cell>
          <cell r="BT48">
            <v>5150.0883142169869</v>
          </cell>
          <cell r="BU48">
            <v>18070.55818663408</v>
          </cell>
          <cell r="BV48">
            <v>8642.4062363643789</v>
          </cell>
          <cell r="BW48">
            <v>13503.09146887022</v>
          </cell>
          <cell r="BX48">
            <v>12196.424174460941</v>
          </cell>
          <cell r="BY48">
            <v>-1758.2476440551709</v>
          </cell>
          <cell r="CA48">
            <v>222.7638809842455</v>
          </cell>
          <cell r="CB48">
            <v>-64.436688814095277</v>
          </cell>
          <cell r="CC48">
            <v>20278.817446972749</v>
          </cell>
          <cell r="CD48">
            <v>7632.1452239612354</v>
          </cell>
          <cell r="CE48">
            <v>3301.5737950140492</v>
          </cell>
          <cell r="CF48">
            <v>4802.1488942815204</v>
          </cell>
          <cell r="CG48">
            <v>1454.2695052675419</v>
          </cell>
          <cell r="CH48">
            <v>560.48599999999999</v>
          </cell>
          <cell r="CI48">
            <v>28453.050540480948</v>
          </cell>
          <cell r="CJ48">
            <v>2123.4686528664438</v>
          </cell>
          <cell r="CK48">
            <v>5409.6007960781544</v>
          </cell>
          <cell r="CL48">
            <v>18686.781957493691</v>
          </cell>
          <cell r="CM48">
            <v>9766.2685829872607</v>
          </cell>
          <cell r="CN48">
            <v>13616.79023529519</v>
          </cell>
          <cell r="CO48">
            <v>11493.321582428751</v>
          </cell>
          <cell r="CP48">
            <v>-1539.5172212880921</v>
          </cell>
          <cell r="CR48">
            <v>1017.286884529111</v>
          </cell>
          <cell r="CS48">
            <v>-200.4855260719458</v>
          </cell>
          <cell r="CT48">
            <v>21581.82031653764</v>
          </cell>
          <cell r="CU48">
            <v>8172.4434945614084</v>
          </cell>
          <cell r="CV48">
            <v>3599.906167170639</v>
          </cell>
          <cell r="CW48">
            <v>5195.9871274433917</v>
          </cell>
          <cell r="CX48">
            <v>1683.4471341903941</v>
          </cell>
          <cell r="CY48">
            <v>560.48599999999999</v>
          </cell>
          <cell r="CZ48">
            <v>30241.096639043932</v>
          </cell>
          <cell r="DA48">
            <v>3290.179159185589</v>
          </cell>
          <cell r="DB48">
            <v>5572.6014882516729</v>
          </cell>
          <cell r="DC48">
            <v>19206.23087630378</v>
          </cell>
          <cell r="DD48">
            <v>11034.865762740161</v>
          </cell>
          <cell r="DE48">
            <v>13772.345222867951</v>
          </cell>
          <cell r="DF48">
            <v>10482.16606368236</v>
          </cell>
          <cell r="DG48">
            <v>-1510.7274221576349</v>
          </cell>
          <cell r="DI48">
            <v>1470.7050746036909</v>
          </cell>
          <cell r="DJ48">
            <v>-303.99456828454629</v>
          </cell>
          <cell r="DK48">
            <v>22605.716602863649</v>
          </cell>
          <cell r="DL48">
            <v>8620.4963875766261</v>
          </cell>
          <cell r="DM48">
            <v>3835.6553442428772</v>
          </cell>
          <cell r="DN48">
            <v>5520.7348773813164</v>
          </cell>
          <cell r="DO48">
            <v>1878.879133679392</v>
          </cell>
          <cell r="DP48">
            <v>560.48599999999999</v>
          </cell>
          <cell r="DQ48">
            <v>32066.653021462611</v>
          </cell>
          <cell r="DR48">
            <v>4567.9465275245366</v>
          </cell>
          <cell r="DS48">
            <v>5754.6933411242107</v>
          </cell>
          <cell r="DT48">
            <v>19623.24634897041</v>
          </cell>
          <cell r="DU48">
            <v>12443.4066724922</v>
          </cell>
          <cell r="DV48">
            <v>13977.011992655889</v>
          </cell>
          <cell r="DW48">
            <v>9409.0654651313525</v>
          </cell>
          <cell r="DX48">
            <v>-1582.400162200455</v>
          </cell>
          <cell r="DZ48">
            <v>1663.8180734390839</v>
          </cell>
          <cell r="EA48">
            <v>-386.05070510013559</v>
          </cell>
          <cell r="EB48">
            <v>23573.051020368472</v>
          </cell>
          <cell r="EC48">
            <v>9054.2490907122592</v>
          </cell>
          <cell r="ED48">
            <v>4060.61158051455</v>
          </cell>
          <cell r="EE48">
            <v>5835.1604706763655</v>
          </cell>
          <cell r="EF48">
            <v>2069.9375399819351</v>
          </cell>
          <cell r="EG48">
            <v>560.48599999999999</v>
          </cell>
          <cell r="EH48">
            <v>34145.909743873082</v>
          </cell>
          <cell r="EI48">
            <v>5823.3704625729251</v>
          </cell>
          <cell r="EJ48">
            <v>5951.5223032556069</v>
          </cell>
          <cell r="EK48">
            <v>20152.036322118951</v>
          </cell>
          <cell r="EL48">
            <v>13993.87342175413</v>
          </cell>
          <cell r="EM48">
            <v>14236.827566665639</v>
          </cell>
          <cell r="EN48">
            <v>8413.4571040927112</v>
          </cell>
          <cell r="EO48">
            <v>-1650.113571425793</v>
          </cell>
          <cell r="EQ48">
            <v>1695.076916221801</v>
          </cell>
          <cell r="ER48">
            <v>-439.65298117341428</v>
          </cell>
          <cell r="ES48">
            <v>24594.69897014472</v>
          </cell>
          <cell r="ET48">
            <v>9514.029364950773</v>
          </cell>
          <cell r="EU48">
            <v>4304.8963682134563</v>
          </cell>
          <cell r="EV48">
            <v>6169.8184837854014</v>
          </cell>
          <cell r="EW48">
            <v>2269.3397287547009</v>
          </cell>
          <cell r="EX48">
            <v>560.48599999999999</v>
          </cell>
          <cell r="EY48">
            <v>36439.602364349543</v>
          </cell>
          <cell r="EZ48">
            <v>7218.0486094737198</v>
          </cell>
          <cell r="FA48">
            <v>6163.2958832993536</v>
          </cell>
          <cell r="FB48">
            <v>20746.85649643877</v>
          </cell>
          <cell r="FC48">
            <v>15692.745867910769</v>
          </cell>
          <cell r="FD48">
            <v>14557.805267924919</v>
          </cell>
          <cell r="FE48">
            <v>7339.7566584511997</v>
          </cell>
          <cell r="FF48">
            <v>-1721.62892791013</v>
          </cell>
          <cell r="FH48">
            <v>1881.664044976691</v>
          </cell>
          <cell r="FI48">
            <v>-486.98589807589661</v>
          </cell>
          <cell r="FJ48">
            <v>3136.2390252700002</v>
          </cell>
          <cell r="FK48">
            <v>1144.3570252699999</v>
          </cell>
          <cell r="FL48">
            <v>288.43392815999971</v>
          </cell>
          <cell r="FM48">
            <v>560.5331440599997</v>
          </cell>
          <cell r="FN48">
            <v>36.586928159999736</v>
          </cell>
          <cell r="FO48">
            <v>560.48599999999999</v>
          </cell>
          <cell r="FP48">
            <v>24497.916000000001</v>
          </cell>
          <cell r="FQ48">
            <v>2921.7860000000001</v>
          </cell>
          <cell r="FR48">
            <v>3844.9740000000002</v>
          </cell>
          <cell r="FS48">
            <v>16919.50399999999</v>
          </cell>
          <cell r="FT48">
            <v>7578.4120000000039</v>
          </cell>
          <cell r="FU48">
            <v>13233.249</v>
          </cell>
          <cell r="FV48">
            <v>10311.463</v>
          </cell>
          <cell r="FW48">
            <v>-1117.287</v>
          </cell>
          <cell r="FZ48">
            <v>0</v>
          </cell>
          <cell r="GA48">
            <v>3288.3619460599989</v>
          </cell>
          <cell r="GB48">
            <v>1104.85194606</v>
          </cell>
          <cell r="GC48">
            <v>227.26532576999949</v>
          </cell>
          <cell r="GD48">
            <v>512.29936041999952</v>
          </cell>
          <cell r="GE48">
            <v>-120.6346742300005</v>
          </cell>
          <cell r="GF48">
            <v>560.48599999999999</v>
          </cell>
          <cell r="GG48">
            <v>25261.648000000001</v>
          </cell>
          <cell r="GH48">
            <v>2561.337</v>
          </cell>
          <cell r="GI48">
            <v>3877.1170000000002</v>
          </cell>
          <cell r="GJ48">
            <v>17776.469000000001</v>
          </cell>
          <cell r="GK48">
            <v>7485.1790000000001</v>
          </cell>
          <cell r="GL48">
            <v>13846.16</v>
          </cell>
          <cell r="GM48">
            <v>11284.823</v>
          </cell>
          <cell r="GN48">
            <v>-502.99200000000002</v>
          </cell>
          <cell r="GQ48">
            <v>50.494999999999997</v>
          </cell>
          <cell r="GR48">
            <v>3425.3499572400001</v>
          </cell>
          <cell r="GS48">
            <v>1252.33543265</v>
          </cell>
          <cell r="GT48">
            <v>307.93136929000019</v>
          </cell>
          <cell r="GU48">
            <v>604.14601066000023</v>
          </cell>
          <cell r="GV48">
            <v>-89.045630709999756</v>
          </cell>
          <cell r="GW48">
            <v>560.48599999999999</v>
          </cell>
          <cell r="GX48">
            <v>25086.920999999998</v>
          </cell>
          <cell r="GY48">
            <v>2195.8980000000001</v>
          </cell>
          <cell r="GZ48">
            <v>3976.0970000000002</v>
          </cell>
          <cell r="HA48">
            <v>17705.698</v>
          </cell>
          <cell r="HB48">
            <v>7381.2230000000054</v>
          </cell>
          <cell r="HC48">
            <v>13930.321</v>
          </cell>
          <cell r="HD48">
            <v>11734.423000000001</v>
          </cell>
          <cell r="HE48">
            <v>-332.71500000000049</v>
          </cell>
          <cell r="HH48">
            <v>-83.863520796999993</v>
          </cell>
          <cell r="HI48">
            <v>3275.8713186448599</v>
          </cell>
          <cell r="HJ48">
            <v>1175.9828934558791</v>
          </cell>
          <cell r="HK48">
            <v>226.52834579134571</v>
          </cell>
          <cell r="HL48">
            <v>527.11935379134582</v>
          </cell>
          <cell r="HM48">
            <v>-152.5938786039948</v>
          </cell>
          <cell r="HN48">
            <v>560.48599999999999</v>
          </cell>
          <cell r="HO48">
            <v>24517.101816010349</v>
          </cell>
          <cell r="HP48">
            <v>1977.033930021274</v>
          </cell>
          <cell r="HQ48">
            <v>3988.3239113390191</v>
          </cell>
          <cell r="HR48">
            <v>17290.284921380669</v>
          </cell>
          <cell r="HS48">
            <v>7226.8168946296792</v>
          </cell>
          <cell r="HT48">
            <v>13741.475167538971</v>
          </cell>
          <cell r="HU48">
            <v>11764.4412375177</v>
          </cell>
          <cell r="HV48">
            <v>-245.6903488983645</v>
          </cell>
          <cell r="HY48">
            <v>-72.480999999999995</v>
          </cell>
          <cell r="HZ48">
            <v>3487.757546135027</v>
          </cell>
          <cell r="IA48">
            <v>1278.0577516423341</v>
          </cell>
          <cell r="IB48">
            <v>330.2859220031275</v>
          </cell>
          <cell r="IC48">
            <v>625.06034166697827</v>
          </cell>
          <cell r="ID48">
            <v>-45.060252261605022</v>
          </cell>
          <cell r="IE48">
            <v>560.48599999999999</v>
          </cell>
          <cell r="IF48">
            <v>24500.5549103515</v>
          </cell>
          <cell r="IG48">
            <v>1695.777051277676</v>
          </cell>
          <cell r="IH48">
            <v>4000.207848021571</v>
          </cell>
          <cell r="II48">
            <v>17321.440555359452</v>
          </cell>
          <cell r="IJ48">
            <v>7179.1143549920489</v>
          </cell>
          <cell r="IK48">
            <v>13644.19808529749</v>
          </cell>
          <cell r="IL48">
            <v>11948.421034019821</v>
          </cell>
          <cell r="IM48">
            <v>-244.14302822945189</v>
          </cell>
          <cell r="IP48">
            <v>-33.340499999999999</v>
          </cell>
          <cell r="IQ48">
            <v>3694.1276063769069</v>
          </cell>
          <cell r="IR48">
            <v>1381.2186102291259</v>
          </cell>
          <cell r="IS48">
            <v>432.44058804708891</v>
          </cell>
          <cell r="IT48">
            <v>729.45942061522112</v>
          </cell>
          <cell r="IU48">
            <v>23.174272834683169</v>
          </cell>
          <cell r="IV48">
            <v>560.48599999999999</v>
          </cell>
          <cell r="IW48">
            <v>24529.27723080881</v>
          </cell>
          <cell r="IX48">
            <v>1487.057861261264</v>
          </cell>
          <cell r="IY48">
            <v>4019.9663011399571</v>
          </cell>
          <cell r="IZ48">
            <v>17330.448127686461</v>
          </cell>
          <cell r="JA48">
            <v>7198.8291031223534</v>
          </cell>
          <cell r="JB48">
            <v>13553.166563218439</v>
          </cell>
          <cell r="JC48">
            <v>12066.108701957181</v>
          </cell>
          <cell r="JD48">
            <v>-258.58893244638352</v>
          </cell>
          <cell r="JG48">
            <v>-33.340499999999999</v>
          </cell>
          <cell r="JH48">
            <v>3793.405252891715</v>
          </cell>
          <cell r="JI48">
            <v>1427.053774800466</v>
          </cell>
          <cell r="JJ48">
            <v>475.93352275579292</v>
          </cell>
          <cell r="JK48">
            <v>775.89025106565009</v>
          </cell>
          <cell r="JL48">
            <v>67.687893212935066</v>
          </cell>
          <cell r="JM48">
            <v>560.48599999999999</v>
          </cell>
          <cell r="JN48">
            <v>24580.285064900861</v>
          </cell>
          <cell r="JO48">
            <v>1306.872970578517</v>
          </cell>
          <cell r="JP48">
            <v>4163.063589619147</v>
          </cell>
          <cell r="JQ48">
            <v>17317.575536747619</v>
          </cell>
          <cell r="JR48">
            <v>7262.709528153242</v>
          </cell>
          <cell r="JS48">
            <v>13465.292740093249</v>
          </cell>
          <cell r="JT48">
            <v>12158.41976951474</v>
          </cell>
          <cell r="JU48">
            <v>-385.53836770241998</v>
          </cell>
          <cell r="JX48">
            <v>-33.340499999999999</v>
          </cell>
          <cell r="JY48">
            <v>3622.2132099250812</v>
          </cell>
          <cell r="JZ48">
            <v>1284.5486216157431</v>
          </cell>
          <cell r="KA48">
            <v>325.36718690578732</v>
          </cell>
          <cell r="KB48">
            <v>632.35794562312776</v>
          </cell>
          <cell r="KC48">
            <v>-13.81609263447379</v>
          </cell>
          <cell r="KD48">
            <v>560.48599999999999</v>
          </cell>
          <cell r="KE48">
            <v>24191.218489030409</v>
          </cell>
          <cell r="KF48">
            <v>1068.681671581581</v>
          </cell>
          <cell r="KG48">
            <v>4174.734083148338</v>
          </cell>
          <cell r="KH48">
            <v>16944.927991006891</v>
          </cell>
          <cell r="KI48">
            <v>7246.2904980235216</v>
          </cell>
          <cell r="KJ48">
            <v>13372.52567921656</v>
          </cell>
          <cell r="KK48">
            <v>12303.84400763498</v>
          </cell>
          <cell r="KL48">
            <v>-253.55492469475561</v>
          </cell>
          <cell r="KO48">
            <v>-33.340499999999999</v>
          </cell>
          <cell r="KY48">
            <v>2307.7268466337541</v>
          </cell>
          <cell r="KZ48">
            <v>2762.7679589709769</v>
          </cell>
          <cell r="LA48">
            <v>3454.591929528649</v>
          </cell>
          <cell r="LB48">
            <v>4100.648641883201</v>
          </cell>
          <cell r="LC48">
            <v>4802.1488942815186</v>
          </cell>
          <cell r="LD48">
            <v>5195.9871274433917</v>
          </cell>
          <cell r="LE48">
            <v>5520.7348773813173</v>
          </cell>
          <cell r="LF48">
            <v>5835.1604706763655</v>
          </cell>
          <cell r="LG48">
            <v>6169.8184837854023</v>
          </cell>
          <cell r="LH48">
            <v>615.69946089931148</v>
          </cell>
          <cell r="LI48">
            <v>561.32885095309598</v>
          </cell>
          <cell r="LJ48">
            <v>603.57918099000108</v>
          </cell>
          <cell r="LK48">
            <v>527.11935379134582</v>
          </cell>
          <cell r="LL48">
            <v>625.06034166697827</v>
          </cell>
          <cell r="LM48">
            <v>729.45942061522112</v>
          </cell>
          <cell r="LN48">
            <v>775.89025106565009</v>
          </cell>
          <cell r="LO48">
            <v>632.35794562312776</v>
          </cell>
          <cell r="LP48">
            <v>3870.9945211005811</v>
          </cell>
          <cell r="LQ48">
            <v>1440.680202050635</v>
          </cell>
          <cell r="LR48">
            <v>462.47113919541732</v>
          </cell>
          <cell r="LS48">
            <v>771.74356460217882</v>
          </cell>
          <cell r="LT48">
            <v>771.74356460217871</v>
          </cell>
          <cell r="LU48">
            <v>94.017597275270276</v>
          </cell>
          <cell r="LV48">
            <v>560.48599999999999</v>
          </cell>
          <cell r="LW48">
            <v>24549.166453987858</v>
          </cell>
          <cell r="LX48">
            <v>955.35711585374611</v>
          </cell>
          <cell r="LY48">
            <v>4297.9823733316143</v>
          </cell>
          <cell r="LZ48">
            <v>17214.5572416246</v>
          </cell>
          <cell r="MA48">
            <v>7334.6092123632588</v>
          </cell>
          <cell r="MB48">
            <v>13378.99303294608</v>
          </cell>
          <cell r="MC48">
            <v>12423.63591709233</v>
          </cell>
          <cell r="MD48">
            <v>-372.96961647704057</v>
          </cell>
          <cell r="MG48">
            <v>-3.5527136788005009E-15</v>
          </cell>
          <cell r="MH48">
            <v>4166.6097438955348</v>
          </cell>
          <cell r="MI48">
            <v>1578.8030721086061</v>
          </cell>
          <cell r="MJ48">
            <v>593.53326247770269</v>
          </cell>
          <cell r="MK48">
            <v>909.20626860441757</v>
          </cell>
          <cell r="ML48">
            <v>909.20626860441735</v>
          </cell>
          <cell r="MM48">
            <v>187.7777984632327</v>
          </cell>
          <cell r="MN48">
            <v>560.48599999999999</v>
          </cell>
          <cell r="MO48">
            <v>25026.490171345689</v>
          </cell>
          <cell r="MP48">
            <v>863.73394104654881</v>
          </cell>
          <cell r="MQ48">
            <v>4507.111327140824</v>
          </cell>
          <cell r="MR48">
            <v>17519.542906037041</v>
          </cell>
          <cell r="MS48">
            <v>7506.9472653086486</v>
          </cell>
          <cell r="MT48">
            <v>13391.822411186869</v>
          </cell>
          <cell r="MU48">
            <v>12528.088470140319</v>
          </cell>
          <cell r="MV48">
            <v>-471.6626820726874</v>
          </cell>
          <cell r="MY48">
            <v>-3.5527136788005009E-15</v>
          </cell>
          <cell r="MZ48">
            <v>4282.3122045750988</v>
          </cell>
          <cell r="NA48">
            <v>1633.3587409859599</v>
          </cell>
          <cell r="NB48">
            <v>638.91720883642756</v>
          </cell>
          <cell r="NC48">
            <v>964.38299451426519</v>
          </cell>
          <cell r="ND48">
            <v>964.38299451426508</v>
          </cell>
          <cell r="NE48">
            <v>224.29102976457679</v>
          </cell>
          <cell r="NF48">
            <v>560.48599999999999</v>
          </cell>
          <cell r="NG48">
            <v>25389.89835053396</v>
          </cell>
          <cell r="NH48">
            <v>1108.2136826721151</v>
          </cell>
          <cell r="NI48">
            <v>4534.1762528553218</v>
          </cell>
          <cell r="NJ48">
            <v>17684.750592901251</v>
          </cell>
          <cell r="NK48">
            <v>7705.1477576327161</v>
          </cell>
          <cell r="NL48">
            <v>13408.235739138199</v>
          </cell>
          <cell r="NM48">
            <v>12300.022056466079</v>
          </cell>
          <cell r="NN48">
            <v>-299.76185432025687</v>
          </cell>
          <cell r="NQ48">
            <v>-3.5527136788005009E-15</v>
          </cell>
          <cell r="NR48">
            <v>4050.52225717997</v>
          </cell>
          <cell r="NS48">
            <v>1477.2404996475279</v>
          </cell>
          <cell r="NT48">
            <v>479.66934643531681</v>
          </cell>
          <cell r="NU48">
            <v>809.25910180778885</v>
          </cell>
          <cell r="NV48">
            <v>809.25910180778897</v>
          </cell>
          <cell r="NW48">
            <v>131.97822899932439</v>
          </cell>
          <cell r="NX48">
            <v>560.48599999999999</v>
          </cell>
          <cell r="NY48">
            <v>25197.81305949072</v>
          </cell>
          <cell r="NZ48">
            <v>1148.3401022391281</v>
          </cell>
          <cell r="OA48">
            <v>4551.1035030511503</v>
          </cell>
          <cell r="OB48">
            <v>17395.291323434449</v>
          </cell>
          <cell r="OC48">
            <v>7802.5217360562783</v>
          </cell>
          <cell r="OD48">
            <v>13419.5796704472</v>
          </cell>
          <cell r="OE48">
            <v>12271.239568208081</v>
          </cell>
          <cell r="OF48">
            <v>-283.53655800259793</v>
          </cell>
          <cell r="OI48">
            <v>-3.5527136788005009E-15</v>
          </cell>
          <cell r="OV48">
            <v>4290.6504309077109</v>
          </cell>
          <cell r="OW48">
            <v>1601.2102170812309</v>
          </cell>
          <cell r="OX48">
            <v>581.61363738927344</v>
          </cell>
          <cell r="OY48">
            <v>914.26744753868854</v>
          </cell>
          <cell r="OZ48">
            <v>914.26744753868843</v>
          </cell>
          <cell r="PA48">
            <v>202.92608389406351</v>
          </cell>
          <cell r="PB48">
            <v>560.48599999999999</v>
          </cell>
          <cell r="PC48">
            <v>25721.241286875349</v>
          </cell>
          <cell r="PD48">
            <v>1100.6260658593819</v>
          </cell>
          <cell r="PE48">
            <v>4697.094208189822</v>
          </cell>
          <cell r="PF48">
            <v>17760.325416930518</v>
          </cell>
          <cell r="PG48">
            <v>7960.9158699448271</v>
          </cell>
          <cell r="PH48">
            <v>13433.78078239061</v>
          </cell>
          <cell r="PI48">
            <v>12333.154716531229</v>
          </cell>
          <cell r="PJ48">
            <v>-420.34553016353982</v>
          </cell>
          <cell r="PK48">
            <v>-16.109172203523819</v>
          </cell>
          <cell r="PL48">
            <v>4628.7535198663627</v>
          </cell>
          <cell r="PM48">
            <v>1757.628438412245</v>
          </cell>
          <cell r="PN48">
            <v>729.26312543903327</v>
          </cell>
          <cell r="PO48">
            <v>1069.611381866323</v>
          </cell>
          <cell r="PP48">
            <v>1069.611381866323</v>
          </cell>
          <cell r="PQ48">
            <v>297.39534557171402</v>
          </cell>
          <cell r="PR48">
            <v>560.48599999999999</v>
          </cell>
          <cell r="PS48">
            <v>26307.87885407811</v>
          </cell>
          <cell r="PT48">
            <v>1157.307313721205</v>
          </cell>
          <cell r="PU48">
            <v>4851.9373343224024</v>
          </cell>
          <cell r="PV48">
            <v>18102.087564885162</v>
          </cell>
          <cell r="PW48">
            <v>8205.7912891929482</v>
          </cell>
          <cell r="PX48">
            <v>13455.801016201311</v>
          </cell>
          <cell r="PY48">
            <v>12298.4937024801</v>
          </cell>
          <cell r="PZ48">
            <v>-444.01274639064542</v>
          </cell>
          <cell r="QA48">
            <v>-16.109172203523819</v>
          </cell>
          <cell r="QB48">
            <v>4769.1263144908216</v>
          </cell>
          <cell r="QC48">
            <v>1823.495454498991</v>
          </cell>
          <cell r="QD48">
            <v>786.82452702524245</v>
          </cell>
          <cell r="QE48">
            <v>1135.8789727870681</v>
          </cell>
          <cell r="QF48">
            <v>1135.8789727870681</v>
          </cell>
          <cell r="QG48">
            <v>333.84027483275111</v>
          </cell>
          <cell r="QH48">
            <v>560.48599999999999</v>
          </cell>
          <cell r="QI48">
            <v>26801.531870619001</v>
          </cell>
          <cell r="QJ48">
            <v>1358.146658383645</v>
          </cell>
          <cell r="QK48">
            <v>5007.4403922037181</v>
          </cell>
          <cell r="QL48">
            <v>18321.731820823861</v>
          </cell>
          <cell r="QM48">
            <v>8479.8000497951398</v>
          </cell>
          <cell r="QN48">
            <v>13482.46493293871</v>
          </cell>
          <cell r="QO48">
            <v>12124.318274555069</v>
          </cell>
          <cell r="QP48">
            <v>-453.83884201435751</v>
          </cell>
          <cell r="QQ48">
            <v>-16.109172203523819</v>
          </cell>
          <cell r="QR48">
            <v>4572.1503640946903</v>
          </cell>
          <cell r="QS48">
            <v>1669.3018920113959</v>
          </cell>
          <cell r="QT48">
            <v>622.9165419963673</v>
          </cell>
          <cell r="QU48">
            <v>980.89083969112312</v>
          </cell>
          <cell r="QV48">
            <v>980.89083969112335</v>
          </cell>
          <cell r="QW48">
            <v>227.97326473632319</v>
          </cell>
          <cell r="QX48">
            <v>560.48599999999999</v>
          </cell>
          <cell r="QY48">
            <v>26712.964422998459</v>
          </cell>
          <cell r="QZ48">
            <v>1306.6672944092791</v>
          </cell>
          <cell r="RA48">
            <v>5150.0883142169869</v>
          </cell>
          <cell r="RB48">
            <v>18070.55818663408</v>
          </cell>
          <cell r="RC48">
            <v>8642.4062363643789</v>
          </cell>
          <cell r="RD48">
            <v>13503.09146887022</v>
          </cell>
          <cell r="RE48">
            <v>12196.424174460941</v>
          </cell>
          <cell r="RF48">
            <v>-440.05052548662832</v>
          </cell>
          <cell r="RG48">
            <v>-16.109172203523819</v>
          </cell>
          <cell r="AAT48">
            <v>-282.08356458583569</v>
          </cell>
          <cell r="AAU48">
            <v>2307.7268466337541</v>
          </cell>
          <cell r="AAV48">
            <v>16.34554895442124</v>
          </cell>
          <cell r="AAW48">
            <v>2762.7679589709769</v>
          </cell>
          <cell r="AAX48">
            <v>616.31874493295356</v>
          </cell>
          <cell r="AAY48">
            <v>3454.591929528649</v>
          </cell>
          <cell r="AAZ48">
            <v>1034.9287907163521</v>
          </cell>
          <cell r="ABA48">
            <v>4100.648641883201</v>
          </cell>
          <cell r="ABB48">
            <v>1421.253767317402</v>
          </cell>
          <cell r="ABC48">
            <v>4802.1488942815186</v>
          </cell>
          <cell r="ABD48">
            <v>1647.4480725186879</v>
          </cell>
          <cell r="ABE48">
            <v>5195.9871274433917</v>
          </cell>
          <cell r="ABF48">
            <v>1840.522580236963</v>
          </cell>
          <cell r="ABG48">
            <v>5520.7348773813173</v>
          </cell>
          <cell r="ABH48">
            <v>2029.3314241767889</v>
          </cell>
          <cell r="ABI48">
            <v>5835.1604706763655</v>
          </cell>
          <cell r="ABJ48">
            <v>2226.290765072567</v>
          </cell>
          <cell r="ABK48">
            <v>6169.8184837854023</v>
          </cell>
          <cell r="ABL48">
            <v>73.308882980378854</v>
          </cell>
          <cell r="ABM48">
            <v>615.69946089931148</v>
          </cell>
          <cell r="ABN48">
            <v>-106.5421650733926</v>
          </cell>
          <cell r="ABO48">
            <v>561.32885095309598</v>
          </cell>
          <cell r="ABP48">
            <v>-93.99112043091327</v>
          </cell>
          <cell r="ABQ48">
            <v>603.57918099000108</v>
          </cell>
          <cell r="ABR48">
            <v>-154.85916206190831</v>
          </cell>
          <cell r="ABS48">
            <v>527.11935379134582</v>
          </cell>
          <cell r="ABT48">
            <v>-48.363111481636302</v>
          </cell>
          <cell r="ABU48">
            <v>625.06034166697827</v>
          </cell>
          <cell r="ABV48">
            <v>18.849866954212281</v>
          </cell>
          <cell r="ABW48">
            <v>729.45942061522112</v>
          </cell>
          <cell r="ABX48">
            <v>62.92855798537714</v>
          </cell>
          <cell r="ABY48">
            <v>775.89025106565009</v>
          </cell>
          <cell r="ABZ48">
            <v>-17.069764503531658</v>
          </cell>
          <cell r="ACA48">
            <v>632.35794562312776</v>
          </cell>
          <cell r="ACB48">
            <v>89.392885883316097</v>
          </cell>
          <cell r="ACC48">
            <v>771.74356460217871</v>
          </cell>
          <cell r="ACD48">
            <v>181.84246583845561</v>
          </cell>
          <cell r="ACE48">
            <v>909.20626860441735</v>
          </cell>
          <cell r="ACF48">
            <v>217.9018576762125</v>
          </cell>
          <cell r="ACG48">
            <v>964.38299451426508</v>
          </cell>
          <cell r="ACH48">
            <v>127.1815355349712</v>
          </cell>
          <cell r="ACI48">
            <v>809.25910180778897</v>
          </cell>
          <cell r="ACJ48">
            <v>197.10994752017069</v>
          </cell>
          <cell r="ACK48">
            <v>914.26744753868843</v>
          </cell>
          <cell r="ACL48">
            <v>290.1027143173236</v>
          </cell>
          <cell r="ACM48">
            <v>1069.611381866323</v>
          </cell>
          <cell r="ACN48">
            <v>325.97202956249868</v>
          </cell>
          <cell r="ACO48">
            <v>1135.8789727870681</v>
          </cell>
          <cell r="ACP48">
            <v>221.74409931635961</v>
          </cell>
          <cell r="ACQ48">
            <v>980.89083969112335</v>
          </cell>
        </row>
        <row r="49">
          <cell r="A49" t="str">
            <v>DESK3</v>
          </cell>
          <cell r="B49" t="str">
            <v>Desktop</v>
          </cell>
          <cell r="C49" t="str">
            <v>TMT</v>
          </cell>
          <cell r="D49" t="str">
            <v>Bernardo Guttmann</v>
          </cell>
          <cell r="E49">
            <v>45117</v>
          </cell>
          <cell r="F49" t="str">
            <v>Buy</v>
          </cell>
          <cell r="G49" t="b">
            <v>0</v>
          </cell>
          <cell r="H49" t="str">
            <v>BRL</v>
          </cell>
          <cell r="I49">
            <v>21</v>
          </cell>
          <cell r="J49">
            <v>0.15690000000000001</v>
          </cell>
          <cell r="K49">
            <v>7.9481201121026995E-2</v>
          </cell>
          <cell r="L49">
            <v>0.14659882638514951</v>
          </cell>
          <cell r="M49">
            <v>710.76499999999999</v>
          </cell>
          <cell r="N49">
            <v>509.15400000000011</v>
          </cell>
          <cell r="O49">
            <v>65.00500000000001</v>
          </cell>
          <cell r="P49">
            <v>325.47199999999998</v>
          </cell>
          <cell r="Q49">
            <v>54.995000000000061</v>
          </cell>
          <cell r="R49">
            <v>115.208</v>
          </cell>
          <cell r="S49">
            <v>2520.8580000000002</v>
          </cell>
          <cell r="T49">
            <v>251.422</v>
          </cell>
          <cell r="U49">
            <v>1161.4829999999999</v>
          </cell>
          <cell r="V49">
            <v>1568.989</v>
          </cell>
          <cell r="W49">
            <v>951.86900000000003</v>
          </cell>
          <cell r="X49">
            <v>881.24900000000002</v>
          </cell>
          <cell r="Y49">
            <v>629.827</v>
          </cell>
          <cell r="Z49">
            <v>-400.02</v>
          </cell>
          <cell r="AA49">
            <v>-152.8158210166018</v>
          </cell>
          <cell r="AD49">
            <v>1006.944971554189</v>
          </cell>
          <cell r="AE49">
            <v>753.39810070206431</v>
          </cell>
          <cell r="AF49">
            <v>69.302000000000007</v>
          </cell>
          <cell r="AG49">
            <v>496.51258637598693</v>
          </cell>
          <cell r="AH49">
            <v>116.6229842528459</v>
          </cell>
          <cell r="AI49">
            <v>115.208</v>
          </cell>
          <cell r="AJ49">
            <v>3005.6510469605819</v>
          </cell>
          <cell r="AK49">
            <v>140.82810291774271</v>
          </cell>
          <cell r="AL49">
            <v>1476.129127392277</v>
          </cell>
          <cell r="AM49">
            <v>1682.0090627077359</v>
          </cell>
          <cell r="AN49">
            <v>1323.641984252846</v>
          </cell>
          <cell r="AO49">
            <v>854.81299999999999</v>
          </cell>
          <cell r="AP49">
            <v>713.98489708225725</v>
          </cell>
          <cell r="AQ49">
            <v>-361.68442545585339</v>
          </cell>
          <cell r="AR49">
            <v>-20.000234539595908</v>
          </cell>
          <cell r="AT49">
            <v>0</v>
          </cell>
          <cell r="AU49">
            <v>1202.430085074818</v>
          </cell>
          <cell r="AV49">
            <v>899.66042625362786</v>
          </cell>
          <cell r="AW49">
            <v>73.485000000000014</v>
          </cell>
          <cell r="AX49">
            <v>592.90397026891219</v>
          </cell>
          <cell r="AY49">
            <v>162.98976380628039</v>
          </cell>
          <cell r="AZ49">
            <v>115.208</v>
          </cell>
          <cell r="BA49">
            <v>3145.5287762127232</v>
          </cell>
          <cell r="BB49">
            <v>62.236010707979247</v>
          </cell>
          <cell r="BC49">
            <v>1667.591832270394</v>
          </cell>
          <cell r="BD49">
            <v>1696.452273270251</v>
          </cell>
          <cell r="BE49">
            <v>1449.076502942472</v>
          </cell>
          <cell r="BF49">
            <v>854.81299999999999</v>
          </cell>
          <cell r="BG49">
            <v>792.5769892920207</v>
          </cell>
          <cell r="BH49">
            <v>-385.04471515117501</v>
          </cell>
          <cell r="BI49">
            <v>81.927844653641671</v>
          </cell>
          <cell r="BK49">
            <v>37.555245116654461</v>
          </cell>
          <cell r="BL49">
            <v>1379.7370954955711</v>
          </cell>
          <cell r="BM49">
            <v>1032.321861253374</v>
          </cell>
          <cell r="BN49">
            <v>73.485000000000014</v>
          </cell>
          <cell r="BO49">
            <v>680.33194777866902</v>
          </cell>
          <cell r="BP49">
            <v>203.77183716504419</v>
          </cell>
          <cell r="BQ49">
            <v>115.208</v>
          </cell>
          <cell r="BR49">
            <v>3315.4487178331178</v>
          </cell>
          <cell r="BS49">
            <v>28.740782713942611</v>
          </cell>
          <cell r="BT49">
            <v>1846.5112691135901</v>
          </cell>
          <cell r="BU49">
            <v>1709.552413938746</v>
          </cell>
          <cell r="BV49">
            <v>1605.8963038943721</v>
          </cell>
          <cell r="BW49">
            <v>854.81299999999999</v>
          </cell>
          <cell r="BX49">
            <v>826.07221728605737</v>
          </cell>
          <cell r="BY49">
            <v>-398.28704006787331</v>
          </cell>
          <cell r="BZ49">
            <v>139.7815381891763</v>
          </cell>
          <cell r="CB49">
            <v>46.952036213143828</v>
          </cell>
          <cell r="CC49">
            <v>1534.8349300981581</v>
          </cell>
          <cell r="CD49">
            <v>1148.366349595409</v>
          </cell>
          <cell r="CE49">
            <v>82.735553369666889</v>
          </cell>
          <cell r="CF49">
            <v>756.80884490343021</v>
          </cell>
          <cell r="CG49">
            <v>245.50825927630041</v>
          </cell>
          <cell r="CH49">
            <v>115.208</v>
          </cell>
          <cell r="CI49">
            <v>3515.8474930101002</v>
          </cell>
          <cell r="CJ49">
            <v>95.116159522174385</v>
          </cell>
          <cell r="CK49">
            <v>1959.1072287092941</v>
          </cell>
          <cell r="CL49">
            <v>1721.01165317498</v>
          </cell>
          <cell r="CM49">
            <v>1794.8358398351199</v>
          </cell>
          <cell r="CN49">
            <v>854.81299999999999</v>
          </cell>
          <cell r="CO49">
            <v>759.69684047782562</v>
          </cell>
          <cell r="CP49">
            <v>-353.55325767045059</v>
          </cell>
          <cell r="CQ49">
            <v>246.8371335515051</v>
          </cell>
          <cell r="CS49">
            <v>56.568723335553081</v>
          </cell>
          <cell r="CT49">
            <v>1665.0187876784439</v>
          </cell>
          <cell r="CU49">
            <v>1245.7701539876909</v>
          </cell>
          <cell r="CV49">
            <v>84.4841449031953</v>
          </cell>
          <cell r="CW49">
            <v>821.00095634704201</v>
          </cell>
          <cell r="CX49">
            <v>294.48326983313831</v>
          </cell>
          <cell r="CY49">
            <v>115.208</v>
          </cell>
          <cell r="CZ49">
            <v>3752.0959712950748</v>
          </cell>
          <cell r="DA49">
            <v>284.64639788831857</v>
          </cell>
          <cell r="DB49">
            <v>1987.840003874938</v>
          </cell>
          <cell r="DC49">
            <v>1730.6301496068029</v>
          </cell>
          <cell r="DD49">
            <v>2021.4658216882719</v>
          </cell>
          <cell r="DE49">
            <v>854.81299999999999</v>
          </cell>
          <cell r="DF49">
            <v>570.16660211168141</v>
          </cell>
          <cell r="DG49">
            <v>-286.79790162726209</v>
          </cell>
          <cell r="DH49">
            <v>366.01860429394338</v>
          </cell>
          <cell r="DJ49">
            <v>67.85328797998578</v>
          </cell>
          <cell r="DK49">
            <v>1801.665642155551</v>
          </cell>
          <cell r="DL49">
            <v>1348.0095846797819</v>
          </cell>
          <cell r="DM49">
            <v>91.683590039548648</v>
          </cell>
          <cell r="DN49">
            <v>888.37989467358443</v>
          </cell>
          <cell r="DO49">
            <v>361.22182137860301</v>
          </cell>
          <cell r="DP49">
            <v>115.208</v>
          </cell>
          <cell r="DQ49">
            <v>4040.1829663668441</v>
          </cell>
          <cell r="DR49">
            <v>522.6554962573008</v>
          </cell>
          <cell r="DS49">
            <v>2019.0395447622479</v>
          </cell>
          <cell r="DT49">
            <v>1740.7261577190011</v>
          </cell>
          <cell r="DU49">
            <v>2299.456808647843</v>
          </cell>
          <cell r="DV49">
            <v>854.81299999999999</v>
          </cell>
          <cell r="DW49">
            <v>332.15750374269919</v>
          </cell>
          <cell r="DX49">
            <v>-306.84054920153648</v>
          </cell>
          <cell r="DY49">
            <v>398.80042793134839</v>
          </cell>
          <cell r="EA49">
            <v>83.230834419032917</v>
          </cell>
          <cell r="EB49">
            <v>1944.9318631140391</v>
          </cell>
          <cell r="EC49">
            <v>1455.201637685708</v>
          </cell>
          <cell r="ED49">
            <v>332.38828831241091</v>
          </cell>
          <cell r="EE49">
            <v>959.02276386495646</v>
          </cell>
          <cell r="EF49">
            <v>436.19944243022229</v>
          </cell>
          <cell r="EG49">
            <v>115.208</v>
          </cell>
          <cell r="EH49">
            <v>4386.4606978206784</v>
          </cell>
          <cell r="EI49">
            <v>847.10794574103284</v>
          </cell>
          <cell r="EJ49">
            <v>2021.0719767180381</v>
          </cell>
          <cell r="EK49">
            <v>1751.3112307127101</v>
          </cell>
          <cell r="EL49">
            <v>2635.1494671079681</v>
          </cell>
          <cell r="EM49">
            <v>854.81299999999999</v>
          </cell>
          <cell r="EN49">
            <v>7.7050542589671522</v>
          </cell>
          <cell r="EO49">
            <v>-295.70220821349102</v>
          </cell>
          <cell r="EP49">
            <v>465.2190654491622</v>
          </cell>
          <cell r="ER49">
            <v>100.5067839700973</v>
          </cell>
          <cell r="ES49">
            <v>2071.6028975932809</v>
          </cell>
          <cell r="ET49">
            <v>1549.9771412997011</v>
          </cell>
          <cell r="EU49">
            <v>399.32195999585389</v>
          </cell>
          <cell r="EV49">
            <v>1021.4827440276611</v>
          </cell>
          <cell r="EW49">
            <v>518.60007852579849</v>
          </cell>
          <cell r="EX49">
            <v>115.208</v>
          </cell>
          <cell r="EY49">
            <v>4794.9266259130127</v>
          </cell>
          <cell r="EZ49">
            <v>1281.916559538799</v>
          </cell>
          <cell r="FA49">
            <v>1977.2291380119079</v>
          </cell>
          <cell r="FB49">
            <v>1760.6701859303521</v>
          </cell>
          <cell r="FC49">
            <v>3034.2564399826601</v>
          </cell>
          <cell r="FD49">
            <v>854.81299999999999</v>
          </cell>
          <cell r="FE49">
            <v>-427.10355953879917</v>
          </cell>
          <cell r="FF49">
            <v>-264.81008525973692</v>
          </cell>
          <cell r="FG49">
            <v>546.15907506932479</v>
          </cell>
          <cell r="FI49">
            <v>119.49310565110559</v>
          </cell>
          <cell r="FJ49">
            <v>156.786</v>
          </cell>
          <cell r="FK49">
            <v>111.01300000000001</v>
          </cell>
          <cell r="FL49">
            <v>39.877000000000002</v>
          </cell>
          <cell r="FM49">
            <v>62.804000000000002</v>
          </cell>
          <cell r="FN49">
            <v>9.0550000000000015</v>
          </cell>
          <cell r="FP49">
            <v>2397.5329999999999</v>
          </cell>
          <cell r="FQ49">
            <v>520.13599999999997</v>
          </cell>
          <cell r="FR49">
            <v>930.24599999999998</v>
          </cell>
          <cell r="FS49">
            <v>1494.704</v>
          </cell>
          <cell r="FT49">
            <v>902.82900000000006</v>
          </cell>
          <cell r="FU49">
            <v>878.48899999999992</v>
          </cell>
          <cell r="FV49">
            <v>358.35300000000001</v>
          </cell>
          <cell r="FW49">
            <v>-157.93299999999999</v>
          </cell>
          <cell r="GA49">
            <v>168.63200000000001</v>
          </cell>
          <cell r="GB49">
            <v>118.562</v>
          </cell>
          <cell r="GC49">
            <v>45.213000000000022</v>
          </cell>
          <cell r="GD49">
            <v>71.03400000000002</v>
          </cell>
          <cell r="GE49">
            <v>5.4710000000000187</v>
          </cell>
          <cell r="GG49">
            <v>2401.6950000000002</v>
          </cell>
          <cell r="GH49">
            <v>410.65699999999998</v>
          </cell>
          <cell r="GI49">
            <v>1020.66</v>
          </cell>
          <cell r="GJ49">
            <v>1489.2529999999999</v>
          </cell>
          <cell r="GK49">
            <v>912.44200000000001</v>
          </cell>
          <cell r="GL49">
            <v>884.46</v>
          </cell>
          <cell r="GM49">
            <v>473.80300000000011</v>
          </cell>
          <cell r="GN49">
            <v>-115.919</v>
          </cell>
          <cell r="GR49">
            <v>187.453</v>
          </cell>
          <cell r="GS49">
            <v>132.55799999999999</v>
          </cell>
          <cell r="GT49">
            <v>65.00500000000001</v>
          </cell>
          <cell r="GU49">
            <v>91.912000000000006</v>
          </cell>
          <cell r="GV49">
            <v>25.131000000000011</v>
          </cell>
          <cell r="GX49">
            <v>2417.7919999999999</v>
          </cell>
          <cell r="GY49">
            <v>302.18599999999998</v>
          </cell>
          <cell r="GZ49">
            <v>1092.913</v>
          </cell>
          <cell r="HA49">
            <v>1478.7529999999999</v>
          </cell>
          <cell r="HB49">
            <v>939.03899999999987</v>
          </cell>
          <cell r="HC49">
            <v>878.73099999999999</v>
          </cell>
          <cell r="HD49">
            <v>576.54500000000007</v>
          </cell>
          <cell r="HE49">
            <v>-64.422000000000025</v>
          </cell>
          <cell r="HI49">
            <v>197.89400000000001</v>
          </cell>
          <cell r="HJ49">
            <v>147.02099999999999</v>
          </cell>
          <cell r="HK49">
            <v>69.302000000000007</v>
          </cell>
          <cell r="HL49">
            <v>99.722000000000008</v>
          </cell>
          <cell r="HM49">
            <v>15.337999999999999</v>
          </cell>
          <cell r="HO49">
            <v>2520.8580000000002</v>
          </cell>
          <cell r="HP49">
            <v>251.422</v>
          </cell>
          <cell r="HQ49">
            <v>1161.4829999999999</v>
          </cell>
          <cell r="HR49">
            <v>1568.989</v>
          </cell>
          <cell r="HS49">
            <v>951.86900000000003</v>
          </cell>
          <cell r="HT49">
            <v>881.24900000000002</v>
          </cell>
          <cell r="HU49">
            <v>629.827</v>
          </cell>
          <cell r="HV49">
            <v>-61.745999999999981</v>
          </cell>
          <cell r="HZ49">
            <v>222.035</v>
          </cell>
          <cell r="IA49">
            <v>166.12700000000001</v>
          </cell>
          <cell r="IB49">
            <v>73.485000000000014</v>
          </cell>
          <cell r="IC49">
            <v>109.675</v>
          </cell>
          <cell r="ID49">
            <v>21.154000000000021</v>
          </cell>
          <cell r="IF49">
            <v>2896.223</v>
          </cell>
          <cell r="IG49">
            <v>234.102</v>
          </cell>
          <cell r="IH49">
            <v>1299.529</v>
          </cell>
          <cell r="II49">
            <v>1668.05</v>
          </cell>
          <cell r="IJ49">
            <v>1228.173</v>
          </cell>
          <cell r="IK49">
            <v>854.81299999999999</v>
          </cell>
          <cell r="IL49">
            <v>620.71100000000001</v>
          </cell>
          <cell r="IM49">
            <v>-57.15</v>
          </cell>
          <cell r="IQ49">
            <v>250.01995111981049</v>
          </cell>
          <cell r="IR49">
            <v>187.0653924817293</v>
          </cell>
          <cell r="IS49">
            <v>82.735553369666889</v>
          </cell>
          <cell r="IT49">
            <v>123.486885506609</v>
          </cell>
          <cell r="IU49">
            <v>34.260304281655053</v>
          </cell>
          <cell r="IW49">
            <v>2938.100817177276</v>
          </cell>
          <cell r="IX49">
            <v>202.52940195520361</v>
          </cell>
          <cell r="IY49">
            <v>1358.735555938842</v>
          </cell>
          <cell r="IZ49">
            <v>1675.6675128956199</v>
          </cell>
          <cell r="JA49">
            <v>1262.433304281655</v>
          </cell>
          <cell r="JB49">
            <v>854.81299999999999</v>
          </cell>
          <cell r="JC49">
            <v>652.28359804479635</v>
          </cell>
          <cell r="JD49">
            <v>-99.957888075783785</v>
          </cell>
          <cell r="JH49">
            <v>261.57270652074618</v>
          </cell>
          <cell r="JI49">
            <v>195.7091855616097</v>
          </cell>
          <cell r="JJ49">
            <v>84.4841449031953</v>
          </cell>
          <cell r="JK49">
            <v>127.1184874572332</v>
          </cell>
          <cell r="JL49">
            <v>27.39160428946002</v>
          </cell>
          <cell r="JN49">
            <v>2968.637085285151</v>
          </cell>
          <cell r="JO49">
            <v>168.31445877833141</v>
          </cell>
          <cell r="JP49">
            <v>1417.606613223677</v>
          </cell>
          <cell r="JQ49">
            <v>1678.8121767140351</v>
          </cell>
          <cell r="JR49">
            <v>1289.824908571115</v>
          </cell>
          <cell r="JS49">
            <v>854.81299999999999</v>
          </cell>
          <cell r="JT49">
            <v>686.49854122166857</v>
          </cell>
          <cell r="JU49">
            <v>-101.50539983887271</v>
          </cell>
          <cell r="JY49">
            <v>273.31731391363269</v>
          </cell>
          <cell r="JZ49">
            <v>204.4965226587253</v>
          </cell>
          <cell r="KA49">
            <v>91.683590039548648</v>
          </cell>
          <cell r="KB49">
            <v>136.23221341214469</v>
          </cell>
          <cell r="KC49">
            <v>33.817075681730778</v>
          </cell>
          <cell r="KE49">
            <v>3005.6510469605819</v>
          </cell>
          <cell r="KF49">
            <v>140.82810291774271</v>
          </cell>
          <cell r="KG49">
            <v>1476.129127392277</v>
          </cell>
          <cell r="KH49">
            <v>1682.0090627077359</v>
          </cell>
          <cell r="KI49">
            <v>1323.641984252846</v>
          </cell>
          <cell r="KJ49">
            <v>854.81299999999999</v>
          </cell>
          <cell r="KK49">
            <v>713.98489708225725</v>
          </cell>
          <cell r="KL49">
            <v>-103.0711375411969</v>
          </cell>
          <cell r="KP49">
            <v>-145.70599999999999</v>
          </cell>
          <cell r="KQ49">
            <v>-172.9364768501249</v>
          </cell>
          <cell r="KR49">
            <v>-171.7144138343117</v>
          </cell>
          <cell r="KS49">
            <v>-176.40654932281669</v>
          </cell>
          <cell r="KT49">
            <v>-173.01079934048349</v>
          </cell>
          <cell r="KU49">
            <v>-151.70378152187351</v>
          </cell>
          <cell r="KV49">
            <v>-108.3095868500673</v>
          </cell>
          <cell r="KW49">
            <v>-56.220963546058869</v>
          </cell>
          <cell r="KX49">
            <v>11.370820247936249</v>
          </cell>
          <cell r="KY49">
            <v>339.94287732999999</v>
          </cell>
          <cell r="KZ49">
            <v>497.2805863759869</v>
          </cell>
          <cell r="LA49">
            <v>592.90397026891219</v>
          </cell>
          <cell r="LB49">
            <v>680.33194777866902</v>
          </cell>
          <cell r="LC49">
            <v>756.80884490343021</v>
          </cell>
          <cell r="LD49">
            <v>821.00095634704201</v>
          </cell>
          <cell r="LE49">
            <v>888.37989467358443</v>
          </cell>
          <cell r="LF49">
            <v>959.02276386495646</v>
          </cell>
          <cell r="LG49">
            <v>1021.4827440276611</v>
          </cell>
          <cell r="LH49">
            <v>68.65687733</v>
          </cell>
          <cell r="LI49">
            <v>76.02200000000002</v>
          </cell>
          <cell r="LJ49">
            <v>94.613</v>
          </cell>
          <cell r="LK49">
            <v>100.651</v>
          </cell>
          <cell r="LL49">
            <v>110.443</v>
          </cell>
          <cell r="LM49">
            <v>123.486885506609</v>
          </cell>
          <cell r="LN49">
            <v>127.1184874572332</v>
          </cell>
          <cell r="LO49">
            <v>136.23221341214469</v>
          </cell>
          <cell r="OJ49">
            <v>-27.059000000000001</v>
          </cell>
          <cell r="OK49">
            <v>-32.084000000000003</v>
          </cell>
          <cell r="OL49">
            <v>-43.826999999999998</v>
          </cell>
          <cell r="OM49">
            <v>-42.735999999999997</v>
          </cell>
          <cell r="ON49">
            <v>-46.628999999999998</v>
          </cell>
          <cell r="OO49">
            <v>-35.151797422923771</v>
          </cell>
          <cell r="OP49">
            <v>-46.440250056723038</v>
          </cell>
          <cell r="OQ49">
            <v>-44.715429370478113</v>
          </cell>
        </row>
        <row r="50">
          <cell r="A50" t="str">
            <v>DIRR3</v>
          </cell>
          <cell r="B50" t="str">
            <v>Direcional</v>
          </cell>
          <cell r="C50" t="str">
            <v>Homebuilders</v>
          </cell>
          <cell r="D50" t="str">
            <v>Ygor Altero</v>
          </cell>
          <cell r="E50">
            <v>45194</v>
          </cell>
          <cell r="F50" t="str">
            <v>Buy</v>
          </cell>
          <cell r="G50" t="b">
            <v>0</v>
          </cell>
          <cell r="H50" t="str">
            <v>BRL</v>
          </cell>
          <cell r="I50">
            <v>26</v>
          </cell>
          <cell r="J50">
            <v>0.1468517857142857</v>
          </cell>
          <cell r="K50">
            <v>0.11899999999999999</v>
          </cell>
          <cell r="L50">
            <v>0.13849624999999999</v>
          </cell>
          <cell r="AD50">
            <v>2514.2755510697029</v>
          </cell>
          <cell r="AE50">
            <v>864.03393469354637</v>
          </cell>
          <cell r="AF50">
            <v>473.24515681290183</v>
          </cell>
          <cell r="AG50">
            <v>535.60102810975627</v>
          </cell>
          <cell r="AH50">
            <v>333.95660392016111</v>
          </cell>
          <cell r="AI50">
            <v>172.69350600000001</v>
          </cell>
          <cell r="AJ50">
            <v>7854.4198607641274</v>
          </cell>
          <cell r="AK50">
            <v>1424.476731983576</v>
          </cell>
          <cell r="AL50">
            <v>119.78184646825569</v>
          </cell>
          <cell r="AM50">
            <v>5726.3330590402447</v>
          </cell>
          <cell r="AN50">
            <v>1972.180771300121</v>
          </cell>
          <cell r="AO50">
            <v>1444.6289999999999</v>
          </cell>
          <cell r="AP50">
            <v>20.152268016424031</v>
          </cell>
          <cell r="AQ50">
            <v>79.116959296762772</v>
          </cell>
          <cell r="AR50">
            <v>41.629457971850002</v>
          </cell>
          <cell r="AS50">
            <v>1.717732671903927</v>
          </cell>
          <cell r="AT50">
            <v>104.28700000000001</v>
          </cell>
          <cell r="AU50">
            <v>3302.6583944697081</v>
          </cell>
          <cell r="AV50">
            <v>1159.4671301318331</v>
          </cell>
          <cell r="AW50">
            <v>659.9332591374947</v>
          </cell>
          <cell r="AX50">
            <v>717.16881908237906</v>
          </cell>
          <cell r="AY50">
            <v>501.00156948304061</v>
          </cell>
          <cell r="AZ50">
            <v>172.69350600000001</v>
          </cell>
          <cell r="BA50">
            <v>8921.517529353574</v>
          </cell>
          <cell r="BB50">
            <v>1008.087802562782</v>
          </cell>
          <cell r="BC50">
            <v>108.7835040459472</v>
          </cell>
          <cell r="BD50">
            <v>6411.3637388072311</v>
          </cell>
          <cell r="BE50">
            <v>2347.9319484124012</v>
          </cell>
          <cell r="BF50">
            <v>1444.6289999999999</v>
          </cell>
          <cell r="BG50">
            <v>436.54119743721839</v>
          </cell>
          <cell r="BH50">
            <v>120.7088998899395</v>
          </cell>
          <cell r="BI50">
            <v>-218.31754733508589</v>
          </cell>
          <cell r="BJ50">
            <v>-288.2895081049914</v>
          </cell>
          <cell r="BK50">
            <v>83.489150980040264</v>
          </cell>
          <cell r="BL50">
            <v>4069.365567832062</v>
          </cell>
          <cell r="BM50">
            <v>1431.2368600048769</v>
          </cell>
          <cell r="BN50">
            <v>846.52179373772469</v>
          </cell>
          <cell r="BO50">
            <v>901.30044740434937</v>
          </cell>
          <cell r="BP50">
            <v>627.83645318020695</v>
          </cell>
          <cell r="BQ50">
            <v>172.69350600000001</v>
          </cell>
          <cell r="BR50">
            <v>9667.1146541214366</v>
          </cell>
          <cell r="BS50">
            <v>839.77828833242882</v>
          </cell>
          <cell r="BT50">
            <v>110.97596832897121</v>
          </cell>
          <cell r="BU50">
            <v>6837.6020076936557</v>
          </cell>
          <cell r="BV50">
            <v>2661.8501750025048</v>
          </cell>
          <cell r="BW50">
            <v>1444.6289999999999</v>
          </cell>
          <cell r="BX50">
            <v>604.8507116675712</v>
          </cell>
          <cell r="BY50">
            <v>102.8512035969771</v>
          </cell>
          <cell r="BZ50">
            <v>112.5458692505868</v>
          </cell>
          <cell r="CA50">
            <v>14.786970749312831</v>
          </cell>
          <cell r="CB50">
            <v>125.2503923707602</v>
          </cell>
          <cell r="CC50">
            <v>4530.8234482372072</v>
          </cell>
          <cell r="CD50">
            <v>1592.718348142349</v>
          </cell>
          <cell r="CE50">
            <v>954.69127047557527</v>
          </cell>
          <cell r="CF50">
            <v>1011.749857843673</v>
          </cell>
          <cell r="CG50">
            <v>699.96422631024916</v>
          </cell>
          <cell r="CH50">
            <v>172.69350600000001</v>
          </cell>
          <cell r="CI50">
            <v>10261.647140430679</v>
          </cell>
          <cell r="CJ50">
            <v>766.84084737056492</v>
          </cell>
          <cell r="CK50">
            <v>117.3489092361948</v>
          </cell>
          <cell r="CL50">
            <v>7286.1338177086491</v>
          </cell>
          <cell r="CM50">
            <v>2801.843020264555</v>
          </cell>
          <cell r="CN50">
            <v>1444.6289999999999</v>
          </cell>
          <cell r="CO50">
            <v>677.7881526294351</v>
          </cell>
          <cell r="CP50">
            <v>114.5143234661177</v>
          </cell>
          <cell r="CQ50">
            <v>425.51335270831572</v>
          </cell>
          <cell r="CR50">
            <v>305.51781419746499</v>
          </cell>
          <cell r="CS50">
            <v>313.91822659010347</v>
          </cell>
          <cell r="CT50">
            <v>4592.3656949509341</v>
          </cell>
          <cell r="CU50">
            <v>1614.27228820339</v>
          </cell>
          <cell r="CV50">
            <v>974.76562046121524</v>
          </cell>
          <cell r="CW50">
            <v>1034.5972250821831</v>
          </cell>
          <cell r="CX50">
            <v>704.7088267227191</v>
          </cell>
          <cell r="CY50">
            <v>172.69350600000001</v>
          </cell>
          <cell r="CZ50">
            <v>10491.04136549342</v>
          </cell>
          <cell r="DA50">
            <v>708.21198881384169</v>
          </cell>
          <cell r="DB50">
            <v>121.81042434454049</v>
          </cell>
          <cell r="DC50">
            <v>7368.3846409824773</v>
          </cell>
          <cell r="DD50">
            <v>2942.784785609098</v>
          </cell>
          <cell r="DE50">
            <v>1444.6289999999999</v>
          </cell>
          <cell r="DF50">
            <v>736.41701118615833</v>
          </cell>
          <cell r="DG50">
            <v>116.06977333688</v>
          </cell>
          <cell r="DH50">
            <v>700.16330907945405</v>
          </cell>
          <cell r="DI50">
            <v>566.19683637935884</v>
          </cell>
          <cell r="DJ50">
            <v>559.97138104819942</v>
          </cell>
          <cell r="DK50">
            <v>4661.5168394981092</v>
          </cell>
          <cell r="DL50">
            <v>1638.820638139227</v>
          </cell>
          <cell r="DM50">
            <v>988.56408995682045</v>
          </cell>
          <cell r="DN50">
            <v>1050.4169160341839</v>
          </cell>
          <cell r="DO50">
            <v>714.11908565741885</v>
          </cell>
          <cell r="DP50">
            <v>172.69350600000001</v>
          </cell>
          <cell r="DQ50">
            <v>10730.51253510232</v>
          </cell>
          <cell r="DR50">
            <v>660.43762726843545</v>
          </cell>
          <cell r="DS50">
            <v>125.2188340201503</v>
          </cell>
          <cell r="DT50">
            <v>7458.5477204317694</v>
          </cell>
          <cell r="DU50">
            <v>3085.6086027405818</v>
          </cell>
          <cell r="DV50">
            <v>1444.6289999999999</v>
          </cell>
          <cell r="DW50">
            <v>784.19137273156457</v>
          </cell>
          <cell r="DX50">
            <v>117.81753433997289</v>
          </cell>
          <cell r="DY50">
            <v>717.98047281647462</v>
          </cell>
          <cell r="DZ50">
            <v>581.55617842360527</v>
          </cell>
          <cell r="EA50">
            <v>563.7670613781753</v>
          </cell>
          <cell r="HZ50">
            <v>557.26900000000001</v>
          </cell>
          <cell r="IA50">
            <v>197.84399999999999</v>
          </cell>
          <cell r="IB50">
            <v>102.8976363499998</v>
          </cell>
          <cell r="IC50">
            <v>116.3556363499998</v>
          </cell>
          <cell r="ID50">
            <v>58.753681639999748</v>
          </cell>
          <cell r="IE50">
            <v>148.98519200000001</v>
          </cell>
          <cell r="IF50">
            <v>6482.0259901999998</v>
          </cell>
          <cell r="IG50">
            <v>1071.9269999999999</v>
          </cell>
          <cell r="IH50">
            <v>136.22499999999999</v>
          </cell>
          <cell r="II50">
            <v>4971.0349999999999</v>
          </cell>
          <cell r="IJ50">
            <v>1350.29</v>
          </cell>
          <cell r="IK50">
            <v>1383.7139999999999</v>
          </cell>
          <cell r="IL50">
            <v>311.78699999999998</v>
          </cell>
          <cell r="IM50">
            <v>2.5368570200144309</v>
          </cell>
          <cell r="IN50">
            <v>77.501337609985271</v>
          </cell>
          <cell r="IO50">
            <v>47.537969419985231</v>
          </cell>
          <cell r="IP50">
            <v>104.28700000000001</v>
          </cell>
          <cell r="IQ50">
            <v>605.40800000000002</v>
          </cell>
          <cell r="IR50">
            <v>205.18100000000001</v>
          </cell>
          <cell r="IS50">
            <v>129.488</v>
          </cell>
          <cell r="IT50">
            <v>146.61099999999999</v>
          </cell>
          <cell r="IU50">
            <v>104.43899999999999</v>
          </cell>
          <cell r="IV50">
            <v>148.98519200000001</v>
          </cell>
          <cell r="IW50">
            <v>6806.6705954199997</v>
          </cell>
          <cell r="IX50">
            <v>1113.203</v>
          </cell>
          <cell r="IY50">
            <v>129.142</v>
          </cell>
          <cell r="IZ50">
            <v>5196.0609999999997</v>
          </cell>
          <cell r="JA50">
            <v>1456.0309999999999</v>
          </cell>
          <cell r="JB50">
            <v>1444.6289999999999</v>
          </cell>
          <cell r="JC50">
            <v>331.42599999999999</v>
          </cell>
          <cell r="JD50">
            <v>20.280999999999999</v>
          </cell>
          <cell r="JE50">
            <v>12.05408611999918</v>
          </cell>
          <cell r="JF50">
            <v>55.928086119999179</v>
          </cell>
          <cell r="JG50">
            <v>0</v>
          </cell>
          <cell r="JH50">
            <v>647.56938887482329</v>
          </cell>
          <cell r="JI50">
            <v>219.54692221082979</v>
          </cell>
          <cell r="JJ50">
            <v>110.8673644761185</v>
          </cell>
          <cell r="JK50">
            <v>127.10005646363921</v>
          </cell>
          <cell r="JL50">
            <v>69.854468129985548</v>
          </cell>
          <cell r="JM50">
            <v>172.69350600000001</v>
          </cell>
          <cell r="JN50">
            <v>7505.7866376785696</v>
          </cell>
          <cell r="JO50">
            <v>1455.630449393175</v>
          </cell>
          <cell r="JP50">
            <v>123.64850647748681</v>
          </cell>
          <cell r="JQ50">
            <v>5397.2882079817227</v>
          </cell>
          <cell r="JR50">
            <v>1954.7604681299861</v>
          </cell>
          <cell r="JS50">
            <v>1444.6289999999999</v>
          </cell>
          <cell r="JT50">
            <v>-11.001449393175539</v>
          </cell>
          <cell r="JU50">
            <v>24.779630816723319</v>
          </cell>
          <cell r="JV50">
            <v>-44.47692249552896</v>
          </cell>
          <cell r="JW50">
            <v>-78.876471941225446</v>
          </cell>
          <cell r="JX50">
            <v>0</v>
          </cell>
          <cell r="JY50">
            <v>704.02916219487975</v>
          </cell>
          <cell r="JZ50">
            <v>241.4620124827166</v>
          </cell>
          <cell r="KA50">
            <v>129.99215598678339</v>
          </cell>
          <cell r="KB50">
            <v>145.53433529611729</v>
          </cell>
          <cell r="KC50">
            <v>100.9094541501758</v>
          </cell>
          <cell r="KD50">
            <v>172.69350600000001</v>
          </cell>
          <cell r="KE50">
            <v>7854.4198607641274</v>
          </cell>
          <cell r="KF50">
            <v>1424.476731983576</v>
          </cell>
          <cell r="KG50">
            <v>119.78184646825569</v>
          </cell>
          <cell r="KH50">
            <v>5726.3330590402447</v>
          </cell>
          <cell r="KI50">
            <v>1972.180771300121</v>
          </cell>
          <cell r="KJ50">
            <v>1444.6289999999999</v>
          </cell>
          <cell r="KK50">
            <v>20.152268016424031</v>
          </cell>
          <cell r="KL50">
            <v>31.51947146002502</v>
          </cell>
          <cell r="KM50">
            <v>-3.4490432626054899</v>
          </cell>
          <cell r="KN50">
            <v>-22.871850926855021</v>
          </cell>
          <cell r="KO50">
            <v>0</v>
          </cell>
          <cell r="KZ50">
            <v>586.94804562578395</v>
          </cell>
          <cell r="LA50">
            <v>751.7724061297115</v>
          </cell>
          <cell r="LB50">
            <v>933.6639919578954</v>
          </cell>
          <cell r="LC50">
            <v>1047.78336333416</v>
          </cell>
          <cell r="LD50">
            <v>1071.1201742489</v>
          </cell>
          <cell r="LE50">
            <v>1087.4898222175859</v>
          </cell>
          <cell r="LL50">
            <v>120.9096363499998</v>
          </cell>
          <cell r="LM50">
            <v>162.5</v>
          </cell>
          <cell r="LN50">
            <v>141.9065947813906</v>
          </cell>
          <cell r="LO50">
            <v>161.6318144943935</v>
          </cell>
          <cell r="LP50">
            <v>735.58053741640299</v>
          </cell>
          <cell r="LQ50">
            <v>256.48650374085912</v>
          </cell>
          <cell r="LR50">
            <v>142.92000142210131</v>
          </cell>
          <cell r="LS50">
            <v>157.9761552637305</v>
          </cell>
          <cell r="LT50">
            <v>168.94499968427479</v>
          </cell>
          <cell r="LU50">
            <v>105.42544181364239</v>
          </cell>
          <cell r="LV50">
            <v>172.69350600000001</v>
          </cell>
          <cell r="LW50">
            <v>8279.0896726791798</v>
          </cell>
          <cell r="LX50">
            <v>1759.7552407427991</v>
          </cell>
          <cell r="LY50">
            <v>115.0238201504561</v>
          </cell>
          <cell r="LZ50">
            <v>6044.5785660544016</v>
          </cell>
          <cell r="MA50">
            <v>2077.6062131137628</v>
          </cell>
          <cell r="MB50">
            <v>1444.6289999999999</v>
          </cell>
          <cell r="MC50">
            <v>-315.12624074279893</v>
          </cell>
          <cell r="MD50">
            <v>26.884741576865729</v>
          </cell>
          <cell r="ME50">
            <v>366.47732863605631</v>
          </cell>
          <cell r="MF50">
            <v>344.92500127802123</v>
          </cell>
          <cell r="MG50">
            <v>0</v>
          </cell>
          <cell r="MH50">
            <v>766.80480167967971</v>
          </cell>
          <cell r="MI50">
            <v>268.27087781798542</v>
          </cell>
          <cell r="MJ50">
            <v>151.12082953340121</v>
          </cell>
          <cell r="MK50">
            <v>165.5789163194996</v>
          </cell>
          <cell r="ML50">
            <v>173.2018863345327</v>
          </cell>
          <cell r="MM50">
            <v>118.52919149357091</v>
          </cell>
          <cell r="MN50">
            <v>172.69350600000001</v>
          </cell>
          <cell r="MO50">
            <v>8495.9977451490267</v>
          </cell>
          <cell r="MP50">
            <v>1616.2329650886941</v>
          </cell>
          <cell r="MQ50">
            <v>111.30100058787311</v>
          </cell>
          <cell r="MR50">
            <v>6142.1766894222856</v>
          </cell>
          <cell r="MS50">
            <v>2196.1354046073338</v>
          </cell>
          <cell r="MT50">
            <v>1444.6289999999999</v>
          </cell>
          <cell r="MU50">
            <v>-171.60396508869439</v>
          </cell>
          <cell r="MV50">
            <v>28.025957572865881</v>
          </cell>
          <cell r="MW50">
            <v>-37.611459764007918</v>
          </cell>
          <cell r="MX50">
            <v>-48.918959511271282</v>
          </cell>
          <cell r="MY50">
            <v>83.489150980040264</v>
          </cell>
          <cell r="MZ50">
            <v>852.13643996165672</v>
          </cell>
          <cell r="NA50">
            <v>299.68062024504968</v>
          </cell>
          <cell r="NB50">
            <v>171.57074144945071</v>
          </cell>
          <cell r="NC50">
            <v>185.5608830025148</v>
          </cell>
          <cell r="ND50">
            <v>194.0321530262753</v>
          </cell>
          <cell r="NE50">
            <v>133.01438015581911</v>
          </cell>
          <cell r="NF50">
            <v>172.69350600000001</v>
          </cell>
          <cell r="NG50">
            <v>8698.0261135040346</v>
          </cell>
          <cell r="NH50">
            <v>1327.8653808874301</v>
          </cell>
          <cell r="NI50">
            <v>109.2407691942723</v>
          </cell>
          <cell r="NJ50">
            <v>6209.6309001284208</v>
          </cell>
          <cell r="NK50">
            <v>2329.1497847631531</v>
          </cell>
          <cell r="NL50">
            <v>1444.6289999999999</v>
          </cell>
          <cell r="NM50">
            <v>116.7636191125698</v>
          </cell>
          <cell r="NN50">
            <v>31.144744608204299</v>
          </cell>
          <cell r="NO50">
            <v>-261.65625596708372</v>
          </cell>
          <cell r="NP50">
            <v>-276.43180948469222</v>
          </cell>
          <cell r="NQ50">
            <v>0</v>
          </cell>
          <cell r="NR50">
            <v>948.13661541196859</v>
          </cell>
          <cell r="NS50">
            <v>335.02912832793919</v>
          </cell>
          <cell r="NT50">
            <v>194.32168673254159</v>
          </cell>
          <cell r="NU50">
            <v>208.05286449663419</v>
          </cell>
          <cell r="NV50">
            <v>215.59336708462891</v>
          </cell>
          <cell r="NW50">
            <v>144.0325560200082</v>
          </cell>
          <cell r="NX50">
            <v>172.69350600000001</v>
          </cell>
          <cell r="NY50">
            <v>8921.517529353574</v>
          </cell>
          <cell r="NZ50">
            <v>1008.087802562782</v>
          </cell>
          <cell r="OA50">
            <v>108.7835040459472</v>
          </cell>
          <cell r="OB50">
            <v>6411.3637388072311</v>
          </cell>
          <cell r="OC50">
            <v>2347.9319484124012</v>
          </cell>
          <cell r="OD50">
            <v>1444.6289999999999</v>
          </cell>
          <cell r="OE50">
            <v>436.54119743721839</v>
          </cell>
          <cell r="OF50">
            <v>34.653456132003562</v>
          </cell>
          <cell r="OG50">
            <v>-285.52716024005082</v>
          </cell>
          <cell r="OH50">
            <v>-307.86374038704912</v>
          </cell>
          <cell r="OI50">
            <v>0</v>
          </cell>
          <cell r="OV50">
            <v>961.4386157981188</v>
          </cell>
          <cell r="OW50">
            <v>336.19288780875149</v>
          </cell>
          <cell r="OX50">
            <v>197.31506760939629</v>
          </cell>
          <cell r="OY50">
            <v>210.9887687639476</v>
          </cell>
          <cell r="OZ50">
            <v>218.635061769385</v>
          </cell>
          <cell r="PA50">
            <v>143.07981351976781</v>
          </cell>
          <cell r="PB50">
            <v>172.69350600000001</v>
          </cell>
          <cell r="PC50">
            <v>9058.5692609595935</v>
          </cell>
          <cell r="PD50">
            <v>1286.534225126381</v>
          </cell>
          <cell r="PE50">
            <v>108.56994351256949</v>
          </cell>
          <cell r="PF50">
            <v>6404.2963294882929</v>
          </cell>
          <cell r="PG50">
            <v>2491.0117619321691</v>
          </cell>
          <cell r="PH50">
            <v>1444.6289999999999</v>
          </cell>
          <cell r="PI50">
            <v>158.094774873619</v>
          </cell>
          <cell r="PJ50">
            <v>24.29988585963504</v>
          </cell>
          <cell r="PK50">
            <v>0</v>
          </cell>
          <cell r="PL50">
            <v>991.29135548577574</v>
          </cell>
          <cell r="PM50">
            <v>348.04707265256621</v>
          </cell>
          <cell r="PN50">
            <v>205.30849915681449</v>
          </cell>
          <cell r="PO50">
            <v>218.95535650873759</v>
          </cell>
          <cell r="PP50">
            <v>226.83906747400749</v>
          </cell>
          <cell r="PQ50">
            <v>157.60916238163409</v>
          </cell>
          <cell r="PR50">
            <v>172.69350600000001</v>
          </cell>
          <cell r="PS50">
            <v>9202.8990129435861</v>
          </cell>
          <cell r="PT50">
            <v>984.66251110077746</v>
          </cell>
          <cell r="PU50">
            <v>108.8011651374472</v>
          </cell>
          <cell r="PV50">
            <v>6389.6247029151391</v>
          </cell>
          <cell r="PW50">
            <v>2648.6209243138028</v>
          </cell>
          <cell r="PX50">
            <v>1444.6289999999999</v>
          </cell>
          <cell r="PY50">
            <v>459.96648889922261</v>
          </cell>
          <cell r="PZ50">
            <v>25.05439910165342</v>
          </cell>
          <cell r="QA50">
            <v>125.2503923707602</v>
          </cell>
          <cell r="QB50">
            <v>1037.231079079324</v>
          </cell>
          <cell r="QC50">
            <v>364.4491271779147</v>
          </cell>
          <cell r="QD50">
            <v>215.69895239220159</v>
          </cell>
          <cell r="QE50">
            <v>229.37487348340011</v>
          </cell>
          <cell r="QF50">
            <v>237.62394171788409</v>
          </cell>
          <cell r="QG50">
            <v>159.5463083013166</v>
          </cell>
          <cell r="QH50">
            <v>172.69350600000001</v>
          </cell>
          <cell r="QI50">
            <v>9439.4749159373896</v>
          </cell>
          <cell r="QJ50">
            <v>864.73307819762829</v>
          </cell>
          <cell r="QK50">
            <v>109.64647915335929</v>
          </cell>
          <cell r="QL50">
            <v>6465.1877554335288</v>
          </cell>
          <cell r="QM50">
            <v>2808.1672326151202</v>
          </cell>
          <cell r="QN50">
            <v>1444.6289999999999</v>
          </cell>
          <cell r="QO50">
            <v>579.89592180237173</v>
          </cell>
          <cell r="QP50">
            <v>26.21550291150994</v>
          </cell>
          <cell r="QQ50">
            <v>0</v>
          </cell>
          <cell r="QR50">
            <v>1079.404517468844</v>
          </cell>
          <cell r="QS50">
            <v>382.54777236564422</v>
          </cell>
          <cell r="QT50">
            <v>228.19927457931209</v>
          </cell>
          <cell r="QU50">
            <v>241.98144864826401</v>
          </cell>
          <cell r="QV50">
            <v>250.5659209966189</v>
          </cell>
          <cell r="QW50">
            <v>167.60116897748841</v>
          </cell>
          <cell r="QX50">
            <v>172.69350600000001</v>
          </cell>
          <cell r="QY50">
            <v>9667.1146541214366</v>
          </cell>
          <cell r="QZ50">
            <v>839.77828833242882</v>
          </cell>
          <cell r="RA50">
            <v>110.97596832897121</v>
          </cell>
          <cell r="RB50">
            <v>6837.6020076936557</v>
          </cell>
          <cell r="RC50">
            <v>2661.8501750025048</v>
          </cell>
          <cell r="RD50">
            <v>1444.6289999999999</v>
          </cell>
          <cell r="RE50">
            <v>604.8507116675712</v>
          </cell>
          <cell r="RF50">
            <v>27.281415724178689</v>
          </cell>
          <cell r="RG50">
            <v>0</v>
          </cell>
          <cell r="SU50">
            <v>317.97133292433273</v>
          </cell>
          <cell r="SV50">
            <v>291.78660408163728</v>
          </cell>
          <cell r="SX50">
            <v>-144.34076959312171</v>
          </cell>
          <cell r="SY50">
            <v>-162.12064995013779</v>
          </cell>
          <cell r="TA50">
            <v>-79.917828810217443</v>
          </cell>
          <cell r="TB50">
            <v>-105.2954492529863</v>
          </cell>
          <cell r="TD50">
            <v>18.83313472959329</v>
          </cell>
          <cell r="TE50">
            <v>-9.5835341292004781</v>
          </cell>
          <cell r="XZ50">
            <v>1125.954555196952</v>
          </cell>
          <cell r="YA50">
            <v>395.99847681533072</v>
          </cell>
          <cell r="YB50">
            <v>237.6727598579659</v>
          </cell>
          <cell r="YC50">
            <v>251.62204600732889</v>
          </cell>
          <cell r="YD50">
            <v>260.57672943524182</v>
          </cell>
          <cell r="YE50">
            <v>175.0609005966171</v>
          </cell>
          <cell r="YF50">
            <v>172.69350600000001</v>
          </cell>
          <cell r="YG50">
            <v>9908.0013659800243</v>
          </cell>
          <cell r="YH50">
            <v>1022.314623700894</v>
          </cell>
          <cell r="YI50">
            <v>112.7900459523656</v>
          </cell>
          <cell r="YJ50">
            <v>6901.9008066363376</v>
          </cell>
          <cell r="YK50">
            <v>2836.9110755991219</v>
          </cell>
          <cell r="YL50">
            <v>1444.6289999999999</v>
          </cell>
          <cell r="YM50">
            <v>422.31437629910562</v>
          </cell>
          <cell r="YN50">
            <v>28.457944922161541</v>
          </cell>
          <cell r="YO50">
            <v>227.6774758430912</v>
          </cell>
          <cell r="YP50">
            <v>198.65783500073749</v>
          </cell>
          <cell r="YQ50">
            <v>0</v>
          </cell>
          <cell r="YR50">
            <v>1121.2523690000271</v>
          </cell>
          <cell r="YS50">
            <v>394.21793216840348</v>
          </cell>
          <cell r="YT50">
            <v>236.26713369605761</v>
          </cell>
          <cell r="YU50">
            <v>250.4444429773375</v>
          </cell>
          <cell r="YV50">
            <v>259.36173005686459</v>
          </cell>
          <cell r="YW50">
            <v>178.01471409248339</v>
          </cell>
          <cell r="YX50">
            <v>172.69350600000001</v>
          </cell>
          <cell r="YY50">
            <v>9833.6462028992482</v>
          </cell>
          <cell r="YZ50">
            <v>665.29476311712904</v>
          </cell>
          <cell r="ZA50">
            <v>114.310269837086</v>
          </cell>
          <cell r="ZB50">
            <v>6648.0201523518263</v>
          </cell>
          <cell r="ZC50">
            <v>3014.9257896916051</v>
          </cell>
          <cell r="ZD50">
            <v>1444.6289999999999</v>
          </cell>
          <cell r="ZE50">
            <v>779.33423688287098</v>
          </cell>
          <cell r="ZF50">
            <v>28.33909948991192</v>
          </cell>
          <cell r="ZG50">
            <v>-2.239233750417938</v>
          </cell>
          <cell r="ZH50">
            <v>-26.67514497539516</v>
          </cell>
          <cell r="ZI50">
            <v>313.91822659010347</v>
          </cell>
          <cell r="ZJ50">
            <v>1137.238744110414</v>
          </cell>
          <cell r="ZK50">
            <v>399.70983039779162</v>
          </cell>
          <cell r="ZL50">
            <v>239.5180793277539</v>
          </cell>
          <cell r="ZM50">
            <v>253.88647536681</v>
          </cell>
          <cell r="ZN50">
            <v>262.93090161693038</v>
          </cell>
          <cell r="ZO50">
            <v>172.60609109597749</v>
          </cell>
          <cell r="ZP50">
            <v>172.69350600000001</v>
          </cell>
          <cell r="ZQ50">
            <v>10052.101359846411</v>
          </cell>
          <cell r="ZR50">
            <v>667.74496688714623</v>
          </cell>
          <cell r="ZS50">
            <v>115.8632162155757</v>
          </cell>
          <cell r="ZT50">
            <v>6692.3753786022598</v>
          </cell>
          <cell r="ZU50">
            <v>3187.5318807875819</v>
          </cell>
          <cell r="ZV50">
            <v>1444.6289999999999</v>
          </cell>
          <cell r="ZW50">
            <v>776.88403311285379</v>
          </cell>
          <cell r="ZX50">
            <v>28.743147220165842</v>
          </cell>
          <cell r="ZY50">
            <v>51.754437356749641</v>
          </cell>
          <cell r="ZZ50">
            <v>18.354869599258208</v>
          </cell>
          <cell r="AAA50">
            <v>0</v>
          </cell>
          <cell r="AAB50">
            <v>1146.3777799298141</v>
          </cell>
          <cell r="AAC50">
            <v>402.79210876082351</v>
          </cell>
          <cell r="AAD50">
            <v>241.23329759379789</v>
          </cell>
          <cell r="AAE50">
            <v>255.79689349219609</v>
          </cell>
          <cell r="AAF50">
            <v>264.91400222512311</v>
          </cell>
          <cell r="AAG50">
            <v>174.28252052517121</v>
          </cell>
          <cell r="AAH50">
            <v>172.69350600000001</v>
          </cell>
          <cell r="AAI50">
            <v>10261.647140430679</v>
          </cell>
          <cell r="AAJ50">
            <v>766.84084737056492</v>
          </cell>
          <cell r="AAK50">
            <v>117.3489092361948</v>
          </cell>
          <cell r="AAL50">
            <v>7286.1338177086491</v>
          </cell>
          <cell r="AAM50">
            <v>2801.843020264555</v>
          </cell>
          <cell r="AAN50">
            <v>1444.6289999999999</v>
          </cell>
          <cell r="AAO50">
            <v>677.7881526294351</v>
          </cell>
          <cell r="AAP50">
            <v>28.974131833878399</v>
          </cell>
          <cell r="AAQ50">
            <v>148.32067325889281</v>
          </cell>
          <cell r="AAR50">
            <v>115.1802545728644</v>
          </cell>
          <cell r="AAS50">
            <v>0</v>
          </cell>
        </row>
        <row r="51">
          <cell r="A51" t="str">
            <v>DMVF3</v>
          </cell>
          <cell r="B51" t="str">
            <v>D1000</v>
          </cell>
          <cell r="C51" t="str">
            <v>Retail</v>
          </cell>
          <cell r="D51" t="str">
            <v>Danniela Eiger</v>
          </cell>
          <cell r="E51">
            <v>45214</v>
          </cell>
          <cell r="F51" t="str">
            <v>Neutral</v>
          </cell>
          <cell r="G51" t="b">
            <v>0</v>
          </cell>
          <cell r="H51" t="str">
            <v>BRL</v>
          </cell>
          <cell r="I51">
            <v>5</v>
          </cell>
          <cell r="J51">
            <v>0.16578314761904761</v>
          </cell>
          <cell r="K51">
            <v>0.20444999999999999</v>
          </cell>
          <cell r="L51">
            <v>0.16346834295218149</v>
          </cell>
          <cell r="M51">
            <v>1558.1</v>
          </cell>
          <cell r="N51">
            <v>475.6</v>
          </cell>
          <cell r="O51">
            <v>21.043764459999959</v>
          </cell>
          <cell r="P51">
            <v>120.7623492</v>
          </cell>
          <cell r="Q51">
            <v>15.75620467999998</v>
          </cell>
          <cell r="R51">
            <v>50.602842000000003</v>
          </cell>
          <cell r="S51">
            <v>1470.7149999999999</v>
          </cell>
          <cell r="T51">
            <v>56.465000000000003</v>
          </cell>
          <cell r="U51">
            <v>126.006</v>
          </cell>
          <cell r="V51">
            <v>621.22199999999998</v>
          </cell>
          <cell r="W51">
            <v>849.49300000000005</v>
          </cell>
          <cell r="X51">
            <v>28.902999999999999</v>
          </cell>
          <cell r="Y51">
            <v>-27.562000000000001</v>
          </cell>
          <cell r="Z51">
            <v>-44.9</v>
          </cell>
          <cell r="AA51">
            <v>-21.466530716399991</v>
          </cell>
          <cell r="AB51">
            <v>-51.461302098696528</v>
          </cell>
          <cell r="AC51">
            <v>0</v>
          </cell>
          <cell r="AD51">
            <v>1826.3640960132509</v>
          </cell>
          <cell r="AE51">
            <v>551.0676578050834</v>
          </cell>
          <cell r="AF51">
            <v>29.612371006095429</v>
          </cell>
          <cell r="AG51">
            <v>148.94688808681769</v>
          </cell>
          <cell r="AH51">
            <v>21.145037152785029</v>
          </cell>
          <cell r="AI51">
            <v>50.602842000000003</v>
          </cell>
          <cell r="AJ51">
            <v>1537.4512331218691</v>
          </cell>
          <cell r="AK51">
            <v>44.2214054898283</v>
          </cell>
          <cell r="AL51">
            <v>163.98626861881201</v>
          </cell>
          <cell r="AM51">
            <v>670.35119596908362</v>
          </cell>
          <cell r="AN51">
            <v>867.10003715278503</v>
          </cell>
          <cell r="AO51">
            <v>27.54</v>
          </cell>
          <cell r="AP51">
            <v>-16.6814054898283</v>
          </cell>
          <cell r="AQ51">
            <v>-77.279056384053007</v>
          </cell>
          <cell r="AR51">
            <v>-24.31646679893387</v>
          </cell>
          <cell r="AS51">
            <v>-30.342956806094051</v>
          </cell>
          <cell r="AT51">
            <v>0</v>
          </cell>
          <cell r="AU51">
            <v>2133.2026859009752</v>
          </cell>
          <cell r="AV51">
            <v>643.69293707197994</v>
          </cell>
          <cell r="AW51">
            <v>49.615981112254161</v>
          </cell>
          <cell r="AX51">
            <v>188.99931267958991</v>
          </cell>
          <cell r="AY51">
            <v>36.412574842335673</v>
          </cell>
          <cell r="AZ51">
            <v>50.602842000000003</v>
          </cell>
          <cell r="BA51">
            <v>1584.2080820961021</v>
          </cell>
          <cell r="BB51">
            <v>-19.91670939704958</v>
          </cell>
          <cell r="BC51">
            <v>225.05404609432989</v>
          </cell>
          <cell r="BD51">
            <v>680.69547010098108</v>
          </cell>
          <cell r="BE51">
            <v>903.51261199512078</v>
          </cell>
          <cell r="BF51">
            <v>27.54</v>
          </cell>
          <cell r="BG51">
            <v>47.456709397049579</v>
          </cell>
          <cell r="BH51">
            <v>-97.556010743603906</v>
          </cell>
          <cell r="BI51">
            <v>-67.80414219512582</v>
          </cell>
          <cell r="BJ51">
            <v>-68.820413910285168</v>
          </cell>
          <cell r="BK51">
            <v>0</v>
          </cell>
          <cell r="BL51">
            <v>2787.9221458192992</v>
          </cell>
          <cell r="BM51">
            <v>834.14503387640298</v>
          </cell>
          <cell r="BN51">
            <v>66.656195131103345</v>
          </cell>
          <cell r="BO51">
            <v>211.3630344587925</v>
          </cell>
          <cell r="BP51">
            <v>47.560184334237377</v>
          </cell>
          <cell r="BQ51">
            <v>50.602842000000003</v>
          </cell>
          <cell r="BR51">
            <v>1811.2705806091919</v>
          </cell>
          <cell r="BS51">
            <v>84.332687250343369</v>
          </cell>
          <cell r="BT51">
            <v>227.84758789493881</v>
          </cell>
          <cell r="BU51">
            <v>860.19778427983431</v>
          </cell>
          <cell r="BV51">
            <v>951.0727963293582</v>
          </cell>
          <cell r="BW51">
            <v>107.54</v>
          </cell>
          <cell r="BX51">
            <v>23.207312749656619</v>
          </cell>
          <cell r="BY51">
            <v>-49.923106024622648</v>
          </cell>
          <cell r="BZ51">
            <v>20.682301099683801</v>
          </cell>
          <cell r="CA51">
            <v>99.705149647243076</v>
          </cell>
          <cell r="CB51">
            <v>0</v>
          </cell>
          <cell r="CC51">
            <v>3066.1883555763661</v>
          </cell>
          <cell r="CD51">
            <v>909.58337655374521</v>
          </cell>
          <cell r="CE51">
            <v>65.49045813255988</v>
          </cell>
          <cell r="CF51">
            <v>221.57449080599619</v>
          </cell>
          <cell r="CG51">
            <v>40.139696555249643</v>
          </cell>
          <cell r="CH51">
            <v>50.602842000000003</v>
          </cell>
          <cell r="CI51">
            <v>1891.0083952116411</v>
          </cell>
          <cell r="CJ51">
            <v>112.157284176489</v>
          </cell>
          <cell r="CK51">
            <v>228.06843498734179</v>
          </cell>
          <cell r="CL51">
            <v>899.79590232703333</v>
          </cell>
          <cell r="CM51">
            <v>991.21249288460785</v>
          </cell>
          <cell r="CN51">
            <v>107.54</v>
          </cell>
          <cell r="CO51">
            <v>-4.6172841764889938</v>
          </cell>
          <cell r="CP51">
            <v>-52.054475676242873</v>
          </cell>
          <cell r="CQ51">
            <v>30.9086027383855</v>
          </cell>
          <cell r="CR51">
            <v>29.931451285944771</v>
          </cell>
          <cell r="CS51">
            <v>0</v>
          </cell>
          <cell r="CT51">
            <v>3339.1164119100699</v>
          </cell>
          <cell r="CU51">
            <v>982.03261307536047</v>
          </cell>
          <cell r="CV51">
            <v>62.805158587348018</v>
          </cell>
          <cell r="CW51">
            <v>229.4434521375893</v>
          </cell>
          <cell r="CX51">
            <v>39.752197412566652</v>
          </cell>
          <cell r="CY51">
            <v>50.602842000000003</v>
          </cell>
          <cell r="CZ51">
            <v>1969.9203098947501</v>
          </cell>
          <cell r="DA51">
            <v>142.68126230914979</v>
          </cell>
          <cell r="DB51">
            <v>225.5157926907668</v>
          </cell>
          <cell r="DC51">
            <v>938.95561959757526</v>
          </cell>
          <cell r="DD51">
            <v>1030.964690297174</v>
          </cell>
          <cell r="DE51">
            <v>107.54</v>
          </cell>
          <cell r="DF51">
            <v>-35.141262309149823</v>
          </cell>
          <cell r="DG51">
            <v>-53.89480966063396</v>
          </cell>
          <cell r="DH51">
            <v>32.223185387743861</v>
          </cell>
          <cell r="DI51">
            <v>31.246033935303139</v>
          </cell>
          <cell r="DJ51">
            <v>0</v>
          </cell>
          <cell r="DK51">
            <v>3619.4049929973021</v>
          </cell>
          <cell r="DL51">
            <v>1055.2358741428941</v>
          </cell>
          <cell r="DM51">
            <v>58.847600105170237</v>
          </cell>
          <cell r="DN51">
            <v>235.85426419710339</v>
          </cell>
          <cell r="DO51">
            <v>38.517707963059209</v>
          </cell>
          <cell r="DP51">
            <v>50.602842000000003</v>
          </cell>
          <cell r="DQ51">
            <v>2048.9037898385818</v>
          </cell>
          <cell r="DR51">
            <v>174.78795793855281</v>
          </cell>
          <cell r="DS51">
            <v>219.8915533782818</v>
          </cell>
          <cell r="DT51">
            <v>979.42139157834833</v>
          </cell>
          <cell r="DU51">
            <v>1069.482398260234</v>
          </cell>
          <cell r="DV51">
            <v>107.54</v>
          </cell>
          <cell r="DW51">
            <v>-67.247957938552787</v>
          </cell>
          <cell r="DX51">
            <v>-55.561465003534508</v>
          </cell>
          <cell r="DY51">
            <v>32.428403735756127</v>
          </cell>
          <cell r="DZ51">
            <v>28.48067766327463</v>
          </cell>
          <cell r="EA51">
            <v>0</v>
          </cell>
          <cell r="EB51">
            <v>3915.2240443486799</v>
          </cell>
          <cell r="EC51">
            <v>1131.4979622665351</v>
          </cell>
          <cell r="ED51">
            <v>53.673475764676837</v>
          </cell>
          <cell r="EE51">
            <v>241.23191896771249</v>
          </cell>
          <cell r="EF51">
            <v>36.41012019009311</v>
          </cell>
          <cell r="EG51">
            <v>50.602842000000003</v>
          </cell>
          <cell r="EH51">
            <v>2128.2296113300149</v>
          </cell>
          <cell r="EI51">
            <v>207.62487113182911</v>
          </cell>
          <cell r="EJ51">
            <v>210.81528350726529</v>
          </cell>
          <cell r="EK51">
            <v>1022.337092879688</v>
          </cell>
          <cell r="EL51">
            <v>1105.8925184503271</v>
          </cell>
          <cell r="EM51">
            <v>107.54</v>
          </cell>
          <cell r="EN51">
            <v>-100.0848711318291</v>
          </cell>
          <cell r="EO51">
            <v>-57.110227957210043</v>
          </cell>
          <cell r="EP51">
            <v>31.851287007869882</v>
          </cell>
          <cell r="EQ51">
            <v>27.34684460786988</v>
          </cell>
          <cell r="ER51">
            <v>0</v>
          </cell>
          <cell r="ES51">
            <v>4180.8312715462171</v>
          </cell>
          <cell r="ET51">
            <v>1197.59720998533</v>
          </cell>
          <cell r="EU51">
            <v>46.653543068090968</v>
          </cell>
          <cell r="EV51">
            <v>242.75504448134629</v>
          </cell>
          <cell r="EW51">
            <v>32.872093899694953</v>
          </cell>
          <cell r="EX51">
            <v>50.602842000000003</v>
          </cell>
          <cell r="EY51">
            <v>2200.1290844690211</v>
          </cell>
          <cell r="EZ51">
            <v>268.58500749679791</v>
          </cell>
          <cell r="FA51">
            <v>171.4949547769931</v>
          </cell>
          <cell r="FB51">
            <v>1061.3644721190001</v>
          </cell>
          <cell r="FC51">
            <v>1138.7646123500219</v>
          </cell>
          <cell r="FD51">
            <v>107.54</v>
          </cell>
          <cell r="FE51">
            <v>-161.04500749679789</v>
          </cell>
          <cell r="FF51">
            <v>-31.35623453659662</v>
          </cell>
          <cell r="FG51">
            <v>58.879380890213952</v>
          </cell>
          <cell r="FH51">
            <v>41.290138490213948</v>
          </cell>
          <cell r="FI51">
            <v>0</v>
          </cell>
          <cell r="FJ51">
            <v>345.2</v>
          </cell>
          <cell r="FK51">
            <v>103.1</v>
          </cell>
          <cell r="FL51">
            <v>-4.0562355400000074</v>
          </cell>
          <cell r="FM51">
            <v>23.262349199999989</v>
          </cell>
          <cell r="FN51">
            <v>-5.6717953200000064</v>
          </cell>
          <cell r="FO51">
            <v>50.602842000000003</v>
          </cell>
          <cell r="FP51">
            <v>1439.836</v>
          </cell>
          <cell r="FQ51">
            <v>74.567999999999998</v>
          </cell>
          <cell r="FR51">
            <v>104.593</v>
          </cell>
          <cell r="FS51">
            <v>608.88599999999997</v>
          </cell>
          <cell r="FT51">
            <v>830.95</v>
          </cell>
          <cell r="FU51">
            <v>45.186</v>
          </cell>
          <cell r="FV51">
            <v>-31.808</v>
          </cell>
          <cell r="FY51">
            <v>-8.4403729581624667</v>
          </cell>
          <cell r="FZ51">
            <v>0</v>
          </cell>
          <cell r="GA51">
            <v>393.2</v>
          </cell>
          <cell r="GB51">
            <v>127.1</v>
          </cell>
          <cell r="GC51">
            <v>15.700000000000021</v>
          </cell>
          <cell r="GD51">
            <v>43.100000000000023</v>
          </cell>
          <cell r="GE51">
            <v>13.229000000000021</v>
          </cell>
          <cell r="GF51">
            <v>50.602842000000003</v>
          </cell>
          <cell r="GG51">
            <v>1448.9860000000001</v>
          </cell>
          <cell r="GH51">
            <v>70.382000000000005</v>
          </cell>
          <cell r="GI51">
            <v>108.59699999999999</v>
          </cell>
          <cell r="GJ51">
            <v>605.76900000000001</v>
          </cell>
          <cell r="GK51">
            <v>843.21699999999998</v>
          </cell>
          <cell r="GL51">
            <v>39.746000000000002</v>
          </cell>
          <cell r="GM51">
            <v>-33.743000000000009</v>
          </cell>
          <cell r="GP51">
            <v>-7.8917356903556968</v>
          </cell>
          <cell r="GQ51">
            <v>0</v>
          </cell>
          <cell r="GR51">
            <v>400.1</v>
          </cell>
          <cell r="GS51">
            <v>122</v>
          </cell>
          <cell r="GT51">
            <v>7.9999999999999947</v>
          </cell>
          <cell r="GU51">
            <v>23.499999999999989</v>
          </cell>
          <cell r="GV51">
            <v>4.5209999999999937</v>
          </cell>
          <cell r="GW51">
            <v>50.602842000000003</v>
          </cell>
          <cell r="GX51">
            <v>1446.2539999999999</v>
          </cell>
          <cell r="GY51">
            <v>53.619</v>
          </cell>
          <cell r="GZ51">
            <v>114.96</v>
          </cell>
          <cell r="HA51">
            <v>599.697</v>
          </cell>
          <cell r="HB51">
            <v>846.55399999999997</v>
          </cell>
          <cell r="HC51">
            <v>29.629000000000001</v>
          </cell>
          <cell r="HD51">
            <v>-25.664000000000001</v>
          </cell>
          <cell r="HG51">
            <v>-11.36990987695377</v>
          </cell>
          <cell r="HH51">
            <v>0</v>
          </cell>
          <cell r="HI51">
            <v>419.6</v>
          </cell>
          <cell r="HJ51">
            <v>123.4</v>
          </cell>
          <cell r="HK51">
            <v>1.3999999999999799</v>
          </cell>
          <cell r="HL51">
            <v>30.899999999999981</v>
          </cell>
          <cell r="HM51">
            <v>3.67799999999998</v>
          </cell>
          <cell r="HN51">
            <v>50.602842000000003</v>
          </cell>
          <cell r="HO51">
            <v>1470.7149999999999</v>
          </cell>
          <cell r="HP51">
            <v>56.465000000000003</v>
          </cell>
          <cell r="HQ51">
            <v>126.006</v>
          </cell>
          <cell r="HR51">
            <v>621.22199999999998</v>
          </cell>
          <cell r="HS51">
            <v>849.49300000000005</v>
          </cell>
          <cell r="HT51">
            <v>28.902999999999999</v>
          </cell>
          <cell r="HU51">
            <v>-27.562000000000001</v>
          </cell>
          <cell r="HX51">
            <v>-5.0346261980830898</v>
          </cell>
          <cell r="HY51">
            <v>0</v>
          </cell>
          <cell r="HZ51">
            <v>425.1</v>
          </cell>
          <cell r="IA51">
            <v>126.4</v>
          </cell>
          <cell r="IB51">
            <v>1.3999999999999719</v>
          </cell>
          <cell r="IC51">
            <v>30.39999999999997</v>
          </cell>
          <cell r="ID51">
            <v>0.19099999999997189</v>
          </cell>
          <cell r="IE51">
            <v>50.602842000000003</v>
          </cell>
          <cell r="IF51">
            <v>1472.827</v>
          </cell>
          <cell r="IG51">
            <v>58.423000000000002</v>
          </cell>
          <cell r="IH51">
            <v>122.768</v>
          </cell>
          <cell r="II51">
            <v>624.94399999999996</v>
          </cell>
          <cell r="IJ51">
            <v>847.88300000000004</v>
          </cell>
          <cell r="IK51">
            <v>28.227</v>
          </cell>
          <cell r="IL51">
            <v>-30.196000000000002</v>
          </cell>
          <cell r="IM51">
            <v>-77.279056384053007</v>
          </cell>
          <cell r="IN51">
            <v>-24.31646679893387</v>
          </cell>
          <cell r="IO51">
            <v>-25.378325384792419</v>
          </cell>
          <cell r="IP51">
            <v>0</v>
          </cell>
          <cell r="IQ51">
            <v>454.5</v>
          </cell>
          <cell r="IR51">
            <v>141.19999999999999</v>
          </cell>
          <cell r="IS51">
            <v>12.79999999999999</v>
          </cell>
          <cell r="IT51">
            <v>42.099999999999987</v>
          </cell>
          <cell r="IU51">
            <v>9.6849999999999916</v>
          </cell>
          <cell r="IV51">
            <v>50.602842000000003</v>
          </cell>
          <cell r="IW51">
            <v>1486.038</v>
          </cell>
          <cell r="IX51">
            <v>51.969000000000001</v>
          </cell>
          <cell r="IY51">
            <v>126.739</v>
          </cell>
          <cell r="IZ51">
            <v>630.20699999999988</v>
          </cell>
          <cell r="JA51">
            <v>855.83100000000002</v>
          </cell>
          <cell r="JB51">
            <v>27.54</v>
          </cell>
          <cell r="JC51">
            <v>-24.428999999999998</v>
          </cell>
          <cell r="JD51">
            <v>-97.556010743603906</v>
          </cell>
          <cell r="JE51">
            <v>-67.80414219512582</v>
          </cell>
          <cell r="JF51">
            <v>-69.664133717128237</v>
          </cell>
          <cell r="JG51">
            <v>0</v>
          </cell>
          <cell r="JH51">
            <v>461.41104564828493</v>
          </cell>
          <cell r="JI51">
            <v>140.73036892272691</v>
          </cell>
          <cell r="JJ51">
            <v>9.406811054077842</v>
          </cell>
          <cell r="JK51">
            <v>39.152341609621843</v>
          </cell>
          <cell r="JL51">
            <v>7.1295930086443224</v>
          </cell>
          <cell r="JM51">
            <v>50.602842000000003</v>
          </cell>
          <cell r="JN51">
            <v>1494.5832246221471</v>
          </cell>
          <cell r="JO51">
            <v>33.270960115645067</v>
          </cell>
          <cell r="JP51">
            <v>143.26755936082901</v>
          </cell>
          <cell r="JQ51">
            <v>631.62263161350279</v>
          </cell>
          <cell r="JR51">
            <v>862.96059300864431</v>
          </cell>
          <cell r="JS51">
            <v>27.54</v>
          </cell>
          <cell r="JT51">
            <v>-5.7309601156450682</v>
          </cell>
          <cell r="JU51">
            <v>-49.923106024622648</v>
          </cell>
          <cell r="JV51">
            <v>20.682301099683801</v>
          </cell>
          <cell r="JW51">
            <v>19.5626713137057</v>
          </cell>
          <cell r="JX51">
            <v>0</v>
          </cell>
          <cell r="JY51">
            <v>485.35305036496641</v>
          </cell>
          <cell r="JZ51">
            <v>142.73728888235661</v>
          </cell>
          <cell r="KA51">
            <v>6.0055599520177267</v>
          </cell>
          <cell r="KB51">
            <v>37.294546477195979</v>
          </cell>
          <cell r="KC51">
            <v>4.1394441441407483</v>
          </cell>
          <cell r="KD51">
            <v>50.602842000000003</v>
          </cell>
          <cell r="KE51">
            <v>1537.4512331218691</v>
          </cell>
          <cell r="KF51">
            <v>44.2214054898283</v>
          </cell>
          <cell r="KG51">
            <v>163.98626861881201</v>
          </cell>
          <cell r="KH51">
            <v>670.35119596908362</v>
          </cell>
          <cell r="KI51">
            <v>867.10003715278503</v>
          </cell>
          <cell r="KJ51">
            <v>27.54</v>
          </cell>
          <cell r="KK51">
            <v>-16.6814054898283</v>
          </cell>
          <cell r="KL51">
            <v>-52.054475676242873</v>
          </cell>
          <cell r="KM51">
            <v>30.9086027383855</v>
          </cell>
          <cell r="KN51">
            <v>29.840478565703322</v>
          </cell>
          <cell r="KO51">
            <v>0</v>
          </cell>
          <cell r="LP51">
            <v>501.29937534253838</v>
          </cell>
          <cell r="LQ51">
            <v>149.0572595702113</v>
          </cell>
          <cell r="LR51">
            <v>5.77332911159864</v>
          </cell>
          <cell r="LS51">
            <v>38.528199293264493</v>
          </cell>
          <cell r="LU51">
            <v>4.057577489057496</v>
          </cell>
          <cell r="LV51">
            <v>50.602842000000003</v>
          </cell>
          <cell r="LW51">
            <v>1519.7201627445879</v>
          </cell>
          <cell r="LX51">
            <v>11.72948361701761</v>
          </cell>
          <cell r="LY51">
            <v>172.2539869930936</v>
          </cell>
          <cell r="LZ51">
            <v>648.56254810274527</v>
          </cell>
          <cell r="MA51">
            <v>871.15761464184266</v>
          </cell>
          <cell r="MB51">
            <v>27.54</v>
          </cell>
          <cell r="MC51">
            <v>15.81051638298239</v>
          </cell>
          <cell r="MD51">
            <v>-55.561465003534508</v>
          </cell>
          <cell r="ME51">
            <v>32.428403735756127</v>
          </cell>
          <cell r="MF51">
            <v>31.41213202059679</v>
          </cell>
          <cell r="MG51">
            <v>0</v>
          </cell>
          <cell r="MH51">
            <v>537.91669892072196</v>
          </cell>
          <cell r="MI51">
            <v>167.11515486821989</v>
          </cell>
          <cell r="MJ51">
            <v>18.49954898312555</v>
          </cell>
          <cell r="MK51">
            <v>53.646992822765547</v>
          </cell>
          <cell r="MM51">
            <v>13.92709142020497</v>
          </cell>
          <cell r="MN51">
            <v>50.602842000000003</v>
          </cell>
          <cell r="MO51">
            <v>1546.4015874514989</v>
          </cell>
          <cell r="MP51">
            <v>9.5986601477821836</v>
          </cell>
          <cell r="MQ51">
            <v>180.0418387522104</v>
          </cell>
          <cell r="MR51">
            <v>661.31688138945162</v>
          </cell>
          <cell r="MS51">
            <v>885.08470606204753</v>
          </cell>
          <cell r="MT51">
            <v>27.54</v>
          </cell>
          <cell r="MU51">
            <v>17.941339852217819</v>
          </cell>
          <cell r="MV51">
            <v>-57.110227957210043</v>
          </cell>
          <cell r="MW51">
            <v>31.851287007869882</v>
          </cell>
          <cell r="MX51">
            <v>30.874135555429159</v>
          </cell>
          <cell r="MY51">
            <v>0</v>
          </cell>
          <cell r="MZ51">
            <v>530.7259547713204</v>
          </cell>
          <cell r="NA51">
            <v>161.8714162052527</v>
          </cell>
          <cell r="NB51">
            <v>15.512500715939851</v>
          </cell>
          <cell r="NC51">
            <v>50.190101777574633</v>
          </cell>
          <cell r="NE51">
            <v>11.51845009528134</v>
          </cell>
          <cell r="NF51">
            <v>50.602842000000003</v>
          </cell>
          <cell r="NG51">
            <v>1556.6980387496051</v>
          </cell>
          <cell r="NH51">
            <v>2.4809841857897008</v>
          </cell>
          <cell r="NI51">
            <v>200.6415245437004</v>
          </cell>
          <cell r="NJ51">
            <v>660.09488259227601</v>
          </cell>
          <cell r="NK51">
            <v>896.60315615732895</v>
          </cell>
          <cell r="NL51">
            <v>27.54</v>
          </cell>
          <cell r="NM51">
            <v>25.059015814210301</v>
          </cell>
          <cell r="NN51">
            <v>-31.35623453659662</v>
          </cell>
          <cell r="NO51">
            <v>58.879380890213952</v>
          </cell>
          <cell r="NP51">
            <v>57.902229437773229</v>
          </cell>
          <cell r="NQ51">
            <v>0</v>
          </cell>
          <cell r="NR51">
            <v>563.26065686639379</v>
          </cell>
          <cell r="NS51">
            <v>165.64910642829591</v>
          </cell>
          <cell r="NT51">
            <v>9.8306023015900745</v>
          </cell>
          <cell r="NU51">
            <v>46.634018785985212</v>
          </cell>
          <cell r="NW51">
            <v>6.9094558377918656</v>
          </cell>
          <cell r="NX51">
            <v>50.602842000000003</v>
          </cell>
          <cell r="NY51">
            <v>1584.2080820961021</v>
          </cell>
          <cell r="NZ51">
            <v>-19.91670939704958</v>
          </cell>
          <cell r="OA51">
            <v>225.05404609432989</v>
          </cell>
          <cell r="OB51">
            <v>680.69547010098108</v>
          </cell>
          <cell r="OC51">
            <v>903.51261199512078</v>
          </cell>
          <cell r="OD51">
            <v>27.54</v>
          </cell>
          <cell r="OE51">
            <v>47.456709397049579</v>
          </cell>
          <cell r="OF51">
            <v>-30.829897541676679</v>
          </cell>
          <cell r="OG51">
            <v>66.168506691978706</v>
          </cell>
          <cell r="OH51">
            <v>65.191355239537984</v>
          </cell>
          <cell r="OI51">
            <v>0</v>
          </cell>
        </row>
        <row r="52">
          <cell r="A52" t="str">
            <v>ECOR3</v>
          </cell>
          <cell r="B52" t="str">
            <v>Ecorodovias</v>
          </cell>
          <cell r="C52" t="str">
            <v>Transportation</v>
          </cell>
          <cell r="D52" t="str">
            <v>Pedro Bruno</v>
          </cell>
          <cell r="E52">
            <v>44801</v>
          </cell>
          <cell r="F52" t="str">
            <v>Buy</v>
          </cell>
          <cell r="G52" t="b">
            <v>0</v>
          </cell>
          <cell r="H52" t="str">
            <v>BRL</v>
          </cell>
          <cell r="I52">
            <v>10.8</v>
          </cell>
          <cell r="J52">
            <v>0.14432318963640511</v>
          </cell>
          <cell r="K52">
            <v>0.114</v>
          </cell>
          <cell r="L52">
            <v>9.5032333830830054E-2</v>
          </cell>
          <cell r="M52">
            <v>3572.357</v>
          </cell>
          <cell r="O52">
            <v>1610.8579999999999</v>
          </cell>
          <cell r="P52">
            <v>2305.3000000000002</v>
          </cell>
          <cell r="Q52">
            <v>298.23999999999961</v>
          </cell>
          <cell r="R52">
            <v>696.33414399999992</v>
          </cell>
          <cell r="S52">
            <v>18108.8482</v>
          </cell>
          <cell r="T52">
            <v>1498.7529999999999</v>
          </cell>
          <cell r="U52">
            <v>391.63900000000001</v>
          </cell>
          <cell r="V52">
            <v>18108.82</v>
          </cell>
          <cell r="W52">
            <v>2518.6799999999998</v>
          </cell>
          <cell r="X52">
            <v>11645.342000000001</v>
          </cell>
          <cell r="Y52">
            <v>10146.589</v>
          </cell>
          <cell r="Z52">
            <v>-3058.9</v>
          </cell>
          <cell r="AA52">
            <v>-1399.2246160001309</v>
          </cell>
          <cell r="AB52">
            <v>-426.69349119043869</v>
          </cell>
          <cell r="AC52">
            <v>-58.351999999999997</v>
          </cell>
          <cell r="AD52">
            <v>5086.4450433370439</v>
          </cell>
          <cell r="AF52">
            <v>2615.6326901463922</v>
          </cell>
          <cell r="AG52">
            <v>3507.1627254913528</v>
          </cell>
          <cell r="AH52">
            <v>506.263689935809</v>
          </cell>
          <cell r="AI52">
            <v>696.33414399999992</v>
          </cell>
          <cell r="AJ52">
            <v>23497.27409934784</v>
          </cell>
          <cell r="AK52">
            <v>2543.2225216685219</v>
          </cell>
          <cell r="AL52">
            <v>391.63900000000001</v>
          </cell>
          <cell r="AM52">
            <v>23497.245899347839</v>
          </cell>
          <cell r="AN52">
            <v>2932.484728693832</v>
          </cell>
          <cell r="AO52">
            <v>16619.963170653999</v>
          </cell>
          <cell r="AP52">
            <v>14076.74064898548</v>
          </cell>
          <cell r="AQ52">
            <v>-5174.8349130242741</v>
          </cell>
          <cell r="AR52">
            <v>-3190.462361324755</v>
          </cell>
          <cell r="AS52">
            <v>1136.928482910497</v>
          </cell>
          <cell r="AT52">
            <v>-92.458961241976127</v>
          </cell>
          <cell r="AU52">
            <v>5668.7785474927596</v>
          </cell>
          <cell r="AW52">
            <v>3124.13169339967</v>
          </cell>
          <cell r="AX52">
            <v>4158.0202465952816</v>
          </cell>
          <cell r="AY52">
            <v>640.46755196506911</v>
          </cell>
          <cell r="AZ52">
            <v>696.33414399999992</v>
          </cell>
          <cell r="BA52">
            <v>26236.088084464162</v>
          </cell>
          <cell r="BB52">
            <v>2834.3892737463798</v>
          </cell>
          <cell r="BC52">
            <v>391.63900000000001</v>
          </cell>
          <cell r="BD52">
            <v>26236.059884464161</v>
          </cell>
          <cell r="BE52">
            <v>3429.6108754212919</v>
          </cell>
          <cell r="BF52">
            <v>18861.65100904286</v>
          </cell>
          <cell r="BG52">
            <v>16027.261735296481</v>
          </cell>
          <cell r="BH52">
            <v>-3414.4342617646948</v>
          </cell>
          <cell r="BI52">
            <v>-933.06818807830223</v>
          </cell>
          <cell r="BJ52">
            <v>434.50815731546749</v>
          </cell>
          <cell r="BK52">
            <v>-143.34140523760979</v>
          </cell>
          <cell r="BL52">
            <v>6147.6639162400961</v>
          </cell>
          <cell r="BN52">
            <v>3351.7360502781671</v>
          </cell>
          <cell r="BO52">
            <v>4558.3979879193021</v>
          </cell>
          <cell r="BP52">
            <v>814.62648893329504</v>
          </cell>
          <cell r="BQ52">
            <v>696.33414399999992</v>
          </cell>
          <cell r="BR52">
            <v>29052.69822366349</v>
          </cell>
          <cell r="BS52">
            <v>3073.8319581200481</v>
          </cell>
          <cell r="BT52">
            <v>391.63900000000001</v>
          </cell>
          <cell r="BU52">
            <v>29052.67002366349</v>
          </cell>
          <cell r="BV52">
            <v>4062.3506092422908</v>
          </cell>
          <cell r="BW52">
            <v>21045.5214144212</v>
          </cell>
          <cell r="BX52">
            <v>17971.689456301148</v>
          </cell>
          <cell r="BY52">
            <v>-3717.2278458007409</v>
          </cell>
          <cell r="BZ52">
            <v>-805.43977864863029</v>
          </cell>
          <cell r="CA52">
            <v>421.3294394859638</v>
          </cell>
          <cell r="CB52">
            <v>-181.8867551122955</v>
          </cell>
          <cell r="CC52">
            <v>6280.466333198814</v>
          </cell>
          <cell r="CE52">
            <v>3486.6386348561382</v>
          </cell>
          <cell r="CF52">
            <v>4699.5987515953948</v>
          </cell>
          <cell r="CG52">
            <v>911.61747488904155</v>
          </cell>
          <cell r="CH52">
            <v>696.33414399999992</v>
          </cell>
          <cell r="CI52">
            <v>32550.023987370219</v>
          </cell>
          <cell r="CJ52">
            <v>3140.233166599407</v>
          </cell>
          <cell r="CK52">
            <v>391.63900000000001</v>
          </cell>
          <cell r="CL52">
            <v>32549.995787370219</v>
          </cell>
          <cell r="CM52">
            <v>4758.1875886535408</v>
          </cell>
          <cell r="CN52">
            <v>23847.010198716671</v>
          </cell>
          <cell r="CO52">
            <v>20706.777032117261</v>
          </cell>
          <cell r="CP52">
            <v>-4582.1796801674091</v>
          </cell>
          <cell r="CQ52">
            <v>-1435.172600635708</v>
          </cell>
          <cell r="CR52">
            <v>282.18170395715111</v>
          </cell>
          <cell r="CS52">
            <v>-215.7804954777921</v>
          </cell>
          <cell r="CT52">
            <v>6605.5323654138438</v>
          </cell>
          <cell r="CV52">
            <v>3719.9262646622851</v>
          </cell>
          <cell r="CW52">
            <v>5024.5485320301286</v>
          </cell>
          <cell r="CX52">
            <v>948.46938352988059</v>
          </cell>
          <cell r="CY52">
            <v>696.33414399999992</v>
          </cell>
          <cell r="CZ52">
            <v>36404.620847279963</v>
          </cell>
          <cell r="DA52">
            <v>3302.7661827069219</v>
          </cell>
          <cell r="DB52">
            <v>391.63900000000001</v>
          </cell>
          <cell r="DC52">
            <v>36404.592647279947</v>
          </cell>
          <cell r="DD52">
            <v>5474.1461148810558</v>
          </cell>
          <cell r="DE52">
            <v>26985.6485323989</v>
          </cell>
          <cell r="DF52">
            <v>23682.882349691979</v>
          </cell>
          <cell r="DG52">
            <v>-4938.4338853360669</v>
          </cell>
          <cell r="DH52">
            <v>-1399.845279517328</v>
          </cell>
          <cell r="DI52">
            <v>395.04387340988018</v>
          </cell>
          <cell r="DJ52">
            <v>-232.51085730236531</v>
          </cell>
          <cell r="DK52">
            <v>7067.1758683451017</v>
          </cell>
          <cell r="DM52">
            <v>3902.9900958548178</v>
          </cell>
          <cell r="DN52">
            <v>5424.2049243528336</v>
          </cell>
          <cell r="DO52">
            <v>930.74971643052618</v>
          </cell>
          <cell r="DP52">
            <v>696.33414399999992</v>
          </cell>
          <cell r="DQ52">
            <v>39552.733496262998</v>
          </cell>
          <cell r="DR52">
            <v>3533.5879341725508</v>
          </cell>
          <cell r="DS52">
            <v>391.63900000000001</v>
          </cell>
          <cell r="DT52">
            <v>39552.705296262982</v>
          </cell>
          <cell r="DU52">
            <v>6169.993443816531</v>
          </cell>
          <cell r="DV52">
            <v>29437.913852446451</v>
          </cell>
          <cell r="DW52">
            <v>25904.325918273898</v>
          </cell>
          <cell r="DX52">
            <v>-4383.286041054871</v>
          </cell>
          <cell r="DY52">
            <v>-341.31743425322509</v>
          </cell>
          <cell r="DZ52">
            <v>465.72413896067968</v>
          </cell>
          <cell r="EA52">
            <v>-234.90238749505079</v>
          </cell>
          <cell r="EB52">
            <v>7561.1058962015049</v>
          </cell>
          <cell r="ED52">
            <v>4109.4553346437397</v>
          </cell>
          <cell r="EE52">
            <v>5853.762327596799</v>
          </cell>
          <cell r="EF52">
            <v>913.07073472848685</v>
          </cell>
          <cell r="EG52">
            <v>696.33414399999992</v>
          </cell>
          <cell r="EH52">
            <v>42183.689548412018</v>
          </cell>
          <cell r="EI52">
            <v>3780.552948100752</v>
          </cell>
          <cell r="EJ52">
            <v>391.63900000000001</v>
          </cell>
          <cell r="EK52">
            <v>42183.661348412017</v>
          </cell>
          <cell r="EL52">
            <v>6852.586622150141</v>
          </cell>
          <cell r="EM52">
            <v>31386.276726261869</v>
          </cell>
          <cell r="EN52">
            <v>27605.723778161118</v>
          </cell>
          <cell r="EO52">
            <v>-4069.2097471355478</v>
          </cell>
          <cell r="EP52">
            <v>328.24948264404247</v>
          </cell>
          <cell r="EQ52">
            <v>477.44257032307843</v>
          </cell>
          <cell r="ER52">
            <v>-230.47755639487659</v>
          </cell>
          <cell r="ES52">
            <v>8089.5816659783259</v>
          </cell>
          <cell r="EU52">
            <v>4329.8243764284507</v>
          </cell>
          <cell r="EV52">
            <v>6315.3914271525273</v>
          </cell>
          <cell r="EW52">
            <v>940.60743061621213</v>
          </cell>
          <cell r="EX52">
            <v>696.33414399999992</v>
          </cell>
          <cell r="EY52">
            <v>43655.303251662503</v>
          </cell>
          <cell r="EZ52">
            <v>4044.7908329891629</v>
          </cell>
          <cell r="FA52">
            <v>391.63900000000001</v>
          </cell>
          <cell r="FB52">
            <v>43655.275051662487</v>
          </cell>
          <cell r="FC52">
            <v>7561.4842820982658</v>
          </cell>
          <cell r="FD52">
            <v>32148.992769564229</v>
          </cell>
          <cell r="FE52">
            <v>28104.20193657506</v>
          </cell>
          <cell r="FF52">
            <v>-3129.7149583675409</v>
          </cell>
          <cell r="FG52">
            <v>1650.308270080709</v>
          </cell>
          <cell r="FH52">
            <v>495.94765555649769</v>
          </cell>
          <cell r="FI52">
            <v>-231.7097706680874</v>
          </cell>
          <cell r="FJ52">
            <v>769.59799999999996</v>
          </cell>
          <cell r="FL52">
            <v>312.80299999999988</v>
          </cell>
          <cell r="FM52">
            <v>475.8</v>
          </cell>
          <cell r="FN52">
            <v>10.823999999999931</v>
          </cell>
          <cell r="FO52">
            <v>696.33414399999992</v>
          </cell>
          <cell r="GA52">
            <v>764.07600000000002</v>
          </cell>
          <cell r="GC52">
            <v>289.63099999999997</v>
          </cell>
          <cell r="GD52">
            <v>463.07600000000002</v>
          </cell>
          <cell r="GE52">
            <v>-7.0209999999999866</v>
          </cell>
          <cell r="GF52">
            <v>696.33414399999992</v>
          </cell>
          <cell r="GR52">
            <v>886.3</v>
          </cell>
          <cell r="GT52">
            <v>379.9</v>
          </cell>
          <cell r="GU52">
            <v>557</v>
          </cell>
          <cell r="GV52">
            <v>128.244</v>
          </cell>
          <cell r="GW52">
            <v>696.33414399999992</v>
          </cell>
          <cell r="HI52">
            <v>1081.268</v>
          </cell>
          <cell r="HK52">
            <v>558.20000000000005</v>
          </cell>
          <cell r="HL52">
            <v>744.2</v>
          </cell>
          <cell r="HM52">
            <v>131.79599999999999</v>
          </cell>
          <cell r="HN52">
            <v>696.33414399999992</v>
          </cell>
          <cell r="HZ52">
            <v>1129.9770000000001</v>
          </cell>
          <cell r="IB52">
            <v>576.70000000000005</v>
          </cell>
          <cell r="IC52">
            <v>779.6</v>
          </cell>
          <cell r="ID52">
            <v>96.200000000000031</v>
          </cell>
          <cell r="IE52">
            <v>696.33414399999992</v>
          </cell>
          <cell r="IQ52">
            <v>1282.3889999999999</v>
          </cell>
          <cell r="IS52">
            <v>685</v>
          </cell>
          <cell r="IT52">
            <v>918.69999999999993</v>
          </cell>
          <cell r="IU52">
            <v>121.22499999999999</v>
          </cell>
          <cell r="IV52">
            <v>696.33414399999992</v>
          </cell>
          <cell r="JH52">
            <v>1333.1267247128319</v>
          </cell>
          <cell r="JJ52">
            <v>639.41257088621455</v>
          </cell>
          <cell r="JK52">
            <v>866.86257088621448</v>
          </cell>
          <cell r="JL52">
            <v>119.40711655459241</v>
          </cell>
          <cell r="JM52">
            <v>696.33414399999992</v>
          </cell>
          <cell r="JY52">
            <v>1340.3710291263851</v>
          </cell>
          <cell r="KA52">
            <v>718.33451268229305</v>
          </cell>
          <cell r="KB52">
            <v>945.7845126822931</v>
          </cell>
          <cell r="KC52">
            <v>171.59541222807499</v>
          </cell>
          <cell r="KD52">
            <v>696.33414399999992</v>
          </cell>
          <cell r="KY52">
            <v>2305.3000000000002</v>
          </cell>
          <cell r="KZ52">
            <v>3507.1627254913528</v>
          </cell>
          <cell r="LA52">
            <v>4158.0202465952816</v>
          </cell>
          <cell r="LB52">
            <v>4558.3979879193021</v>
          </cell>
          <cell r="LC52">
            <v>4699.5987515953948</v>
          </cell>
          <cell r="LD52">
            <v>5024.5485320301286</v>
          </cell>
          <cell r="LE52">
            <v>5424.2049243528336</v>
          </cell>
          <cell r="LF52">
            <v>5853.762327596799</v>
          </cell>
          <cell r="LG52">
            <v>6315.3914271525273</v>
          </cell>
          <cell r="LH52">
            <v>475.8</v>
          </cell>
          <cell r="LI52">
            <v>463.07600000000002</v>
          </cell>
          <cell r="LJ52">
            <v>557</v>
          </cell>
          <cell r="LK52">
            <v>744.2</v>
          </cell>
          <cell r="LL52">
            <v>779.6</v>
          </cell>
          <cell r="LM52">
            <v>918.69999999999993</v>
          </cell>
          <cell r="LN52">
            <v>866.86257088621448</v>
          </cell>
          <cell r="LO52">
            <v>945.7845126822931</v>
          </cell>
        </row>
        <row r="53">
          <cell r="A53" t="str">
            <v>EGIE3</v>
          </cell>
          <cell r="B53" t="str">
            <v>Engie Brasil</v>
          </cell>
          <cell r="C53" t="str">
            <v>Utilities &amp; Energy</v>
          </cell>
          <cell r="D53" t="str">
            <v>Vladimir Pinto</v>
          </cell>
          <cell r="E53">
            <v>44654</v>
          </cell>
          <cell r="F53" t="str">
            <v>Neutral</v>
          </cell>
          <cell r="G53" t="b">
            <v>0</v>
          </cell>
          <cell r="H53" t="str">
            <v>BRL</v>
          </cell>
          <cell r="I53">
            <v>49</v>
          </cell>
          <cell r="J53">
            <v>9.2156862745097934E-2</v>
          </cell>
          <cell r="K53">
            <v>0.1115</v>
          </cell>
          <cell r="L53">
            <v>0.1175856102892452</v>
          </cell>
          <cell r="M53">
            <v>11002.537189474169</v>
          </cell>
          <cell r="O53">
            <v>5817.6940360956442</v>
          </cell>
          <cell r="P53">
            <v>6800.5000974407176</v>
          </cell>
          <cell r="Q53">
            <v>3520.9747921301018</v>
          </cell>
          <cell r="R53">
            <v>815.92773999999997</v>
          </cell>
          <cell r="AB53">
            <v>1363.3427007711309</v>
          </cell>
          <cell r="AC53">
            <v>3344.9260525235968</v>
          </cell>
          <cell r="AD53">
            <v>11631.90376269387</v>
          </cell>
          <cell r="AF53">
            <v>6862.5352623679764</v>
          </cell>
          <cell r="AG53">
            <v>7873.7492523470646</v>
          </cell>
          <cell r="AH53">
            <v>4692.5934727169788</v>
          </cell>
          <cell r="AI53">
            <v>815.92773999999997</v>
          </cell>
          <cell r="AS53">
            <v>2489.4146739869689</v>
          </cell>
          <cell r="AT53">
            <v>4457.9637990811298</v>
          </cell>
          <cell r="AU53">
            <v>11611.8577090871</v>
          </cell>
          <cell r="AW53">
            <v>6875.960186665131</v>
          </cell>
          <cell r="AX53">
            <v>7900.3757784992949</v>
          </cell>
          <cell r="AY53">
            <v>4904.3736412640365</v>
          </cell>
          <cell r="AZ53">
            <v>815.92773999999997</v>
          </cell>
          <cell r="BJ53">
            <v>4857.6931010601993</v>
          </cell>
          <cell r="BK53">
            <v>4659.1549592008341</v>
          </cell>
          <cell r="BL53">
            <v>11196.42696218305</v>
          </cell>
          <cell r="BN53">
            <v>7232.6431713161019</v>
          </cell>
          <cell r="BO53">
            <v>8260.0497932272519</v>
          </cell>
          <cell r="BP53">
            <v>5320.3998900042106</v>
          </cell>
          <cell r="BQ53">
            <v>815.92773999999997</v>
          </cell>
          <cell r="CA53">
            <v>5254.0501826573436</v>
          </cell>
          <cell r="CB53">
            <v>5054.3798955040002</v>
          </cell>
          <cell r="CC53">
            <v>11110.621312124231</v>
          </cell>
          <cell r="CE53">
            <v>7159.1144594081334</v>
          </cell>
          <cell r="CF53">
            <v>8189.5745256920036</v>
          </cell>
          <cell r="CG53">
            <v>5159.9478807354853</v>
          </cell>
          <cell r="CH53">
            <v>815.92773999999997</v>
          </cell>
          <cell r="CR53">
            <v>5327.7162222880943</v>
          </cell>
          <cell r="CS53">
            <v>4901.9504866987108</v>
          </cell>
          <cell r="CT53">
            <v>10939.405042347251</v>
          </cell>
          <cell r="CV53">
            <v>7512.8020165017824</v>
          </cell>
          <cell r="CW53">
            <v>8546.3398161062705</v>
          </cell>
          <cell r="CX53">
            <v>5559.6514986845668</v>
          </cell>
          <cell r="CY53">
            <v>815.92773999999997</v>
          </cell>
          <cell r="DI53">
            <v>5670.9225966529502</v>
          </cell>
          <cell r="DJ53">
            <v>5281.6689237503379</v>
          </cell>
          <cell r="DK53">
            <v>11157.761515220111</v>
          </cell>
          <cell r="DM53">
            <v>7713.2757594608711</v>
          </cell>
          <cell r="DN53">
            <v>8744.0373211401784</v>
          </cell>
          <cell r="DO53">
            <v>5839.1885698460501</v>
          </cell>
          <cell r="DP53">
            <v>815.92773999999997</v>
          </cell>
          <cell r="DZ53">
            <v>5850.2538707704061</v>
          </cell>
          <cell r="EA53">
            <v>5547.2291413537478</v>
          </cell>
          <cell r="EB53">
            <v>10832.15651796716</v>
          </cell>
          <cell r="ED53">
            <v>7631.6369007718486</v>
          </cell>
          <cell r="EE53">
            <v>8624.7852260963991</v>
          </cell>
          <cell r="EF53">
            <v>5931.5400075675207</v>
          </cell>
          <cell r="EG53">
            <v>815.92773999999997</v>
          </cell>
          <cell r="EQ53">
            <v>5943.236256744106</v>
          </cell>
          <cell r="ER53">
            <v>5634.9630071891443</v>
          </cell>
          <cell r="ES53">
            <v>11083.99191458797</v>
          </cell>
          <cell r="EU53">
            <v>7878.7883512285862</v>
          </cell>
          <cell r="EV53">
            <v>8836.616533751454</v>
          </cell>
          <cell r="EW53">
            <v>6275.2817674124144</v>
          </cell>
          <cell r="EX53">
            <v>815.92773999999997</v>
          </cell>
          <cell r="FH53">
            <v>6091.6554685108113</v>
          </cell>
          <cell r="FI53">
            <v>5961.5176790417936</v>
          </cell>
          <cell r="GR53">
            <v>2654.625</v>
          </cell>
          <cell r="GU53">
            <v>1445.0239999999999</v>
          </cell>
          <cell r="GV53">
            <v>967.33700000000033</v>
          </cell>
          <cell r="JH53">
            <v>2685.9066130845149</v>
          </cell>
          <cell r="JK53">
            <v>1637.2007723352231</v>
          </cell>
          <cell r="JL53">
            <v>1038.626564067165</v>
          </cell>
          <cell r="KY53">
            <v>6800.5000974407176</v>
          </cell>
          <cell r="KZ53">
            <v>7873.7492523470646</v>
          </cell>
          <cell r="LA53">
            <v>7900.3757784992949</v>
          </cell>
          <cell r="LB53">
            <v>8260.0497932272519</v>
          </cell>
          <cell r="LC53">
            <v>8189.5745256920036</v>
          </cell>
          <cell r="LD53">
            <v>8546.3398161062705</v>
          </cell>
          <cell r="LE53">
            <v>8744.0373211401784</v>
          </cell>
          <cell r="LF53">
            <v>8624.7852260963991</v>
          </cell>
          <cell r="LG53">
            <v>8836.616533751454</v>
          </cell>
          <cell r="LJ53">
            <v>1445.0239999999999</v>
          </cell>
          <cell r="LN53">
            <v>1637.2007723352231</v>
          </cell>
        </row>
        <row r="54">
          <cell r="A54" t="str">
            <v>ELET3</v>
          </cell>
          <cell r="B54" t="str">
            <v>Eletrobras</v>
          </cell>
          <cell r="C54" t="str">
            <v>Utilities &amp; Energy</v>
          </cell>
          <cell r="D54" t="str">
            <v>Vladimir Pinto</v>
          </cell>
          <cell r="E54">
            <v>44826</v>
          </cell>
          <cell r="F54" t="str">
            <v>Buy</v>
          </cell>
          <cell r="G54" t="b">
            <v>0</v>
          </cell>
          <cell r="H54" t="str">
            <v>BRL</v>
          </cell>
          <cell r="I54">
            <v>70.998095602194084</v>
          </cell>
          <cell r="M54">
            <v>30003.698420996148</v>
          </cell>
          <cell r="P54">
            <v>18790.812307530359</v>
          </cell>
          <cell r="Q54">
            <v>7988.9052230410398</v>
          </cell>
          <cell r="R54">
            <v>2329.2366093000001</v>
          </cell>
          <cell r="S54">
            <v>266653.11977967707</v>
          </cell>
          <cell r="T54">
            <v>21458.474684693909</v>
          </cell>
          <cell r="V54">
            <v>79461.988183481488</v>
          </cell>
          <cell r="W54">
            <v>140017.93822305111</v>
          </cell>
          <cell r="X54">
            <v>47173.193373144582</v>
          </cell>
          <cell r="Y54">
            <v>25714.71868845067</v>
          </cell>
          <cell r="AD54">
            <v>33703.643439743413</v>
          </cell>
          <cell r="AG54">
            <v>22900.635017034041</v>
          </cell>
          <cell r="AH54">
            <v>9900.4195383989354</v>
          </cell>
          <cell r="AI54">
            <v>2329.2366093000001</v>
          </cell>
          <cell r="AJ54">
            <v>293360.57761374238</v>
          </cell>
          <cell r="AK54">
            <v>31717.794969318111</v>
          </cell>
          <cell r="AM54">
            <v>120756.93328095551</v>
          </cell>
          <cell r="AN54">
            <v>128425.6001253064</v>
          </cell>
          <cell r="AO54">
            <v>44178.044207480401</v>
          </cell>
          <cell r="AP54">
            <v>12460.249238162291</v>
          </cell>
          <cell r="AU54">
            <v>35550.28292607941</v>
          </cell>
          <cell r="AX54">
            <v>25292.29988226257</v>
          </cell>
          <cell r="AY54">
            <v>13059.665136350401</v>
          </cell>
          <cell r="AZ54">
            <v>2329.2366093000001</v>
          </cell>
          <cell r="BA54">
            <v>274732.73738237051</v>
          </cell>
          <cell r="BB54">
            <v>21762.366498739819</v>
          </cell>
          <cell r="BD54">
            <v>108368.8810827703</v>
          </cell>
          <cell r="BE54">
            <v>123826.9862884264</v>
          </cell>
          <cell r="BF54">
            <v>42536.870011173851</v>
          </cell>
          <cell r="BG54">
            <v>20774.503512434039</v>
          </cell>
          <cell r="BL54">
            <v>38905.041369147293</v>
          </cell>
          <cell r="BO54">
            <v>28628.602901000399</v>
          </cell>
          <cell r="BP54">
            <v>14964.42762791233</v>
          </cell>
          <cell r="BQ54">
            <v>2329.2366093000001</v>
          </cell>
          <cell r="BR54">
            <v>275539.51405150228</v>
          </cell>
          <cell r="BS54">
            <v>22177.38131816508</v>
          </cell>
          <cell r="BU54">
            <v>116567.5471519065</v>
          </cell>
          <cell r="BV54">
            <v>117119.4507144049</v>
          </cell>
          <cell r="BW54">
            <v>41852.516185190929</v>
          </cell>
          <cell r="BX54">
            <v>19675.134867025849</v>
          </cell>
          <cell r="CC54">
            <v>43102.233474735483</v>
          </cell>
          <cell r="CF54">
            <v>32445.957585987671</v>
          </cell>
          <cell r="CG54">
            <v>18074.741122589759</v>
          </cell>
          <cell r="CH54">
            <v>2329.2366093000001</v>
          </cell>
          <cell r="CI54">
            <v>274951.95085726929</v>
          </cell>
          <cell r="CJ54">
            <v>23227.72132772738</v>
          </cell>
          <cell r="CL54">
            <v>121386.19286523289</v>
          </cell>
          <cell r="CM54">
            <v>112151.3621300197</v>
          </cell>
          <cell r="CN54">
            <v>41414.395862016732</v>
          </cell>
          <cell r="CO54">
            <v>18186.674534289341</v>
          </cell>
          <cell r="CT54">
            <v>44435.631772792512</v>
          </cell>
          <cell r="CW54">
            <v>33499.62867635335</v>
          </cell>
          <cell r="CX54">
            <v>19369.856931265109</v>
          </cell>
          <cell r="CY54">
            <v>2329.2366093000001</v>
          </cell>
          <cell r="CZ54">
            <v>272081.13624145219</v>
          </cell>
          <cell r="DA54">
            <v>23255.478072488961</v>
          </cell>
          <cell r="DC54">
            <v>124047.34128502751</v>
          </cell>
          <cell r="DD54">
            <v>108131.7488688989</v>
          </cell>
          <cell r="DE54">
            <v>39902.046087525872</v>
          </cell>
          <cell r="DF54">
            <v>16646.568015036912</v>
          </cell>
          <cell r="DK54">
            <v>44996.446907146506</v>
          </cell>
          <cell r="DN54">
            <v>33746.544545872413</v>
          </cell>
          <cell r="DO54">
            <v>19722.002898801398</v>
          </cell>
          <cell r="DP54">
            <v>2329.2366093000001</v>
          </cell>
          <cell r="DQ54">
            <v>269881.88095586043</v>
          </cell>
          <cell r="DR54">
            <v>24049.941856917969</v>
          </cell>
          <cell r="DT54">
            <v>125779.74963168061</v>
          </cell>
          <cell r="DU54">
            <v>104908.6337330144</v>
          </cell>
          <cell r="DV54">
            <v>39193.497591165418</v>
          </cell>
          <cell r="DW54">
            <v>15143.555734247449</v>
          </cell>
          <cell r="EB54">
            <v>35509.94772988731</v>
          </cell>
          <cell r="EE54">
            <v>23923.707137831629</v>
          </cell>
          <cell r="EF54">
            <v>13385.322702295811</v>
          </cell>
          <cell r="EG54">
            <v>2329.2366093000001</v>
          </cell>
          <cell r="EH54">
            <v>257577.9542334376</v>
          </cell>
          <cell r="EI54">
            <v>20807.93504909044</v>
          </cell>
          <cell r="EK54">
            <v>118187.6268752982</v>
          </cell>
          <cell r="EL54">
            <v>100061.31071307301</v>
          </cell>
          <cell r="EM54">
            <v>39329.016645066396</v>
          </cell>
          <cell r="EN54">
            <v>18521.08159597596</v>
          </cell>
          <cell r="ES54">
            <v>35512.801253113917</v>
          </cell>
          <cell r="EV54">
            <v>23639.215309286308</v>
          </cell>
          <cell r="EW54">
            <v>13115.914384215461</v>
          </cell>
          <cell r="EX54">
            <v>2329.2366093000001</v>
          </cell>
          <cell r="EY54">
            <v>249926.59178977861</v>
          </cell>
          <cell r="EZ54">
            <v>19754.710739682829</v>
          </cell>
          <cell r="FB54">
            <v>112302.7921046</v>
          </cell>
          <cell r="FC54">
            <v>98325.135954755591</v>
          </cell>
          <cell r="FD54">
            <v>39298.663730423083</v>
          </cell>
          <cell r="FE54">
            <v>19543.952990740261</v>
          </cell>
          <cell r="FJ54">
            <v>9121</v>
          </cell>
          <cell r="FM54">
            <v>5428</v>
          </cell>
          <cell r="FN54">
            <v>2716</v>
          </cell>
          <cell r="GA54">
            <v>8852</v>
          </cell>
          <cell r="GD54">
            <v>4861</v>
          </cell>
          <cell r="GE54">
            <v>1401</v>
          </cell>
          <cell r="GR54">
            <v>6015.3492104980742</v>
          </cell>
          <cell r="GU54">
            <v>4250.9061537651796</v>
          </cell>
          <cell r="GV54">
            <v>1935.9526115205199</v>
          </cell>
          <cell r="HI54">
            <v>6015.3492104980742</v>
          </cell>
          <cell r="HL54">
            <v>4250.9061537651796</v>
          </cell>
          <cell r="HM54">
            <v>1935.9526115205199</v>
          </cell>
          <cell r="HZ54">
            <v>8341.8330000000005</v>
          </cell>
          <cell r="IC54">
            <v>4556.1180000000004</v>
          </cell>
          <cell r="ID54">
            <v>1246.0362136511369</v>
          </cell>
          <cell r="IQ54">
            <v>7867.1281613369147</v>
          </cell>
          <cell r="IT54">
            <v>4309.3551876965712</v>
          </cell>
          <cell r="IU54">
            <v>1651.05322303557</v>
          </cell>
          <cell r="JH54">
            <v>9287.4478326812932</v>
          </cell>
          <cell r="JK54">
            <v>4995.2370888282358</v>
          </cell>
          <cell r="JL54">
            <v>1893.8119341740121</v>
          </cell>
          <cell r="JY54">
            <v>9335.4043522530137</v>
          </cell>
          <cell r="KB54">
            <v>5226.8794185502957</v>
          </cell>
          <cell r="KC54">
            <v>2049.48979831407</v>
          </cell>
        </row>
        <row r="55">
          <cell r="A55" t="str">
            <v>ELMD3</v>
          </cell>
          <cell r="B55" t="str">
            <v>Eletromidia</v>
          </cell>
          <cell r="C55" t="str">
            <v>TMT</v>
          </cell>
          <cell r="D55" t="str">
            <v>Bernardo Guttmann</v>
          </cell>
          <cell r="E55">
            <v>44963</v>
          </cell>
          <cell r="F55" t="str">
            <v>Buy</v>
          </cell>
          <cell r="G55" t="b">
            <v>0</v>
          </cell>
          <cell r="H55" t="str">
            <v>BRL</v>
          </cell>
          <cell r="I55">
            <v>17</v>
          </cell>
          <cell r="J55">
            <v>0.16619999999999999</v>
          </cell>
          <cell r="K55">
            <v>0.1031038761090302</v>
          </cell>
          <cell r="L55">
            <v>0.15716533423183979</v>
          </cell>
          <cell r="M55">
            <v>810.37117581134635</v>
          </cell>
          <cell r="N55">
            <v>294.51256350474608</v>
          </cell>
          <cell r="O55">
            <v>116.44605681690911</v>
          </cell>
          <cell r="P55">
            <v>232.0110568169091</v>
          </cell>
          <cell r="Q55">
            <v>78.460860580006084</v>
          </cell>
          <cell r="R55">
            <v>139.11138500000001</v>
          </cell>
          <cell r="S55">
            <v>2069.5937635653622</v>
          </cell>
          <cell r="T55">
            <v>173.80994589226361</v>
          </cell>
          <cell r="U55">
            <v>340.4904261533971</v>
          </cell>
          <cell r="V55">
            <v>1131.948902985356</v>
          </cell>
          <cell r="W55">
            <v>937.64486058000614</v>
          </cell>
          <cell r="X55">
            <v>674.22272999999996</v>
          </cell>
          <cell r="Y55">
            <v>500.41278410773629</v>
          </cell>
          <cell r="Z55">
            <v>476.73869615339709</v>
          </cell>
          <cell r="AA55">
            <v>-234.1196640639362</v>
          </cell>
          <cell r="AD55">
            <v>972.86961923291551</v>
          </cell>
          <cell r="AE55">
            <v>410.61740857035039</v>
          </cell>
          <cell r="AF55">
            <v>216.57628139619129</v>
          </cell>
          <cell r="AG55">
            <v>340.35760877380568</v>
          </cell>
          <cell r="AH55">
            <v>105.39378940377181</v>
          </cell>
          <cell r="AI55">
            <v>139.11138500000001</v>
          </cell>
          <cell r="AJ55">
            <v>2192.7900238081329</v>
          </cell>
          <cell r="AK55">
            <v>292.99669049279493</v>
          </cell>
          <cell r="AL55">
            <v>369.49080894525281</v>
          </cell>
          <cell r="AM55">
            <v>1149.7513738243561</v>
          </cell>
          <cell r="AN55">
            <v>1043.038649983778</v>
          </cell>
          <cell r="AO55">
            <v>672.88518190000002</v>
          </cell>
          <cell r="AP55">
            <v>379.88849140720521</v>
          </cell>
          <cell r="AQ55">
            <v>94.827476441205107</v>
          </cell>
          <cell r="AR55">
            <v>176.225166243903</v>
          </cell>
          <cell r="AU55">
            <v>1108.924733671972</v>
          </cell>
          <cell r="AV55">
            <v>490.22045162033118</v>
          </cell>
          <cell r="AW55">
            <v>287.81944456057357</v>
          </cell>
          <cell r="AX55">
            <v>411.60077193818802</v>
          </cell>
          <cell r="AY55">
            <v>156.3757740009444</v>
          </cell>
          <cell r="AZ55">
            <v>139.11138500000001</v>
          </cell>
          <cell r="BA55">
            <v>2330.0442827687812</v>
          </cell>
          <cell r="BB55">
            <v>379.78674839111397</v>
          </cell>
          <cell r="BC55">
            <v>441.12436355792721</v>
          </cell>
          <cell r="BD55">
            <v>1166.6611431160741</v>
          </cell>
          <cell r="BE55">
            <v>1163.383139652708</v>
          </cell>
          <cell r="BF55">
            <v>672.04088802800004</v>
          </cell>
          <cell r="BG55">
            <v>292.25413963688612</v>
          </cell>
          <cell r="BH55">
            <v>136.9673940340237</v>
          </cell>
          <cell r="BI55">
            <v>172.55307247921641</v>
          </cell>
          <cell r="BK55">
            <v>36.031284332014842</v>
          </cell>
          <cell r="BL55">
            <v>1214.987802682349</v>
          </cell>
          <cell r="BM55">
            <v>549.25744832322289</v>
          </cell>
          <cell r="BN55">
            <v>345.72262076257152</v>
          </cell>
          <cell r="BO55">
            <v>480.39887315398062</v>
          </cell>
          <cell r="BP55">
            <v>201.67048467229881</v>
          </cell>
          <cell r="BQ55">
            <v>139.11138500000001</v>
          </cell>
          <cell r="BR55">
            <v>2499.7446700619862</v>
          </cell>
          <cell r="BS55">
            <v>516.8374238934274</v>
          </cell>
          <cell r="BT55">
            <v>499.48225606150692</v>
          </cell>
          <cell r="BU55">
            <v>1181.1588993481089</v>
          </cell>
          <cell r="BV55">
            <v>1318.585770713878</v>
          </cell>
          <cell r="BW55">
            <v>671.74903889135999</v>
          </cell>
          <cell r="BX55">
            <v>154.91161499793259</v>
          </cell>
          <cell r="BY55">
            <v>136.69814945974821</v>
          </cell>
          <cell r="BZ55">
            <v>229.42001316922071</v>
          </cell>
          <cell r="CB55">
            <v>46.467853611128753</v>
          </cell>
          <cell r="CC55">
            <v>1321.6163693495271</v>
          </cell>
          <cell r="CD55">
            <v>610.67700493694224</v>
          </cell>
          <cell r="CE55">
            <v>402.4959173633668</v>
          </cell>
          <cell r="CF55">
            <v>545.68606485390114</v>
          </cell>
          <cell r="CG55">
            <v>252.14620377052989</v>
          </cell>
          <cell r="CH55">
            <v>139.11138500000001</v>
          </cell>
          <cell r="CI55">
            <v>2708.3377021019842</v>
          </cell>
          <cell r="CJ55">
            <v>734.87441370718295</v>
          </cell>
          <cell r="CK55">
            <v>513.07853328245517</v>
          </cell>
          <cell r="CL55">
            <v>1195.70393125134</v>
          </cell>
          <cell r="CM55">
            <v>1512.6337708506451</v>
          </cell>
          <cell r="CN55">
            <v>672.0759278583231</v>
          </cell>
          <cell r="CO55">
            <v>-62.798485848859848</v>
          </cell>
          <cell r="CP55">
            <v>102.36382933421601</v>
          </cell>
          <cell r="CQ55">
            <v>312.2163161008952</v>
          </cell>
          <cell r="CS55">
            <v>58.098203633762637</v>
          </cell>
          <cell r="CT55">
            <v>1430.1787289549541</v>
          </cell>
          <cell r="CU55">
            <v>675.14201519365236</v>
          </cell>
          <cell r="CV55">
            <v>457.01107204869692</v>
          </cell>
          <cell r="CW55">
            <v>600.36787499277148</v>
          </cell>
          <cell r="CX55">
            <v>306.66017495571373</v>
          </cell>
          <cell r="CY55">
            <v>139.11138500000001</v>
          </cell>
          <cell r="CZ55">
            <v>2959.2272540887152</v>
          </cell>
          <cell r="DA55">
            <v>993.65550995883541</v>
          </cell>
          <cell r="DB55">
            <v>525.35595250690983</v>
          </cell>
          <cell r="DC55">
            <v>1210.592334769849</v>
          </cell>
          <cell r="DD55">
            <v>1748.6349193188671</v>
          </cell>
          <cell r="DE55">
            <v>673.09580350132205</v>
          </cell>
          <cell r="DF55">
            <v>-320.55970645751341</v>
          </cell>
          <cell r="DG55">
            <v>102.9254999817459</v>
          </cell>
          <cell r="DH55">
            <v>350.0455764775021</v>
          </cell>
          <cell r="DJ55">
            <v>70.659026487491644</v>
          </cell>
          <cell r="DK55">
            <v>1542.253455329306</v>
          </cell>
          <cell r="DL55">
            <v>735.76020597904619</v>
          </cell>
          <cell r="DM55">
            <v>508.2468863081798</v>
          </cell>
          <cell r="DN55">
            <v>651.63979021716978</v>
          </cell>
          <cell r="DO55">
            <v>364.05844941999908</v>
          </cell>
          <cell r="DP55">
            <v>139.11138500000001</v>
          </cell>
          <cell r="DQ55">
            <v>3257.3802660582769</v>
          </cell>
          <cell r="DR55">
            <v>1293.9721487167849</v>
          </cell>
          <cell r="DS55">
            <v>540.22999411549017</v>
          </cell>
          <cell r="DT55">
            <v>1228.5713326696421</v>
          </cell>
          <cell r="DU55">
            <v>2028.808933388636</v>
          </cell>
          <cell r="DV55">
            <v>674.89182422148065</v>
          </cell>
          <cell r="DW55">
            <v>-619.08032449530424</v>
          </cell>
          <cell r="DX55">
            <v>107.069858006313</v>
          </cell>
          <cell r="DY55">
            <v>384.09821997346819</v>
          </cell>
          <cell r="EA55">
            <v>83.884435350230191</v>
          </cell>
          <cell r="EB55">
            <v>1659.7286231684579</v>
          </cell>
          <cell r="EC55">
            <v>800.10252556588887</v>
          </cell>
          <cell r="ED55">
            <v>563.55790540035036</v>
          </cell>
          <cell r="EE55">
            <v>707.5915898341982</v>
          </cell>
          <cell r="EF55">
            <v>427.87922488463971</v>
          </cell>
          <cell r="EG55">
            <v>139.11138500000001</v>
          </cell>
          <cell r="EH55">
            <v>3606.045285144583</v>
          </cell>
          <cell r="EI55">
            <v>1638.905115640049</v>
          </cell>
          <cell r="EJ55">
            <v>557.52817603598669</v>
          </cell>
          <cell r="EK55">
            <v>1247.946810024449</v>
          </cell>
          <cell r="EL55">
            <v>2358.0984751201322</v>
          </cell>
          <cell r="EM55">
            <v>677.55712742805827</v>
          </cell>
          <cell r="EN55">
            <v>-961.34798821199115</v>
          </cell>
          <cell r="EO55">
            <v>111.4400875198706</v>
          </cell>
          <cell r="EP55">
            <v>419.20724124895838</v>
          </cell>
          <cell r="ER55">
            <v>98.589683153142786</v>
          </cell>
          <cell r="ES55">
            <v>1782.77107161407</v>
          </cell>
          <cell r="ET55">
            <v>868.3312426302108</v>
          </cell>
          <cell r="EU55">
            <v>623.16446089472061</v>
          </cell>
          <cell r="EV55">
            <v>768.40535781550352</v>
          </cell>
          <cell r="EW55">
            <v>498.43920302127327</v>
          </cell>
          <cell r="EX55">
            <v>139.11138500000001</v>
          </cell>
          <cell r="EY55">
            <v>4010.5144536446869</v>
          </cell>
          <cell r="EZ55">
            <v>2033.932997260076</v>
          </cell>
          <cell r="FA55">
            <v>577.13157519233982</v>
          </cell>
          <cell r="FB55">
            <v>1268.8245181349109</v>
          </cell>
          <cell r="FC55">
            <v>2741.6899355097762</v>
          </cell>
          <cell r="FD55">
            <v>681.19602701942529</v>
          </cell>
          <cell r="FE55">
            <v>-1352.73697024065</v>
          </cell>
          <cell r="FF55">
            <v>116.045923471008</v>
          </cell>
          <cell r="FG55">
            <v>457.68449167709213</v>
          </cell>
          <cell r="FI55">
            <v>114.8477426316298</v>
          </cell>
          <cell r="FJ55">
            <v>109.11799999999999</v>
          </cell>
          <cell r="FK55">
            <v>25.251999999999999</v>
          </cell>
          <cell r="FL55">
            <v>-10.462</v>
          </cell>
          <cell r="FM55">
            <v>9.335999999999995</v>
          </cell>
          <cell r="FN55">
            <v>-12.468999999999999</v>
          </cell>
          <cell r="FP55">
            <v>1533.3979999999999</v>
          </cell>
          <cell r="FQ55">
            <v>484.45</v>
          </cell>
          <cell r="FR55">
            <v>179.316</v>
          </cell>
          <cell r="FS55">
            <v>772.28800000000001</v>
          </cell>
          <cell r="FT55">
            <v>761.11</v>
          </cell>
          <cell r="FU55">
            <v>527.697</v>
          </cell>
          <cell r="FV55">
            <v>43.247000000000007</v>
          </cell>
          <cell r="FW55">
            <v>48.573999999999998</v>
          </cell>
          <cell r="GA55">
            <v>188.97399999999999</v>
          </cell>
          <cell r="GB55">
            <v>61.059000000000012</v>
          </cell>
          <cell r="GC55">
            <v>7.4250000000000114</v>
          </cell>
          <cell r="GD55">
            <v>44.236000000000018</v>
          </cell>
          <cell r="GE55">
            <v>-17.294999999999991</v>
          </cell>
          <cell r="GG55">
            <v>1948.952</v>
          </cell>
          <cell r="GH55">
            <v>117.858</v>
          </cell>
          <cell r="GI55">
            <v>313.24200000000002</v>
          </cell>
          <cell r="GJ55">
            <v>1069.5899999999999</v>
          </cell>
          <cell r="GK55">
            <v>879.36200000000008</v>
          </cell>
          <cell r="GL55">
            <v>668.43399999999997</v>
          </cell>
          <cell r="GM55">
            <v>550.57600000000002</v>
          </cell>
          <cell r="GN55">
            <v>352.339</v>
          </cell>
          <cell r="GR55">
            <v>227.345</v>
          </cell>
          <cell r="GS55">
            <v>89.869</v>
          </cell>
          <cell r="GT55">
            <v>41.398000000000003</v>
          </cell>
          <cell r="GU55">
            <v>74.427999999999997</v>
          </cell>
          <cell r="GV55">
            <v>15.628</v>
          </cell>
          <cell r="GX55">
            <v>1996.027</v>
          </cell>
          <cell r="GY55">
            <v>137.476</v>
          </cell>
          <cell r="GZ55">
            <v>330.74799999999999</v>
          </cell>
          <cell r="HA55">
            <v>1105.3240000000001</v>
          </cell>
          <cell r="HB55">
            <v>890.70299999999997</v>
          </cell>
          <cell r="HC55">
            <v>675.16499999999996</v>
          </cell>
          <cell r="HD55">
            <v>537.68899999999996</v>
          </cell>
          <cell r="HE55">
            <v>49.213000000000001</v>
          </cell>
          <cell r="HI55">
            <v>284.93417581134628</v>
          </cell>
          <cell r="HJ55">
            <v>118.3325635047461</v>
          </cell>
          <cell r="HK55">
            <v>76.915780528534398</v>
          </cell>
          <cell r="HL55">
            <v>109.01578052853441</v>
          </cell>
          <cell r="HM55">
            <v>46.941860580006093</v>
          </cell>
          <cell r="HO55">
            <v>2069.5937635653622</v>
          </cell>
          <cell r="HP55">
            <v>173.80994589226361</v>
          </cell>
          <cell r="HQ55">
            <v>340.4904261533971</v>
          </cell>
          <cell r="HR55">
            <v>1131.948902985356</v>
          </cell>
          <cell r="HS55">
            <v>937.64486058000614</v>
          </cell>
          <cell r="HT55">
            <v>674.22272999999996</v>
          </cell>
          <cell r="HU55">
            <v>500.41278410773629</v>
          </cell>
          <cell r="HV55">
            <v>26.61269615339712</v>
          </cell>
          <cell r="HZ55">
            <v>189.53973178914231</v>
          </cell>
          <cell r="IA55">
            <v>79.189301011412098</v>
          </cell>
          <cell r="IB55">
            <v>30.856669405180821</v>
          </cell>
          <cell r="IC55">
            <v>61.586870712850683</v>
          </cell>
          <cell r="ID55">
            <v>4.3560974516894913</v>
          </cell>
          <cell r="IF55">
            <v>2019.8099107827079</v>
          </cell>
          <cell r="IG55">
            <v>201.62726367634551</v>
          </cell>
          <cell r="IH55">
            <v>345.15666322481519</v>
          </cell>
          <cell r="II55">
            <v>1077.8089527510131</v>
          </cell>
          <cell r="IJ55">
            <v>942.00095803169563</v>
          </cell>
          <cell r="IK55">
            <v>673.32409999999993</v>
          </cell>
          <cell r="IL55">
            <v>471.69683632365451</v>
          </cell>
          <cell r="IM55">
            <v>21.81538837908797</v>
          </cell>
          <cell r="IQ55">
            <v>229.927196477389</v>
          </cell>
          <cell r="IR55">
            <v>96.637916744618423</v>
          </cell>
          <cell r="IS55">
            <v>40.305753607658112</v>
          </cell>
          <cell r="IT55">
            <v>71.104798608898875</v>
          </cell>
          <cell r="IU55">
            <v>14.36484410982092</v>
          </cell>
          <cell r="IW55">
            <v>2057.568232898217</v>
          </cell>
          <cell r="IX55">
            <v>215.3523383591544</v>
          </cell>
          <cell r="IY55">
            <v>353.70391465188141</v>
          </cell>
          <cell r="IZ55">
            <v>1101.2024307567001</v>
          </cell>
          <cell r="JA55">
            <v>956.3658021415165</v>
          </cell>
          <cell r="JB55">
            <v>675.00612999999998</v>
          </cell>
          <cell r="JC55">
            <v>459.65379164084561</v>
          </cell>
          <cell r="JD55">
            <v>23.023054588306959</v>
          </cell>
          <cell r="JH55">
            <v>228.32355602104241</v>
          </cell>
          <cell r="JI55">
            <v>96.534718926099799</v>
          </cell>
          <cell r="JJ55">
            <v>54.294861062206969</v>
          </cell>
          <cell r="JK55">
            <v>85.358774092721035</v>
          </cell>
          <cell r="JL55">
            <v>27.939490757433461</v>
          </cell>
          <cell r="JN55">
            <v>2082.8689959842441</v>
          </cell>
          <cell r="JO55">
            <v>249.48839209665101</v>
          </cell>
          <cell r="JP55">
            <v>359.39990695689397</v>
          </cell>
          <cell r="JQ55">
            <v>1098.563703085294</v>
          </cell>
          <cell r="JR55">
            <v>984.30529289895003</v>
          </cell>
          <cell r="JS55">
            <v>673.78755999999998</v>
          </cell>
          <cell r="JT55">
            <v>424.29916790334897</v>
          </cell>
          <cell r="JU55">
            <v>23.297758037606702</v>
          </cell>
          <cell r="JY55">
            <v>325.07913494534182</v>
          </cell>
          <cell r="JZ55">
            <v>138.25547188822</v>
          </cell>
          <cell r="KA55">
            <v>91.118997321145457</v>
          </cell>
          <cell r="KB55">
            <v>122.3071653593351</v>
          </cell>
          <cell r="KC55">
            <v>58.733357084827922</v>
          </cell>
          <cell r="KE55">
            <v>2192.7900238081329</v>
          </cell>
          <cell r="KF55">
            <v>292.99669049279493</v>
          </cell>
          <cell r="KG55">
            <v>369.49080894525281</v>
          </cell>
          <cell r="KH55">
            <v>1149.7513738243561</v>
          </cell>
          <cell r="KI55">
            <v>1043.038649983778</v>
          </cell>
          <cell r="KJ55">
            <v>672.88518190000002</v>
          </cell>
          <cell r="KK55">
            <v>379.88849140720521</v>
          </cell>
          <cell r="KL55">
            <v>26.69127543620348</v>
          </cell>
          <cell r="KP55">
            <v>-90.908919948528307</v>
          </cell>
          <cell r="KQ55">
            <v>-76.051228857829003</v>
          </cell>
          <cell r="KR55">
            <v>-69.448024366544246</v>
          </cell>
          <cell r="KS55">
            <v>-64.099265543609391</v>
          </cell>
          <cell r="KT55">
            <v>-50.385592310259881</v>
          </cell>
          <cell r="KU55">
            <v>-28.7745478820808</v>
          </cell>
          <cell r="KV55">
            <v>0.14363096594262001</v>
          </cell>
          <cell r="KW55">
            <v>33.955325830818047</v>
          </cell>
          <cell r="KX55">
            <v>72.882464145460034</v>
          </cell>
          <cell r="KY55">
            <v>238.18505681690911</v>
          </cell>
          <cell r="KZ55">
            <v>340.35760877380568</v>
          </cell>
          <cell r="LA55">
            <v>411.60077193818802</v>
          </cell>
          <cell r="LB55">
            <v>480.39887315398062</v>
          </cell>
          <cell r="LC55">
            <v>545.68606485390114</v>
          </cell>
          <cell r="LD55">
            <v>600.36787499277148</v>
          </cell>
          <cell r="LE55">
            <v>651.63979021716978</v>
          </cell>
          <cell r="LF55">
            <v>707.5915898341982</v>
          </cell>
          <cell r="LG55">
            <v>768.40535781550352</v>
          </cell>
          <cell r="LH55">
            <v>9.335999999999995</v>
          </cell>
          <cell r="LI55">
            <v>44.236000000000018</v>
          </cell>
          <cell r="LJ55">
            <v>74.427999999999997</v>
          </cell>
          <cell r="LK55">
            <v>109.01578052853441</v>
          </cell>
          <cell r="LL55">
            <v>61.586870712850683</v>
          </cell>
          <cell r="LM55">
            <v>71.104798608898875</v>
          </cell>
          <cell r="LN55">
            <v>85.358774092721035</v>
          </cell>
          <cell r="LO55">
            <v>122.3071653593351</v>
          </cell>
        </row>
        <row r="56">
          <cell r="A56" t="str">
            <v>EMBR3</v>
          </cell>
          <cell r="B56" t="str">
            <v>Embraer</v>
          </cell>
          <cell r="C56" t="str">
            <v>Capital Goods</v>
          </cell>
          <cell r="D56" t="str">
            <v>Lucas Laghi</v>
          </cell>
          <cell r="E56">
            <v>44984</v>
          </cell>
          <cell r="F56" t="str">
            <v>Restricted</v>
          </cell>
          <cell r="G56" t="b">
            <v>1</v>
          </cell>
          <cell r="H56" t="str">
            <v>BRL</v>
          </cell>
          <cell r="I56">
            <v>22.5</v>
          </cell>
          <cell r="J56">
            <v>0.13623125</v>
          </cell>
          <cell r="K56">
            <v>7.0000000000000007E-2</v>
          </cell>
          <cell r="L56">
            <v>9.8217262500000013E-2</v>
          </cell>
          <cell r="M56">
            <v>4495.8872839713331</v>
          </cell>
          <cell r="N56">
            <v>870.65944894242784</v>
          </cell>
          <cell r="O56">
            <v>-88.231581525834827</v>
          </cell>
          <cell r="P56">
            <v>91.647518474165281</v>
          </cell>
          <cell r="Q56">
            <v>-123.3079361443762</v>
          </cell>
          <cell r="R56">
            <v>734.63300000000004</v>
          </cell>
          <cell r="S56">
            <v>10110.07335506496</v>
          </cell>
          <cell r="T56">
            <v>2186.4204416144999</v>
          </cell>
          <cell r="U56">
            <v>3995.542982408494</v>
          </cell>
          <cell r="V56">
            <v>7309.8812912093363</v>
          </cell>
          <cell r="W56">
            <v>2800.1920638556239</v>
          </cell>
          <cell r="X56">
            <v>3299.2220824084952</v>
          </cell>
          <cell r="Y56">
            <v>1112.8016407939949</v>
          </cell>
          <cell r="Z56">
            <v>-261.32208240849502</v>
          </cell>
          <cell r="AA56">
            <v>-39.491168488916323</v>
          </cell>
          <cell r="AB56">
            <v>-954.24035666986765</v>
          </cell>
          <cell r="AC56">
            <v>0</v>
          </cell>
          <cell r="AD56">
            <v>5322.1022356112899</v>
          </cell>
          <cell r="AE56">
            <v>1028.495120334574</v>
          </cell>
          <cell r="AF56">
            <v>-88.231581525834827</v>
          </cell>
          <cell r="AG56">
            <v>557.94918624779473</v>
          </cell>
          <cell r="AH56">
            <v>173.92772058343061</v>
          </cell>
          <cell r="AI56">
            <v>734.63300000000004</v>
          </cell>
          <cell r="AJ56">
            <v>10703.541478143979</v>
          </cell>
          <cell r="AK56">
            <v>2587.417210041619</v>
          </cell>
          <cell r="AL56">
            <v>4081.848659980677</v>
          </cell>
          <cell r="AM56">
            <v>7765.7542895197867</v>
          </cell>
          <cell r="AN56">
            <v>2937.7871886241992</v>
          </cell>
          <cell r="AO56">
            <v>3565.3271941890598</v>
          </cell>
          <cell r="AP56">
            <v>977.90998414744126</v>
          </cell>
          <cell r="AQ56">
            <v>-266.10511178056453</v>
          </cell>
          <cell r="AR56">
            <v>280.90884590753802</v>
          </cell>
          <cell r="AS56">
            <v>446.86181001664289</v>
          </cell>
          <cell r="AT56">
            <v>45.865041589524957</v>
          </cell>
          <cell r="AU56">
            <v>5731.612420164015</v>
          </cell>
          <cell r="AV56">
            <v>1149.8241640147151</v>
          </cell>
          <cell r="AW56">
            <v>-88.231581525834827</v>
          </cell>
          <cell r="AX56">
            <v>665.33857487937689</v>
          </cell>
          <cell r="AY56">
            <v>272.93932163301679</v>
          </cell>
          <cell r="AZ56">
            <v>734.63300000000004</v>
          </cell>
          <cell r="BA56">
            <v>11293.684465027931</v>
          </cell>
          <cell r="BB56">
            <v>2954.396187370342</v>
          </cell>
          <cell r="BC56">
            <v>4184.7460912897468</v>
          </cell>
          <cell r="BD56">
            <v>8139.9735588481444</v>
          </cell>
          <cell r="BE56">
            <v>3153.7109061797942</v>
          </cell>
          <cell r="BF56">
            <v>3851.9078151972608</v>
          </cell>
          <cell r="BG56">
            <v>897.51162782691836</v>
          </cell>
          <cell r="BH56">
            <v>-286.58062100820081</v>
          </cell>
          <cell r="BI56">
            <v>225.71617765011271</v>
          </cell>
          <cell r="BJ56">
            <v>438.95354984725537</v>
          </cell>
          <cell r="BK56">
            <v>71.974572518531716</v>
          </cell>
          <cell r="BL56">
            <v>6174.5279668277053</v>
          </cell>
          <cell r="BM56">
            <v>1237.5385654990901</v>
          </cell>
          <cell r="BN56">
            <v>-88.231581525834827</v>
          </cell>
          <cell r="BO56">
            <v>742.88519540446327</v>
          </cell>
          <cell r="BP56">
            <v>330.50156514099302</v>
          </cell>
          <cell r="BQ56">
            <v>734.63300000000004</v>
          </cell>
          <cell r="BR56">
            <v>11971.892445570709</v>
          </cell>
          <cell r="BS56">
            <v>3289.1362564372421</v>
          </cell>
          <cell r="BT56">
            <v>4305.1589155230931</v>
          </cell>
          <cell r="BU56">
            <v>8556.7200314769379</v>
          </cell>
          <cell r="BV56">
            <v>3415.172414093769</v>
          </cell>
          <cell r="BW56">
            <v>4160.6342135386467</v>
          </cell>
          <cell r="BX56">
            <v>871.49795710140461</v>
          </cell>
          <cell r="BY56">
            <v>-308.72639834138528</v>
          </cell>
          <cell r="BZ56">
            <v>180.48087878385789</v>
          </cell>
          <cell r="CA56">
            <v>421.89390503822437</v>
          </cell>
          <cell r="CB56">
            <v>87.153835971324895</v>
          </cell>
          <cell r="CC56">
            <v>6520.255431669204</v>
          </cell>
          <cell r="CD56">
            <v>1308.4236391845591</v>
          </cell>
          <cell r="CE56">
            <v>-88.231581525834827</v>
          </cell>
          <cell r="CF56">
            <v>803.38254831794427</v>
          </cell>
          <cell r="CG56">
            <v>371.51391121002092</v>
          </cell>
          <cell r="CH56">
            <v>734.63300000000004</v>
          </cell>
          <cell r="CI56">
            <v>12675.394012072409</v>
          </cell>
          <cell r="CJ56">
            <v>3639.076190114215</v>
          </cell>
          <cell r="CK56">
            <v>4437.4395359080136</v>
          </cell>
          <cell r="CL56">
            <v>8966.3150096859281</v>
          </cell>
          <cell r="CM56">
            <v>3709.0790023864802</v>
          </cell>
          <cell r="CN56">
            <v>4486.6469851221063</v>
          </cell>
          <cell r="CO56">
            <v>847.57079500789087</v>
          </cell>
          <cell r="CP56">
            <v>-326.01277158346022</v>
          </cell>
          <cell r="CQ56">
            <v>187.25837164035579</v>
          </cell>
          <cell r="CR56">
            <v>447.90879644121048</v>
          </cell>
          <cell r="CS56">
            <v>97.968862764237116</v>
          </cell>
          <cell r="CT56">
            <v>6879.6388419135428</v>
          </cell>
          <cell r="CU56">
            <v>1382.5008916960469</v>
          </cell>
          <cell r="CV56">
            <v>-88.231581525834827</v>
          </cell>
          <cell r="CW56">
            <v>866.85393792123421</v>
          </cell>
          <cell r="CX56">
            <v>414.11280472177918</v>
          </cell>
          <cell r="CY56">
            <v>734.63300000000004</v>
          </cell>
          <cell r="CZ56">
            <v>13433.747087155951</v>
          </cell>
          <cell r="DA56">
            <v>4023.406226792732</v>
          </cell>
          <cell r="DB56">
            <v>4581.7366988878312</v>
          </cell>
          <cell r="DC56">
            <v>9397.0612901606382</v>
          </cell>
          <cell r="DD56">
            <v>4036.685796995308</v>
          </cell>
          <cell r="DE56">
            <v>4830.6289272177837</v>
          </cell>
          <cell r="DF56">
            <v>807.22270042505124</v>
          </cell>
          <cell r="DG56">
            <v>-343.98194209567708</v>
          </cell>
          <cell r="DH56">
            <v>213.11816907804149</v>
          </cell>
          <cell r="DI56">
            <v>493.53230154812678</v>
          </cell>
          <cell r="DJ56">
            <v>109.20226486960961</v>
          </cell>
          <cell r="DK56">
            <v>7253.1921993912893</v>
          </cell>
          <cell r="DL56">
            <v>1459.896653396685</v>
          </cell>
          <cell r="DM56">
            <v>-88.231581525834827</v>
          </cell>
          <cell r="DN56">
            <v>933.42111359260025</v>
          </cell>
          <cell r="DO56">
            <v>459.6959895404911</v>
          </cell>
          <cell r="DP56">
            <v>734.63300000000004</v>
          </cell>
          <cell r="DQ56">
            <v>14250.138951175009</v>
          </cell>
          <cell r="DR56">
            <v>4444.8326892761052</v>
          </cell>
          <cell r="DS56">
            <v>4738.218157407443</v>
          </cell>
          <cell r="DT56">
            <v>9849.7852648733788</v>
          </cell>
          <cell r="DU56">
            <v>4400.3536863016388</v>
          </cell>
          <cell r="DV56">
            <v>5193.2885371873481</v>
          </cell>
          <cell r="DW56">
            <v>748.45584791124293</v>
          </cell>
          <cell r="DX56">
            <v>-362.65960996956449</v>
          </cell>
          <cell r="DY56">
            <v>240.5311848144639</v>
          </cell>
          <cell r="DZ56">
            <v>542.64909225214956</v>
          </cell>
          <cell r="EA56">
            <v>121.2226297687767</v>
          </cell>
          <cell r="EB56">
            <v>7619.7066657703963</v>
          </cell>
          <cell r="EC56">
            <v>1535.890110579189</v>
          </cell>
          <cell r="ED56">
            <v>-88.231581525834827</v>
          </cell>
          <cell r="EE56">
            <v>998.35858443921973</v>
          </cell>
          <cell r="EF56">
            <v>505.04018109971992</v>
          </cell>
          <cell r="EG56">
            <v>734.63300000000004</v>
          </cell>
          <cell r="EH56">
            <v>15119.0144243708</v>
          </cell>
          <cell r="EI56">
            <v>4911.9947160619004</v>
          </cell>
          <cell r="EJ56">
            <v>4905.9836736126272</v>
          </cell>
          <cell r="EK56">
            <v>10319.120822876481</v>
          </cell>
          <cell r="EL56">
            <v>4799.8936014943156</v>
          </cell>
          <cell r="EM56">
            <v>5574.2738704758676</v>
          </cell>
          <cell r="EN56">
            <v>662.27915441396726</v>
          </cell>
          <cell r="EO56">
            <v>-380.98533328851983</v>
          </cell>
          <cell r="EP56">
            <v>275.49085382151083</v>
          </cell>
          <cell r="EQ56">
            <v>600.34199851668745</v>
          </cell>
          <cell r="ER56">
            <v>133.17997173089259</v>
          </cell>
          <cell r="ES56">
            <v>7891.2188737981614</v>
          </cell>
          <cell r="ET56">
            <v>1596.5011661740029</v>
          </cell>
          <cell r="EU56">
            <v>-88.231581525834827</v>
          </cell>
          <cell r="EV56">
            <v>1047.681477985094</v>
          </cell>
          <cell r="EW56">
            <v>540.86980512204957</v>
          </cell>
          <cell r="EX56">
            <v>734.63300000000004</v>
          </cell>
          <cell r="EY56">
            <v>15611.036404357979</v>
          </cell>
          <cell r="EZ56">
            <v>5060.1688531800282</v>
          </cell>
          <cell r="FA56">
            <v>5079.775351989967</v>
          </cell>
          <cell r="FB56">
            <v>10383.257885671161</v>
          </cell>
          <cell r="FC56">
            <v>5227.7785186868268</v>
          </cell>
          <cell r="FD56">
            <v>5574.2738704758676</v>
          </cell>
          <cell r="FE56">
            <v>514.10501729583939</v>
          </cell>
          <cell r="FF56">
            <v>-394.56094368990802</v>
          </cell>
          <cell r="FG56">
            <v>340.47337943001207</v>
          </cell>
          <cell r="FH56">
            <v>290.80244284896457</v>
          </cell>
          <cell r="FI56">
            <v>142.62830573083659</v>
          </cell>
          <cell r="FJ56">
            <v>600.9</v>
          </cell>
          <cell r="FK56">
            <v>120.7</v>
          </cell>
          <cell r="FL56">
            <v>-88.231581525834827</v>
          </cell>
          <cell r="FM56">
            <v>3.9</v>
          </cell>
          <cell r="FN56">
            <v>-31.7</v>
          </cell>
          <cell r="FO56">
            <v>734.63300000000004</v>
          </cell>
          <cell r="FP56">
            <v>9868.4</v>
          </cell>
          <cell r="FQ56">
            <v>1932.7</v>
          </cell>
          <cell r="FR56">
            <v>3962.7</v>
          </cell>
          <cell r="FS56">
            <v>7111.5</v>
          </cell>
          <cell r="FT56">
            <v>2756.9</v>
          </cell>
          <cell r="FU56">
            <v>3615.8</v>
          </cell>
          <cell r="FV56">
            <v>1683.1</v>
          </cell>
          <cell r="FW56">
            <v>-39.5</v>
          </cell>
          <cell r="FZ56">
            <v>0</v>
          </cell>
          <cell r="GA56">
            <v>1018.9</v>
          </cell>
          <cell r="GB56">
            <v>233.3</v>
          </cell>
          <cell r="GC56">
            <v>-88.231581525834827</v>
          </cell>
          <cell r="GD56">
            <v>-183.7</v>
          </cell>
          <cell r="GE56">
            <v>-146.50000000000011</v>
          </cell>
          <cell r="GF56">
            <v>734.63300000000004</v>
          </cell>
          <cell r="GG56">
            <v>9698.7999999999993</v>
          </cell>
          <cell r="GH56">
            <v>1795.1</v>
          </cell>
          <cell r="GI56">
            <v>3943.3</v>
          </cell>
          <cell r="GJ56">
            <v>6905.4</v>
          </cell>
          <cell r="GK56">
            <v>2792.7</v>
          </cell>
          <cell r="GL56">
            <v>3226.8</v>
          </cell>
          <cell r="GM56">
            <v>1431.7</v>
          </cell>
          <cell r="GN56">
            <v>-58</v>
          </cell>
          <cell r="GQ56">
            <v>0</v>
          </cell>
          <cell r="GR56">
            <v>929</v>
          </cell>
          <cell r="GS56">
            <v>177.40000000000009</v>
          </cell>
          <cell r="GT56">
            <v>-88.231581525834827</v>
          </cell>
          <cell r="GU56">
            <v>54.1</v>
          </cell>
          <cell r="GV56">
            <v>-30.200000000000031</v>
          </cell>
          <cell r="GW56">
            <v>734.63300000000004</v>
          </cell>
          <cell r="GX56">
            <v>9932.4</v>
          </cell>
          <cell r="GY56">
            <v>1687.7</v>
          </cell>
          <cell r="GZ56">
            <v>3946.6</v>
          </cell>
          <cell r="HA56">
            <v>7221.2999999999993</v>
          </cell>
          <cell r="HB56">
            <v>2711.1</v>
          </cell>
          <cell r="HC56">
            <v>3197</v>
          </cell>
          <cell r="HD56">
            <v>1509.3</v>
          </cell>
          <cell r="HE56">
            <v>-61.599999999999987</v>
          </cell>
          <cell r="HH56">
            <v>0</v>
          </cell>
          <cell r="HI56">
            <v>1947.0872839713329</v>
          </cell>
          <cell r="HJ56">
            <v>339.25944894242753</v>
          </cell>
          <cell r="HK56">
            <v>-88.231581525834827</v>
          </cell>
          <cell r="HL56">
            <v>217.3475184741653</v>
          </cell>
          <cell r="HM56">
            <v>85.092063855623934</v>
          </cell>
          <cell r="HN56">
            <v>734.63300000000004</v>
          </cell>
          <cell r="HO56">
            <v>10110.07335506496</v>
          </cell>
          <cell r="HP56">
            <v>2186.4204416144999</v>
          </cell>
          <cell r="HQ56">
            <v>3995.542982408494</v>
          </cell>
          <cell r="HR56">
            <v>7309.8812912093363</v>
          </cell>
          <cell r="HS56">
            <v>2800.1920638556239</v>
          </cell>
          <cell r="HT56">
            <v>3299.2220824084952</v>
          </cell>
          <cell r="HU56">
            <v>1112.8016407939949</v>
          </cell>
          <cell r="HV56">
            <v>-102.222082408495</v>
          </cell>
          <cell r="HY56">
            <v>0</v>
          </cell>
          <cell r="KY56">
            <v>448.04751847416537</v>
          </cell>
          <cell r="KZ56">
            <v>557.94918624779473</v>
          </cell>
          <cell r="LA56">
            <v>665.33857487937689</v>
          </cell>
          <cell r="LB56">
            <v>742.88519540446327</v>
          </cell>
          <cell r="LC56">
            <v>803.38254831794427</v>
          </cell>
          <cell r="LD56">
            <v>866.85393792123421</v>
          </cell>
          <cell r="LE56">
            <v>933.42111359260025</v>
          </cell>
          <cell r="LF56">
            <v>998.35858443921973</v>
          </cell>
          <cell r="LG56">
            <v>1047.681477985094</v>
          </cell>
          <cell r="LH56">
            <v>13.20000000000001</v>
          </cell>
          <cell r="LI56">
            <v>124.60000000000009</v>
          </cell>
          <cell r="LJ56">
            <v>92.900000000000034</v>
          </cell>
          <cell r="LK56">
            <v>217.3475184741653</v>
          </cell>
        </row>
        <row r="57">
          <cell r="A57" t="str">
            <v>ENJU3</v>
          </cell>
          <cell r="B57" t="str">
            <v>Enjoei</v>
          </cell>
          <cell r="C57" t="str">
            <v>Retail</v>
          </cell>
          <cell r="D57" t="str">
            <v>Danniela Eiger</v>
          </cell>
          <cell r="E57">
            <v>45214</v>
          </cell>
          <cell r="F57" t="str">
            <v>Neutral</v>
          </cell>
          <cell r="G57" t="b">
            <v>0</v>
          </cell>
          <cell r="H57" t="str">
            <v>BRL</v>
          </cell>
          <cell r="I57">
            <v>1.6</v>
          </cell>
          <cell r="J57">
            <v>0.17148314761904759</v>
          </cell>
          <cell r="K57">
            <v>0.09</v>
          </cell>
          <cell r="L57">
            <v>0.17148314761904759</v>
          </cell>
          <cell r="M57">
            <v>138.90100000000001</v>
          </cell>
          <cell r="N57">
            <v>48.677000000000007</v>
          </cell>
          <cell r="O57">
            <v>-95.756999999999991</v>
          </cell>
          <cell r="P57">
            <v>-82.167000000000002</v>
          </cell>
          <cell r="Q57">
            <v>-66.506199999999993</v>
          </cell>
          <cell r="R57">
            <v>202.63</v>
          </cell>
          <cell r="S57">
            <v>430.69600000000003</v>
          </cell>
          <cell r="T57">
            <v>309.09800000000001</v>
          </cell>
          <cell r="U57">
            <v>7.9269999999999996</v>
          </cell>
          <cell r="V57">
            <v>49.845999999999997</v>
          </cell>
          <cell r="W57">
            <v>380.85000000000008</v>
          </cell>
          <cell r="X57">
            <v>0</v>
          </cell>
          <cell r="Y57">
            <v>-309.09800000000001</v>
          </cell>
          <cell r="Z57">
            <v>47.819999999999993</v>
          </cell>
          <cell r="AA57">
            <v>0</v>
          </cell>
          <cell r="AB57">
            <v>-11.0402</v>
          </cell>
          <cell r="AC57">
            <v>0</v>
          </cell>
          <cell r="AD57">
            <v>150.37390913477509</v>
          </cell>
          <cell r="AE57">
            <v>73.476954567387537</v>
          </cell>
          <cell r="AF57">
            <v>-51.001216704547907</v>
          </cell>
          <cell r="AG57">
            <v>-27.476432666666671</v>
          </cell>
          <cell r="AH57">
            <v>-25.704099485473161</v>
          </cell>
          <cell r="AI57">
            <v>202.63</v>
          </cell>
          <cell r="AJ57">
            <v>408.91410697044302</v>
          </cell>
          <cell r="AK57">
            <v>264.67218550634732</v>
          </cell>
          <cell r="AL57">
            <v>5.7384155534208734</v>
          </cell>
          <cell r="AM57">
            <v>45.630206455916152</v>
          </cell>
          <cell r="AN57">
            <v>363.28390051452681</v>
          </cell>
          <cell r="AO57">
            <v>0</v>
          </cell>
          <cell r="AP57">
            <v>-264.67218550634732</v>
          </cell>
          <cell r="AQ57">
            <v>47.23</v>
          </cell>
          <cell r="AR57">
            <v>-75.22753387877367</v>
          </cell>
          <cell r="AS57">
            <v>-85.264729335512428</v>
          </cell>
          <cell r="AT57">
            <v>0</v>
          </cell>
          <cell r="AU57">
            <v>172.60732264750001</v>
          </cell>
          <cell r="AV57">
            <v>86.521140232684985</v>
          </cell>
          <cell r="AW57">
            <v>-39.753431263593633</v>
          </cell>
          <cell r="AX57">
            <v>-13.0751063335025</v>
          </cell>
          <cell r="AY57">
            <v>-24.311467288966639</v>
          </cell>
          <cell r="AZ57">
            <v>202.63</v>
          </cell>
          <cell r="BA57">
            <v>385.75845035899431</v>
          </cell>
          <cell r="BB57">
            <v>207.80801143734249</v>
          </cell>
          <cell r="BC57">
            <v>3.4338243297666051</v>
          </cell>
          <cell r="BD57">
            <v>46.786017133434029</v>
          </cell>
          <cell r="BE57">
            <v>338.97243322556022</v>
          </cell>
          <cell r="BF57">
            <v>0</v>
          </cell>
          <cell r="BG57">
            <v>-207.80801143734249</v>
          </cell>
          <cell r="BH57">
            <v>56.676000000000002</v>
          </cell>
          <cell r="BI57">
            <v>-72.620541864605116</v>
          </cell>
          <cell r="BJ57">
            <v>-81.250907996980118</v>
          </cell>
          <cell r="BK57">
            <v>0</v>
          </cell>
          <cell r="BL57">
            <v>198.49842104462499</v>
          </cell>
          <cell r="BM57">
            <v>99.995557320199282</v>
          </cell>
          <cell r="BN57">
            <v>0.29501196908364952</v>
          </cell>
          <cell r="BO57">
            <v>30.70508563868842</v>
          </cell>
          <cell r="BP57">
            <v>-1.9391851889677739E-2</v>
          </cell>
          <cell r="BQ57">
            <v>202.63</v>
          </cell>
          <cell r="BR57">
            <v>387.13658005965408</v>
          </cell>
          <cell r="BS57">
            <v>176.17418262416351</v>
          </cell>
          <cell r="BT57">
            <v>0.68376258501426701</v>
          </cell>
          <cell r="BU57">
            <v>48.183538685983478</v>
          </cell>
          <cell r="BV57">
            <v>338.95304137367049</v>
          </cell>
          <cell r="BW57">
            <v>0</v>
          </cell>
          <cell r="BX57">
            <v>-176.17418262416351</v>
          </cell>
          <cell r="BY57">
            <v>59.509800000000013</v>
          </cell>
          <cell r="BZ57">
            <v>-31.633828813179068</v>
          </cell>
          <cell r="CA57">
            <v>-31.633828813179068</v>
          </cell>
          <cell r="CB57">
            <v>0</v>
          </cell>
          <cell r="CC57">
            <v>228.27318420131871</v>
          </cell>
          <cell r="CD57">
            <v>115.56557387873249</v>
          </cell>
          <cell r="CE57">
            <v>10.45768036720607</v>
          </cell>
          <cell r="CF57">
            <v>44.58858212674825</v>
          </cell>
          <cell r="CG57">
            <v>6.7365156531366139</v>
          </cell>
          <cell r="CH57">
            <v>202.63</v>
          </cell>
          <cell r="CI57">
            <v>395.21517934666377</v>
          </cell>
          <cell r="CJ57">
            <v>151.6693266597552</v>
          </cell>
          <cell r="CK57">
            <v>-2.583579350878352</v>
          </cell>
          <cell r="CL57">
            <v>49.525622319856552</v>
          </cell>
          <cell r="CM57">
            <v>345.68955702680711</v>
          </cell>
          <cell r="CN57">
            <v>0</v>
          </cell>
          <cell r="CO57">
            <v>-151.6693266597552</v>
          </cell>
          <cell r="CP57">
            <v>62.485290000000013</v>
          </cell>
          <cell r="CQ57">
            <v>-24.107151164633581</v>
          </cell>
          <cell r="CR57">
            <v>-24.107151164633581</v>
          </cell>
          <cell r="CS57">
            <v>0</v>
          </cell>
          <cell r="CT57">
            <v>262.5141618315165</v>
          </cell>
          <cell r="CU57">
            <v>133.5566953651211</v>
          </cell>
          <cell r="CV57">
            <v>21.589361991271979</v>
          </cell>
          <cell r="CW57">
            <v>59.913613610166692</v>
          </cell>
          <cell r="CX57">
            <v>14.14491323676538</v>
          </cell>
          <cell r="CY57">
            <v>202.63</v>
          </cell>
          <cell r="CZ57">
            <v>410.63570853264531</v>
          </cell>
          <cell r="DA57">
            <v>135.21112590202719</v>
          </cell>
          <cell r="DB57">
            <v>-6.4510320530536616</v>
          </cell>
          <cell r="DC57">
            <v>50.801238269072712</v>
          </cell>
          <cell r="DD57">
            <v>359.83447026357248</v>
          </cell>
          <cell r="DE57">
            <v>0</v>
          </cell>
          <cell r="DF57">
            <v>-135.21112590202719</v>
          </cell>
          <cell r="DG57">
            <v>65.609554500000016</v>
          </cell>
          <cell r="DH57">
            <v>-15.91494152266127</v>
          </cell>
          <cell r="DI57">
            <v>-15.91494152266127</v>
          </cell>
          <cell r="DJ57">
            <v>0</v>
          </cell>
          <cell r="DK57">
            <v>301.89128610624402</v>
          </cell>
          <cell r="DL57">
            <v>154.34492788515479</v>
          </cell>
          <cell r="DM57">
            <v>35.020638289230739</v>
          </cell>
          <cell r="DN57">
            <v>78.068799435694046</v>
          </cell>
          <cell r="DO57">
            <v>23.09354695401441</v>
          </cell>
          <cell r="DP57">
            <v>202.63</v>
          </cell>
          <cell r="DQ57">
            <v>434.92826295183238</v>
          </cell>
          <cell r="DR57">
            <v>128.64936812068279</v>
          </cell>
          <cell r="DS57">
            <v>-11.014112610249009</v>
          </cell>
          <cell r="DT57">
            <v>52.000245734245368</v>
          </cell>
          <cell r="DU57">
            <v>382.9280172175869</v>
          </cell>
          <cell r="DV57">
            <v>0</v>
          </cell>
          <cell r="DW57">
            <v>-128.64936812068279</v>
          </cell>
          <cell r="DX57">
            <v>68.890032225000013</v>
          </cell>
          <cell r="DY57">
            <v>-5.8518249102357629</v>
          </cell>
          <cell r="DZ57">
            <v>-5.8518249102357629</v>
          </cell>
          <cell r="EA57">
            <v>0</v>
          </cell>
          <cell r="EB57">
            <v>347.17497902218048</v>
          </cell>
          <cell r="EC57">
            <v>178.36460451548351</v>
          </cell>
          <cell r="ED57">
            <v>51.144239545602183</v>
          </cell>
          <cell r="EE57">
            <v>99.511687416479532</v>
          </cell>
          <cell r="EF57">
            <v>33.844883956498713</v>
          </cell>
          <cell r="EG57">
            <v>202.63</v>
          </cell>
          <cell r="EH57">
            <v>469.78908257734429</v>
          </cell>
          <cell r="EI57">
            <v>134.04879449052811</v>
          </cell>
          <cell r="EJ57">
            <v>-16.382940698202091</v>
          </cell>
          <cell r="EK57">
            <v>53.016181403258663</v>
          </cell>
          <cell r="EL57">
            <v>416.77290117408558</v>
          </cell>
          <cell r="EM57">
            <v>0</v>
          </cell>
          <cell r="EN57">
            <v>-134.04879449052811</v>
          </cell>
          <cell r="EO57">
            <v>72.334533836250017</v>
          </cell>
          <cell r="EP57">
            <v>6.332436633754952</v>
          </cell>
          <cell r="EQ57">
            <v>6.332436633754952</v>
          </cell>
          <cell r="ER57">
            <v>0</v>
          </cell>
          <cell r="ES57">
            <v>399.25122587550749</v>
          </cell>
          <cell r="ET57">
            <v>206.11742325749469</v>
          </cell>
          <cell r="EU57">
            <v>70.416155884980355</v>
          </cell>
          <cell r="EV57">
            <v>125.16984409767601</v>
          </cell>
          <cell r="EW57">
            <v>46.708598108851852</v>
          </cell>
          <cell r="EX57">
            <v>202.63</v>
          </cell>
          <cell r="EY57">
            <v>517.28746433561309</v>
          </cell>
          <cell r="EZ57">
            <v>154.30115054959199</v>
          </cell>
          <cell r="FA57">
            <v>-22.684442718885499</v>
          </cell>
          <cell r="FB57">
            <v>53.805965052675617</v>
          </cell>
          <cell r="FC57">
            <v>463.48149928293748</v>
          </cell>
          <cell r="FD57">
            <v>0</v>
          </cell>
          <cell r="FE57">
            <v>-154.30115054959199</v>
          </cell>
          <cell r="FF57">
            <v>75.951260528062519</v>
          </cell>
          <cell r="FG57">
            <v>21.446194989666608</v>
          </cell>
          <cell r="FH57">
            <v>21.446194989666608</v>
          </cell>
          <cell r="FI57">
            <v>0</v>
          </cell>
          <cell r="FJ57">
            <v>30.495000000000001</v>
          </cell>
          <cell r="FK57">
            <v>9.5160000000000018</v>
          </cell>
          <cell r="FL57">
            <v>-37.89</v>
          </cell>
          <cell r="FM57">
            <v>-34.048999999999999</v>
          </cell>
          <cell r="FN57">
            <v>-31.125</v>
          </cell>
          <cell r="FO57">
            <v>202.63</v>
          </cell>
          <cell r="FP57">
            <v>454.37700000000001</v>
          </cell>
          <cell r="FQ57">
            <v>357.67</v>
          </cell>
          <cell r="FR57">
            <v>9.3740000000000006</v>
          </cell>
          <cell r="FS57">
            <v>53.136000000000017</v>
          </cell>
          <cell r="FT57">
            <v>401.24099999999987</v>
          </cell>
          <cell r="FU57">
            <v>0</v>
          </cell>
          <cell r="FV57">
            <v>-357.67</v>
          </cell>
          <cell r="FW57">
            <v>9.0570000000000004</v>
          </cell>
          <cell r="FX57">
            <v>0</v>
          </cell>
          <cell r="FY57">
            <v>-2.323</v>
          </cell>
          <cell r="FZ57">
            <v>0</v>
          </cell>
          <cell r="GA57">
            <v>37.518999999999998</v>
          </cell>
          <cell r="GB57">
            <v>13.285</v>
          </cell>
          <cell r="GC57">
            <v>-25.329000000000011</v>
          </cell>
          <cell r="GD57">
            <v>-21.1</v>
          </cell>
          <cell r="GE57">
            <v>-18.091000000000001</v>
          </cell>
          <cell r="GF57">
            <v>202.63</v>
          </cell>
          <cell r="GG57">
            <v>445.07799999999997</v>
          </cell>
          <cell r="GH57">
            <v>335.07</v>
          </cell>
          <cell r="GI57">
            <v>9.0169999999999995</v>
          </cell>
          <cell r="GJ57">
            <v>55.165999999999997</v>
          </cell>
          <cell r="GK57">
            <v>389.91200000000009</v>
          </cell>
          <cell r="GL57">
            <v>0</v>
          </cell>
          <cell r="GM57">
            <v>-335.07</v>
          </cell>
          <cell r="GN57">
            <v>9.7950000000000017</v>
          </cell>
          <cell r="GO57">
            <v>-75.22753387877367</v>
          </cell>
          <cell r="GP57">
            <v>-78.055533878773673</v>
          </cell>
          <cell r="GQ57">
            <v>0</v>
          </cell>
          <cell r="GR57">
            <v>36.686999999999998</v>
          </cell>
          <cell r="GS57">
            <v>13.182</v>
          </cell>
          <cell r="GT57">
            <v>-18.158000000000001</v>
          </cell>
          <cell r="GU57">
            <v>-13.509</v>
          </cell>
          <cell r="GV57">
            <v>-10.18</v>
          </cell>
          <cell r="GW57">
            <v>202.63</v>
          </cell>
          <cell r="GX57">
            <v>436.43700000000001</v>
          </cell>
          <cell r="GY57">
            <v>321.68099999999998</v>
          </cell>
          <cell r="GZ57">
            <v>8.3260000000000005</v>
          </cell>
          <cell r="HA57">
            <v>52.749099999999999</v>
          </cell>
          <cell r="HB57">
            <v>383.63799999999992</v>
          </cell>
          <cell r="HC57">
            <v>0</v>
          </cell>
          <cell r="HD57">
            <v>-321.68099999999998</v>
          </cell>
          <cell r="HE57">
            <v>9.9109999999999996</v>
          </cell>
          <cell r="HF57">
            <v>-72.620541864605116</v>
          </cell>
          <cell r="HG57">
            <v>-75.635741864605109</v>
          </cell>
          <cell r="HH57">
            <v>0</v>
          </cell>
          <cell r="HI57">
            <v>34.200000000000003</v>
          </cell>
          <cell r="HJ57">
            <v>12.694000000000001</v>
          </cell>
          <cell r="HK57">
            <v>-14.38</v>
          </cell>
          <cell r="HL57">
            <v>-13.509</v>
          </cell>
          <cell r="HM57">
            <v>-7.1189999999999998</v>
          </cell>
          <cell r="HN57">
            <v>202.63</v>
          </cell>
          <cell r="HO57">
            <v>430.69600000000003</v>
          </cell>
          <cell r="HP57">
            <v>309.09800000000001</v>
          </cell>
          <cell r="HQ57">
            <v>7.9269999999999996</v>
          </cell>
          <cell r="HR57">
            <v>49.845999999999997</v>
          </cell>
          <cell r="HS57">
            <v>380.85000000000008</v>
          </cell>
          <cell r="HT57">
            <v>0</v>
          </cell>
          <cell r="HU57">
            <v>-309.09800000000001</v>
          </cell>
          <cell r="HV57">
            <v>19.056999999999999</v>
          </cell>
          <cell r="HW57">
            <v>-31.633828813179068</v>
          </cell>
          <cell r="HX57">
            <v>-34.507828813179067</v>
          </cell>
          <cell r="HY57">
            <v>0</v>
          </cell>
          <cell r="HZ57">
            <v>35.866999999999997</v>
          </cell>
          <cell r="IA57">
            <v>15.968</v>
          </cell>
          <cell r="IB57">
            <v>-15.177</v>
          </cell>
          <cell r="IC57">
            <v>-9.6539999999999999</v>
          </cell>
          <cell r="ID57">
            <v>-9.0280000000000005</v>
          </cell>
          <cell r="IE57">
            <v>202.63</v>
          </cell>
          <cell r="IF57">
            <v>422.75</v>
          </cell>
          <cell r="IG57">
            <v>301.24400000000003</v>
          </cell>
          <cell r="IH57">
            <v>7.3390000000000004</v>
          </cell>
          <cell r="II57">
            <v>46.867999999999988</v>
          </cell>
          <cell r="IJ57">
            <v>292.67399999999998</v>
          </cell>
          <cell r="IK57">
            <v>0</v>
          </cell>
          <cell r="IL57">
            <v>-301.24400000000003</v>
          </cell>
          <cell r="IM57">
            <v>9.25</v>
          </cell>
          <cell r="IN57">
            <v>-75.22753387877367</v>
          </cell>
          <cell r="IO57">
            <v>-78.214533878773665</v>
          </cell>
          <cell r="IP57">
            <v>0</v>
          </cell>
          <cell r="IQ57">
            <v>40.082999999999998</v>
          </cell>
          <cell r="IR57">
            <v>20.297000000000001</v>
          </cell>
          <cell r="IS57">
            <v>-10.895</v>
          </cell>
          <cell r="IT57">
            <v>-4.952</v>
          </cell>
          <cell r="IU57">
            <v>-4.8659999999999997</v>
          </cell>
          <cell r="IV57">
            <v>202.63</v>
          </cell>
          <cell r="IW57">
            <v>422.66399999999999</v>
          </cell>
          <cell r="IX57">
            <v>294.38799999999998</v>
          </cell>
          <cell r="IY57">
            <v>6.7789999999999999</v>
          </cell>
          <cell r="IZ57">
            <v>47.569999999999993</v>
          </cell>
          <cell r="JA57">
            <v>375.09399999999999</v>
          </cell>
          <cell r="JB57">
            <v>0</v>
          </cell>
          <cell r="JC57">
            <v>-294.38799999999998</v>
          </cell>
          <cell r="JD57">
            <v>9.0120000000000005</v>
          </cell>
          <cell r="JE57">
            <v>-72.620541864605116</v>
          </cell>
          <cell r="JF57">
            <v>-75.949541864605109</v>
          </cell>
          <cell r="JG57">
            <v>0</v>
          </cell>
          <cell r="JH57">
            <v>39.613120734907781</v>
          </cell>
          <cell r="JI57">
            <v>19.806560367453891</v>
          </cell>
          <cell r="JJ57">
            <v>-11.94803915616793</v>
          </cell>
          <cell r="JK57">
            <v>-5.5956841666666701</v>
          </cell>
          <cell r="JL57">
            <v>-5.0460340806907134</v>
          </cell>
          <cell r="JM57">
            <v>202.63</v>
          </cell>
          <cell r="JN57">
            <v>417.61243793697219</v>
          </cell>
          <cell r="JO57">
            <v>285.49207424326607</v>
          </cell>
          <cell r="JP57">
            <v>6.1637982821504904</v>
          </cell>
          <cell r="JQ57">
            <v>47.564472017662872</v>
          </cell>
          <cell r="JR57">
            <v>370.04796591930932</v>
          </cell>
          <cell r="JS57">
            <v>0</v>
          </cell>
          <cell r="JT57">
            <v>-285.49207424326607</v>
          </cell>
          <cell r="JU57">
            <v>9.9109999999999996</v>
          </cell>
          <cell r="JV57">
            <v>-31.633828813179068</v>
          </cell>
          <cell r="JW57">
            <v>-33.614484849924459</v>
          </cell>
          <cell r="JX57">
            <v>0</v>
          </cell>
          <cell r="JY57">
            <v>34.81078839986732</v>
          </cell>
          <cell r="JZ57">
            <v>17.40539419993366</v>
          </cell>
          <cell r="KA57">
            <v>-12.981177548379961</v>
          </cell>
          <cell r="KB57">
            <v>-7.2747484999999994</v>
          </cell>
          <cell r="KC57">
            <v>-6.7640654047824311</v>
          </cell>
          <cell r="KD57">
            <v>202.63</v>
          </cell>
          <cell r="KE57">
            <v>408.91410697044302</v>
          </cell>
          <cell r="KF57">
            <v>264.67218550634732</v>
          </cell>
          <cell r="KG57">
            <v>5.7384155534208734</v>
          </cell>
          <cell r="KH57">
            <v>45.630206455916152</v>
          </cell>
          <cell r="KI57">
            <v>363.28390051452681</v>
          </cell>
          <cell r="KJ57">
            <v>0</v>
          </cell>
          <cell r="KK57">
            <v>-264.67218550634732</v>
          </cell>
          <cell r="KL57">
            <v>19.056999999999999</v>
          </cell>
          <cell r="KM57">
            <v>-24.107151164633581</v>
          </cell>
          <cell r="KN57">
            <v>-25.84769058462695</v>
          </cell>
          <cell r="KO57">
            <v>0</v>
          </cell>
          <cell r="KY57">
            <v>-60.128999999999998</v>
          </cell>
          <cell r="KZ57">
            <v>-16.750799759753122</v>
          </cell>
          <cell r="LA57">
            <v>-9.6642161732150029</v>
          </cell>
          <cell r="LB57">
            <v>27.792580589500911</v>
          </cell>
          <cell r="LC57">
            <v>41.368023658896689</v>
          </cell>
          <cell r="LD57">
            <v>56.358117061658568</v>
          </cell>
          <cell r="LE57">
            <v>74.150345947859051</v>
          </cell>
          <cell r="LF57">
            <v>95.103427242665163</v>
          </cell>
          <cell r="LG57">
            <v>120.21300043556479</v>
          </cell>
          <cell r="LH57">
            <v>34.283999999999999</v>
          </cell>
          <cell r="LI57">
            <v>42.238999999999997</v>
          </cell>
          <cell r="LJ57">
            <v>41.402999999999999</v>
          </cell>
          <cell r="LK57">
            <v>38.643000000000001</v>
          </cell>
          <cell r="LL57">
            <v>-5.5940000000000003</v>
          </cell>
          <cell r="LM57">
            <v>-2.14</v>
          </cell>
          <cell r="LN57">
            <v>-3.650267856955379</v>
          </cell>
          <cell r="LO57">
            <v>-5.3665319027977434</v>
          </cell>
          <cell r="LP57">
            <v>40.589548243199999</v>
          </cell>
          <cell r="LQ57">
            <v>20.2947741216</v>
          </cell>
          <cell r="LR57">
            <v>-10.61331060075613</v>
          </cell>
          <cell r="LS57">
            <v>-4.2935245844799983</v>
          </cell>
          <cell r="LT57">
            <v>-3.4023678081279982</v>
          </cell>
          <cell r="LU57">
            <v>-5.881228627259401</v>
          </cell>
          <cell r="LV57">
            <v>202.63</v>
          </cell>
          <cell r="LW57">
            <v>403.7124392369409</v>
          </cell>
          <cell r="LX57">
            <v>253.27034038201199</v>
          </cell>
          <cell r="LY57">
            <v>5.1377458914568486</v>
          </cell>
          <cell r="LZ57">
            <v>46.309767349673344</v>
          </cell>
          <cell r="MA57">
            <v>357.40267188726739</v>
          </cell>
          <cell r="MB57">
            <v>0</v>
          </cell>
          <cell r="MC57">
            <v>-253.27034038201199</v>
          </cell>
          <cell r="MD57">
            <v>11.1</v>
          </cell>
          <cell r="ME57">
            <v>-5.8518249102357629</v>
          </cell>
          <cell r="MF57">
            <v>-7.8813023223957632</v>
          </cell>
          <cell r="MG57">
            <v>0</v>
          </cell>
          <cell r="MH57">
            <v>43.975363220800013</v>
          </cell>
          <cell r="MI57">
            <v>21.987681610399999</v>
          </cell>
          <cell r="MJ57">
            <v>-9.5698506324839556</v>
          </cell>
          <cell r="MK57">
            <v>-2.793412470119998</v>
          </cell>
          <cell r="ML57">
            <v>-1.953042918431998</v>
          </cell>
          <cell r="MM57">
            <v>-5.7414224858922394</v>
          </cell>
          <cell r="MN57">
            <v>202.63</v>
          </cell>
          <cell r="MO57">
            <v>399.03839610888429</v>
          </cell>
          <cell r="MP57">
            <v>243.01219427817509</v>
          </cell>
          <cell r="MQ57">
            <v>4.4986227791627211</v>
          </cell>
          <cell r="MR57">
            <v>47.377146707509041</v>
          </cell>
          <cell r="MS57">
            <v>351.66124940137507</v>
          </cell>
          <cell r="MT57">
            <v>0</v>
          </cell>
          <cell r="MU57">
            <v>-243.01219427817509</v>
          </cell>
          <cell r="MV57">
            <v>10.814399999999999</v>
          </cell>
          <cell r="MW57">
            <v>6.332436633754952</v>
          </cell>
          <cell r="MX57">
            <v>4.1336684727149517</v>
          </cell>
          <cell r="MY57">
            <v>0</v>
          </cell>
          <cell r="MZ57">
            <v>44.546629396499988</v>
          </cell>
          <cell r="NA57">
            <v>22.273314698250001</v>
          </cell>
          <cell r="NB57">
            <v>-9.668555928998515</v>
          </cell>
          <cell r="NC57">
            <v>-2.8433435366625011</v>
          </cell>
          <cell r="ND57">
            <v>-2.0115429776100009</v>
          </cell>
          <cell r="NE57">
            <v>-6.1136650521937312</v>
          </cell>
          <cell r="NF57">
            <v>202.63</v>
          </cell>
          <cell r="NG57">
            <v>392.98617881698658</v>
          </cell>
          <cell r="NH57">
            <v>231.25704473156151</v>
          </cell>
          <cell r="NI57">
            <v>3.9011266946641139</v>
          </cell>
          <cell r="NJ57">
            <v>47.438594467805103</v>
          </cell>
          <cell r="NK57">
            <v>345.54758434918142</v>
          </cell>
          <cell r="NL57">
            <v>0</v>
          </cell>
          <cell r="NM57">
            <v>-231.25704473156151</v>
          </cell>
          <cell r="NN57">
            <v>11.8932</v>
          </cell>
          <cell r="NO57">
            <v>21.446194989666608</v>
          </cell>
          <cell r="NP57">
            <v>19.218863519841609</v>
          </cell>
          <cell r="NQ57">
            <v>0</v>
          </cell>
          <cell r="NR57">
            <v>43.495781786999991</v>
          </cell>
          <cell r="NS57">
            <v>21.965369802434999</v>
          </cell>
          <cell r="NT57">
            <v>-9.9017141013550045</v>
          </cell>
          <cell r="NU57">
            <v>-3.144825742240005</v>
          </cell>
          <cell r="NV57">
            <v>-2.297262469045005</v>
          </cell>
          <cell r="NW57">
            <v>-6.5751511236212474</v>
          </cell>
          <cell r="NX57">
            <v>202.63</v>
          </cell>
          <cell r="NY57">
            <v>385.75845035899431</v>
          </cell>
          <cell r="NZ57">
            <v>207.80801143734249</v>
          </cell>
          <cell r="OA57">
            <v>3.4338243297666051</v>
          </cell>
          <cell r="OB57">
            <v>46.786017133434029</v>
          </cell>
          <cell r="OC57">
            <v>338.97243322556022</v>
          </cell>
          <cell r="OD57">
            <v>0</v>
          </cell>
          <cell r="OE57">
            <v>-207.80801143734249</v>
          </cell>
          <cell r="OF57">
            <v>22.868400000000001</v>
          </cell>
          <cell r="OG57">
            <v>40.314515942443691</v>
          </cell>
          <cell r="OH57">
            <v>38.139726853093691</v>
          </cell>
          <cell r="OI57">
            <v>0</v>
          </cell>
        </row>
        <row r="58">
          <cell r="A58" t="str">
            <v>EQTL3</v>
          </cell>
          <cell r="B58" t="str">
            <v>Equatorial Energia</v>
          </cell>
          <cell r="C58" t="str">
            <v>Utilities &amp; Energy</v>
          </cell>
          <cell r="D58" t="str">
            <v>Vladimir Pinto</v>
          </cell>
          <cell r="E58">
            <v>45200</v>
          </cell>
          <cell r="F58" t="str">
            <v>Buy</v>
          </cell>
          <cell r="G58" t="b">
            <v>0</v>
          </cell>
          <cell r="H58" t="str">
            <v>BRL</v>
          </cell>
          <cell r="I58">
            <v>39</v>
          </cell>
          <cell r="J58">
            <v>0.13106237623762371</v>
          </cell>
          <cell r="K58">
            <v>9.5000000000000001E-2</v>
          </cell>
          <cell r="L58">
            <v>9.0044950495049486E-2</v>
          </cell>
          <cell r="M58">
            <v>21551.17</v>
          </cell>
          <cell r="N58">
            <v>10522.697</v>
          </cell>
          <cell r="O58">
            <v>6442.5570000000034</v>
          </cell>
          <cell r="P58">
            <v>7652.273000000002</v>
          </cell>
          <cell r="Q58">
            <v>1893.9450000000029</v>
          </cell>
          <cell r="R58">
            <v>1129.3150000000001</v>
          </cell>
          <cell r="S58">
            <v>90617.396999999997</v>
          </cell>
          <cell r="T58">
            <v>8369.6579999999994</v>
          </cell>
          <cell r="U58">
            <v>59291.478000000003</v>
          </cell>
          <cell r="V58">
            <v>90617.396999999997</v>
          </cell>
          <cell r="W58">
            <v>18566.98</v>
          </cell>
          <cell r="X58">
            <v>41183.525000000001</v>
          </cell>
          <cell r="Y58">
            <v>32813.866999999998</v>
          </cell>
          <cell r="AD58">
            <v>33622.67088807332</v>
          </cell>
          <cell r="AE58">
            <v>14717.271547000501</v>
          </cell>
          <cell r="AF58">
            <v>7996.6753521231103</v>
          </cell>
          <cell r="AG58">
            <v>9935.3701493768931</v>
          </cell>
          <cell r="AH58">
            <v>4577.2929262964672</v>
          </cell>
          <cell r="AI58">
            <v>1129.3150000000001</v>
          </cell>
          <cell r="AJ58">
            <v>98212.556177587743</v>
          </cell>
          <cell r="AK58">
            <v>9867.3279999999995</v>
          </cell>
          <cell r="AL58">
            <v>61822.452672580999</v>
          </cell>
          <cell r="AM58">
            <v>98212.559060324245</v>
          </cell>
          <cell r="AN58">
            <v>22088.406049027679</v>
          </cell>
          <cell r="AO58">
            <v>43634.464764637371</v>
          </cell>
          <cell r="AP58">
            <v>33767.136764637369</v>
          </cell>
          <cell r="AS58">
            <v>-1137.339724472921</v>
          </cell>
          <cell r="AU58">
            <v>37728.291634935507</v>
          </cell>
          <cell r="AV58">
            <v>15425.944730706149</v>
          </cell>
          <cell r="AW58">
            <v>8176.5299433756563</v>
          </cell>
          <cell r="AX58">
            <v>10573.10804561541</v>
          </cell>
          <cell r="AY58">
            <v>2210.037970448062</v>
          </cell>
          <cell r="AZ58">
            <v>1129.3150000000001</v>
          </cell>
          <cell r="BA58">
            <v>100440.9056782617</v>
          </cell>
          <cell r="BB58">
            <v>9867.3279999999995</v>
          </cell>
          <cell r="BC58">
            <v>63743.293728413912</v>
          </cell>
          <cell r="BD58">
            <v>100440.9085609982</v>
          </cell>
          <cell r="BE58">
            <v>21290.31222372907</v>
          </cell>
          <cell r="BF58">
            <v>46224.916259480968</v>
          </cell>
          <cell r="BG58">
            <v>36357.588259480966</v>
          </cell>
          <cell r="BJ58">
            <v>1765.273845664874</v>
          </cell>
          <cell r="BL58">
            <v>40141.188138046273</v>
          </cell>
          <cell r="BM58">
            <v>16494.605679775421</v>
          </cell>
          <cell r="BN58">
            <v>8819.8317728935072</v>
          </cell>
          <cell r="BO58">
            <v>11380.399694904459</v>
          </cell>
          <cell r="BP58">
            <v>3688.618538475575</v>
          </cell>
          <cell r="BQ58">
            <v>1129.3150000000001</v>
          </cell>
          <cell r="BR58">
            <v>102437.4682943279</v>
          </cell>
          <cell r="BS58">
            <v>9867.3279999999995</v>
          </cell>
          <cell r="BT58">
            <v>65792.526707163997</v>
          </cell>
          <cell r="BU58">
            <v>102437.47117706449</v>
          </cell>
          <cell r="BV58">
            <v>20074.393336699472</v>
          </cell>
          <cell r="BW58">
            <v>48990.796799937598</v>
          </cell>
          <cell r="BX58">
            <v>39123.468799937596</v>
          </cell>
          <cell r="CA58">
            <v>4245.5030434685814</v>
          </cell>
          <cell r="CC58">
            <v>42656.252625367597</v>
          </cell>
          <cell r="CD58">
            <v>17610.426258185129</v>
          </cell>
          <cell r="CE58">
            <v>9674.3812205750764</v>
          </cell>
          <cell r="CF58">
            <v>12319.942294531011</v>
          </cell>
          <cell r="CG58">
            <v>4121.0653361151744</v>
          </cell>
          <cell r="CH58">
            <v>1129.3150000000001</v>
          </cell>
          <cell r="CI58">
            <v>104949.334815838</v>
          </cell>
          <cell r="CJ58">
            <v>9867.3279999999995</v>
          </cell>
          <cell r="CK58">
            <v>67575.570201561917</v>
          </cell>
          <cell r="CL58">
            <v>104949.3376985745</v>
          </cell>
          <cell r="CM58">
            <v>19394.787279285822</v>
          </cell>
          <cell r="CN58">
            <v>51647.959540949923</v>
          </cell>
          <cell r="CO58">
            <v>41780.631540949908</v>
          </cell>
          <cell r="CR58">
            <v>4137.9977261997728</v>
          </cell>
          <cell r="CT58">
            <v>44451.304951129867</v>
          </cell>
          <cell r="CU58">
            <v>18019.359223796298</v>
          </cell>
          <cell r="CV58">
            <v>9807.9305271605699</v>
          </cell>
          <cell r="CW58">
            <v>12526.93796289843</v>
          </cell>
          <cell r="CX58">
            <v>4020.4152292993522</v>
          </cell>
          <cell r="CY58">
            <v>1129.3150000000001</v>
          </cell>
          <cell r="CZ58">
            <v>107428.5887366485</v>
          </cell>
          <cell r="DA58">
            <v>9867.3279999999995</v>
          </cell>
          <cell r="DB58">
            <v>69531.858622852553</v>
          </cell>
          <cell r="DC58">
            <v>107428.591619385</v>
          </cell>
          <cell r="DD58">
            <v>18534.85064774636</v>
          </cell>
          <cell r="DE58">
            <v>54453.137055167012</v>
          </cell>
          <cell r="DF58">
            <v>44585.80905516701</v>
          </cell>
          <cell r="DI58">
            <v>4213.8612020990113</v>
          </cell>
          <cell r="DK58">
            <v>46755.211820430843</v>
          </cell>
          <cell r="DL58">
            <v>18763.761352108679</v>
          </cell>
          <cell r="DM58">
            <v>10269.51257010008</v>
          </cell>
          <cell r="DN58">
            <v>13068.03979035643</v>
          </cell>
          <cell r="DO58">
            <v>3827.7732452784098</v>
          </cell>
          <cell r="DP58">
            <v>1129.3150000000001</v>
          </cell>
          <cell r="DQ58">
            <v>110147.54120149231</v>
          </cell>
          <cell r="DR58">
            <v>9867.3279999999995</v>
          </cell>
          <cell r="DS58">
            <v>71546.150370882038</v>
          </cell>
          <cell r="DT58">
            <v>110147.54408422879</v>
          </cell>
          <cell r="DU58">
            <v>17767.471248818929</v>
          </cell>
          <cell r="DV58">
            <v>57340.82843613853</v>
          </cell>
          <cell r="DW58">
            <v>47473.500436138529</v>
          </cell>
          <cell r="DZ58">
            <v>3904.149286885222</v>
          </cell>
          <cell r="EB58">
            <v>49397.756903517642</v>
          </cell>
          <cell r="EC58">
            <v>19802.314209967681</v>
          </cell>
          <cell r="ED58">
            <v>11015.762230197901</v>
          </cell>
          <cell r="EE58">
            <v>13898.58533418775</v>
          </cell>
          <cell r="EF58">
            <v>4171.2853795279034</v>
          </cell>
          <cell r="EG58">
            <v>1129.3150000000001</v>
          </cell>
          <cell r="EH58">
            <v>113093.9890423036</v>
          </cell>
          <cell r="EI58">
            <v>9867.3279999999995</v>
          </cell>
          <cell r="EJ58">
            <v>73661.105278983538</v>
          </cell>
          <cell r="EK58">
            <v>113093.9919250401</v>
          </cell>
          <cell r="EL58">
            <v>17102.459951520079</v>
          </cell>
          <cell r="EM58">
            <v>60339.495243393343</v>
          </cell>
          <cell r="EN58">
            <v>50472.167243393327</v>
          </cell>
          <cell r="EQ58">
            <v>4122.0048209674023</v>
          </cell>
          <cell r="ES58">
            <v>52173.237290534453</v>
          </cell>
          <cell r="ET58">
            <v>20817.792179632161</v>
          </cell>
          <cell r="EU58">
            <v>11733.0334002042</v>
          </cell>
          <cell r="EV58">
            <v>14705.20393123577</v>
          </cell>
          <cell r="EW58">
            <v>4471.8279166472976</v>
          </cell>
          <cell r="EX58">
            <v>1129.3150000000001</v>
          </cell>
          <cell r="EY58">
            <v>116228.7520073998</v>
          </cell>
          <cell r="EZ58">
            <v>9867.3279999999995</v>
          </cell>
          <cell r="FA58">
            <v>75892.081536074314</v>
          </cell>
          <cell r="FB58">
            <v>116228.7548901363</v>
          </cell>
          <cell r="FC58">
            <v>16443.022935023881</v>
          </cell>
          <cell r="FD58">
            <v>63461.383316266729</v>
          </cell>
          <cell r="FE58">
            <v>53594.055316266727</v>
          </cell>
          <cell r="FH58">
            <v>4387.359824040328</v>
          </cell>
          <cell r="FJ58">
            <v>5843.1890000000003</v>
          </cell>
          <cell r="FM58">
            <v>1591.721</v>
          </cell>
          <cell r="FN58">
            <v>580.07600000000002</v>
          </cell>
          <cell r="FO58">
            <v>1129.3150000000001</v>
          </cell>
          <cell r="GA58">
            <v>6492.1059999999998</v>
          </cell>
          <cell r="GD58">
            <v>1649.4690000000001</v>
          </cell>
          <cell r="GE58">
            <v>-170.30157372635921</v>
          </cell>
          <cell r="GF58">
            <v>1129.3150000000001</v>
          </cell>
          <cell r="GR58">
            <v>6880.277</v>
          </cell>
          <cell r="GU58">
            <v>1673.19</v>
          </cell>
          <cell r="GV58">
            <v>504.26077361392788</v>
          </cell>
          <cell r="GW58">
            <v>1129.3150000000001</v>
          </cell>
          <cell r="HI58">
            <v>7916.9350000000004</v>
          </cell>
          <cell r="HL58">
            <v>2087.951</v>
          </cell>
          <cell r="HM58">
            <v>459.90486964773169</v>
          </cell>
          <cell r="HN58">
            <v>1129.3150000000001</v>
          </cell>
          <cell r="HZ58">
            <v>7797.7329999999993</v>
          </cell>
          <cell r="IA58">
            <v>3774.3599999999992</v>
          </cell>
          <cell r="IB58">
            <v>1930.320999999999</v>
          </cell>
          <cell r="IC58">
            <v>2371.4109999999991</v>
          </cell>
          <cell r="ID58">
            <v>89.426999999998941</v>
          </cell>
          <cell r="IE58">
            <v>1129.3150000000001</v>
          </cell>
          <cell r="IQ58">
            <v>7315.2060000000029</v>
          </cell>
          <cell r="IR58">
            <v>3405.825000000003</v>
          </cell>
          <cell r="IS58">
            <v>1941.7323270000029</v>
          </cell>
          <cell r="IT58">
            <v>2374.130327000003</v>
          </cell>
          <cell r="IU58">
            <v>569.62551800000301</v>
          </cell>
          <cell r="IV58">
            <v>1129.3150000000001</v>
          </cell>
          <cell r="JH58">
            <v>9065.6014056905715</v>
          </cell>
          <cell r="JI58">
            <v>3689.080456204596</v>
          </cell>
          <cell r="JJ58">
            <v>2030.701410646059</v>
          </cell>
          <cell r="JK58">
            <v>2551.5009323911759</v>
          </cell>
          <cell r="JL58">
            <v>821.4168629363769</v>
          </cell>
          <cell r="JM58">
            <v>1129.3150000000001</v>
          </cell>
          <cell r="JY58">
            <v>9444.130482382745</v>
          </cell>
          <cell r="JZ58">
            <v>3848.0060907959009</v>
          </cell>
          <cell r="KA58">
            <v>2093.9206144770469</v>
          </cell>
          <cell r="KB58">
            <v>2638.3278899857132</v>
          </cell>
          <cell r="KC58">
            <v>767.1135878620006</v>
          </cell>
          <cell r="KD58">
            <v>1129.3150000000001</v>
          </cell>
          <cell r="KP58">
            <v>3505.183</v>
          </cell>
          <cell r="KQ58">
            <v>2546.2538543999999</v>
          </cell>
          <cell r="KR58">
            <v>1097.7402400000001</v>
          </cell>
          <cell r="KS58">
            <v>888.05951999999991</v>
          </cell>
          <cell r="KT58">
            <v>888.05951999999991</v>
          </cell>
          <cell r="KU58">
            <v>888.05951999999991</v>
          </cell>
          <cell r="KV58">
            <v>888.05951999999991</v>
          </cell>
          <cell r="KW58">
            <v>888.05951999999991</v>
          </cell>
          <cell r="KX58">
            <v>888.05951999999991</v>
          </cell>
          <cell r="LP58">
            <v>8958.6585658455951</v>
          </cell>
          <cell r="LQ58">
            <v>3581.7831557408649</v>
          </cell>
          <cell r="LR58">
            <v>1872.094722432071</v>
          </cell>
          <cell r="LS58">
            <v>2440.0945152362301</v>
          </cell>
          <cell r="LU58">
            <v>515.33715879752776</v>
          </cell>
          <cell r="LV58">
            <v>1129.3150000000001</v>
          </cell>
          <cell r="MH58">
            <v>9071.7649578577384</v>
          </cell>
          <cell r="MI58">
            <v>3696.504295416863</v>
          </cell>
          <cell r="MJ58">
            <v>1922.6143574408561</v>
          </cell>
          <cell r="MK58">
            <v>2514.3186273054662</v>
          </cell>
          <cell r="MM58">
            <v>485.24478300981002</v>
          </cell>
          <cell r="MN58">
            <v>1129.3150000000001</v>
          </cell>
          <cell r="MZ58">
            <v>9665.1258781686211</v>
          </cell>
          <cell r="NA58">
            <v>3982.93976087075</v>
          </cell>
          <cell r="NB58">
            <v>2124.9176031368329</v>
          </cell>
          <cell r="NC58">
            <v>2740.3157346657222</v>
          </cell>
          <cell r="NE58">
            <v>580.684371167378</v>
          </cell>
          <cell r="NF58">
            <v>1129.3150000000001</v>
          </cell>
          <cell r="NR58">
            <v>10032.74223306356</v>
          </cell>
          <cell r="NS58">
            <v>4164.7175186776703</v>
          </cell>
          <cell r="NT58">
            <v>2256.9032603659002</v>
          </cell>
          <cell r="NU58">
            <v>2878.3791684079952</v>
          </cell>
          <cell r="NW58">
            <v>628.77165747334925</v>
          </cell>
          <cell r="NX58">
            <v>1129.3150000000001</v>
          </cell>
          <cell r="OJ58">
            <v>1338.297</v>
          </cell>
          <cell r="OK58">
            <v>668.96900000000005</v>
          </cell>
          <cell r="OL58">
            <v>772.50699999999995</v>
          </cell>
          <cell r="OM58">
            <v>725.41</v>
          </cell>
          <cell r="ON58">
            <v>931.56799999999998</v>
          </cell>
          <cell r="OO58">
            <v>975.28300000000002</v>
          </cell>
          <cell r="OP58">
            <v>331.04885439999993</v>
          </cell>
          <cell r="OQ58">
            <v>308.35399999999998</v>
          </cell>
          <cell r="OR58">
            <v>283.68567999999999</v>
          </cell>
          <cell r="OS58">
            <v>271.35151999999999</v>
          </cell>
          <cell r="OT58">
            <v>271.35151999999999</v>
          </cell>
          <cell r="OU58">
            <v>271.35151999999999</v>
          </cell>
        </row>
        <row r="59">
          <cell r="A59" t="str">
            <v>ERJ</v>
          </cell>
          <cell r="B59" t="str">
            <v>Embraer</v>
          </cell>
          <cell r="C59" t="str">
            <v>Capital Goods</v>
          </cell>
          <cell r="D59" t="str">
            <v>Lucas Laghi</v>
          </cell>
          <cell r="E59">
            <v>44984</v>
          </cell>
          <cell r="F59" t="str">
            <v>Restricted</v>
          </cell>
          <cell r="G59" t="b">
            <v>1</v>
          </cell>
          <cell r="H59" t="str">
            <v>BRL</v>
          </cell>
          <cell r="I59">
            <v>16.8</v>
          </cell>
          <cell r="J59">
            <v>0.13623125</v>
          </cell>
          <cell r="K59">
            <v>7.0000000000000007E-2</v>
          </cell>
          <cell r="L59">
            <v>9.8217262500000013E-2</v>
          </cell>
          <cell r="M59">
            <v>4495.8872839713331</v>
          </cell>
          <cell r="N59">
            <v>870.65944894242784</v>
          </cell>
          <cell r="O59">
            <v>-88.231581525834827</v>
          </cell>
          <cell r="P59">
            <v>91.647518474165281</v>
          </cell>
          <cell r="Q59">
            <v>-123.3079361443762</v>
          </cell>
          <cell r="R59">
            <v>734.63300000000004</v>
          </cell>
          <cell r="S59">
            <v>10110.07335506496</v>
          </cell>
          <cell r="T59">
            <v>2186.4204416144999</v>
          </cell>
          <cell r="U59">
            <v>3995.542982408494</v>
          </cell>
          <cell r="V59">
            <v>7309.8812912093363</v>
          </cell>
          <cell r="W59">
            <v>2800.1920638556239</v>
          </cell>
          <cell r="X59">
            <v>3299.2220824084952</v>
          </cell>
          <cell r="Y59">
            <v>1112.8016407939949</v>
          </cell>
          <cell r="Z59">
            <v>-261.32208240849502</v>
          </cell>
          <cell r="AA59">
            <v>-39.491168488916323</v>
          </cell>
          <cell r="AB59">
            <v>-954.24035666986765</v>
          </cell>
          <cell r="AC59">
            <v>0</v>
          </cell>
          <cell r="AD59">
            <v>5322.1022356112899</v>
          </cell>
          <cell r="AE59">
            <v>1028.495120334574</v>
          </cell>
          <cell r="AF59">
            <v>-88.231581525834827</v>
          </cell>
          <cell r="AG59">
            <v>557.94918624779473</v>
          </cell>
          <cell r="AH59">
            <v>173.92772058343061</v>
          </cell>
          <cell r="AI59">
            <v>734.63300000000004</v>
          </cell>
          <cell r="AJ59">
            <v>10703.541478143979</v>
          </cell>
          <cell r="AK59">
            <v>2587.417210041619</v>
          </cell>
          <cell r="AL59">
            <v>4081.848659980677</v>
          </cell>
          <cell r="AM59">
            <v>7765.7542895197867</v>
          </cell>
          <cell r="AN59">
            <v>2937.7871886241992</v>
          </cell>
          <cell r="AO59">
            <v>3565.3271941890598</v>
          </cell>
          <cell r="AP59">
            <v>977.90998414744126</v>
          </cell>
          <cell r="AQ59">
            <v>-266.10511178056453</v>
          </cell>
          <cell r="AR59">
            <v>280.90884590753802</v>
          </cell>
          <cell r="AS59">
            <v>446.86181001664289</v>
          </cell>
          <cell r="AT59">
            <v>45.865041589524957</v>
          </cell>
          <cell r="AU59">
            <v>5731.612420164015</v>
          </cell>
          <cell r="AV59">
            <v>1149.8241640147151</v>
          </cell>
          <cell r="AW59">
            <v>-88.231581525834827</v>
          </cell>
          <cell r="AX59">
            <v>665.33857487937689</v>
          </cell>
          <cell r="AY59">
            <v>272.93932163301679</v>
          </cell>
          <cell r="AZ59">
            <v>734.63300000000004</v>
          </cell>
          <cell r="BA59">
            <v>11293.684465027931</v>
          </cell>
          <cell r="BB59">
            <v>2954.396187370342</v>
          </cell>
          <cell r="BC59">
            <v>4184.7460912897468</v>
          </cell>
          <cell r="BD59">
            <v>8139.9735588481444</v>
          </cell>
          <cell r="BE59">
            <v>3153.7109061797942</v>
          </cell>
          <cell r="BF59">
            <v>3851.9078151972608</v>
          </cell>
          <cell r="BG59">
            <v>897.51162782691836</v>
          </cell>
          <cell r="BH59">
            <v>-286.58062100820081</v>
          </cell>
          <cell r="BI59">
            <v>225.71617765011271</v>
          </cell>
          <cell r="BJ59">
            <v>438.95354984725537</v>
          </cell>
          <cell r="BK59">
            <v>71.974572518531716</v>
          </cell>
          <cell r="BL59">
            <v>6174.5279668277053</v>
          </cell>
          <cell r="BM59">
            <v>1237.5385654990901</v>
          </cell>
          <cell r="BN59">
            <v>-88.231581525834827</v>
          </cell>
          <cell r="BO59">
            <v>742.88519540446327</v>
          </cell>
          <cell r="BP59">
            <v>330.50156514099302</v>
          </cell>
          <cell r="BQ59">
            <v>734.63300000000004</v>
          </cell>
          <cell r="BR59">
            <v>11971.892445570709</v>
          </cell>
          <cell r="BS59">
            <v>3289.1362564372421</v>
          </cell>
          <cell r="BT59">
            <v>4305.1589155230931</v>
          </cell>
          <cell r="BU59">
            <v>8556.7200314769379</v>
          </cell>
          <cell r="BV59">
            <v>3415.172414093769</v>
          </cell>
          <cell r="BW59">
            <v>4160.6342135386467</v>
          </cell>
          <cell r="BX59">
            <v>871.49795710140461</v>
          </cell>
          <cell r="BY59">
            <v>-308.72639834138528</v>
          </cell>
          <cell r="BZ59">
            <v>180.48087878385789</v>
          </cell>
          <cell r="CA59">
            <v>421.89390503822437</v>
          </cell>
          <cell r="CB59">
            <v>87.153835971324895</v>
          </cell>
          <cell r="CC59">
            <v>6520.255431669204</v>
          </cell>
          <cell r="CD59">
            <v>1308.4236391845591</v>
          </cell>
          <cell r="CE59">
            <v>-88.231581525834827</v>
          </cell>
          <cell r="CF59">
            <v>803.38254831794427</v>
          </cell>
          <cell r="CG59">
            <v>371.51391121002092</v>
          </cell>
          <cell r="CH59">
            <v>734.63300000000004</v>
          </cell>
          <cell r="CI59">
            <v>12675.394012072409</v>
          </cell>
          <cell r="CJ59">
            <v>3639.076190114215</v>
          </cell>
          <cell r="CK59">
            <v>4437.4395359080136</v>
          </cell>
          <cell r="CL59">
            <v>8966.3150096859281</v>
          </cell>
          <cell r="CM59">
            <v>3709.0790023864802</v>
          </cell>
          <cell r="CN59">
            <v>4486.6469851221063</v>
          </cell>
          <cell r="CO59">
            <v>847.57079500789087</v>
          </cell>
          <cell r="CP59">
            <v>-326.01277158346022</v>
          </cell>
          <cell r="CQ59">
            <v>187.25837164035579</v>
          </cell>
          <cell r="CR59">
            <v>447.90879644121048</v>
          </cell>
          <cell r="CS59">
            <v>97.968862764237116</v>
          </cell>
          <cell r="CT59">
            <v>6879.6388419135428</v>
          </cell>
          <cell r="CU59">
            <v>1382.5008916960469</v>
          </cell>
          <cell r="CV59">
            <v>-88.231581525834827</v>
          </cell>
          <cell r="CW59">
            <v>866.85393792123421</v>
          </cell>
          <cell r="CX59">
            <v>414.11280472177918</v>
          </cell>
          <cell r="CY59">
            <v>734.63300000000004</v>
          </cell>
          <cell r="CZ59">
            <v>13433.747087155951</v>
          </cell>
          <cell r="DA59">
            <v>4023.406226792732</v>
          </cell>
          <cell r="DB59">
            <v>4581.7366988878312</v>
          </cell>
          <cell r="DC59">
            <v>9397.0612901606382</v>
          </cell>
          <cell r="DD59">
            <v>4036.685796995308</v>
          </cell>
          <cell r="DE59">
            <v>4830.6289272177837</v>
          </cell>
          <cell r="DF59">
            <v>807.22270042505124</v>
          </cell>
          <cell r="DG59">
            <v>-343.98194209567708</v>
          </cell>
          <cell r="DH59">
            <v>213.11816907804149</v>
          </cell>
          <cell r="DI59">
            <v>493.53230154812678</v>
          </cell>
          <cell r="DJ59">
            <v>109.20226486960961</v>
          </cell>
          <cell r="DK59">
            <v>7253.1921993912893</v>
          </cell>
          <cell r="DL59">
            <v>1459.896653396685</v>
          </cell>
          <cell r="DM59">
            <v>-88.231581525834827</v>
          </cell>
          <cell r="DN59">
            <v>933.42111359260025</v>
          </cell>
          <cell r="DO59">
            <v>459.6959895404911</v>
          </cell>
          <cell r="DP59">
            <v>734.63300000000004</v>
          </cell>
          <cell r="DQ59">
            <v>14250.138951175009</v>
          </cell>
          <cell r="DR59">
            <v>4444.8326892761052</v>
          </cell>
          <cell r="DS59">
            <v>4738.218157407443</v>
          </cell>
          <cell r="DT59">
            <v>9849.7852648733788</v>
          </cell>
          <cell r="DU59">
            <v>4400.3536863016388</v>
          </cell>
          <cell r="DV59">
            <v>5193.2885371873481</v>
          </cell>
          <cell r="DW59">
            <v>748.45584791124293</v>
          </cell>
          <cell r="DX59">
            <v>-362.65960996956449</v>
          </cell>
          <cell r="DY59">
            <v>240.5311848144639</v>
          </cell>
          <cell r="DZ59">
            <v>542.64909225214956</v>
          </cell>
          <cell r="EA59">
            <v>121.2226297687767</v>
          </cell>
          <cell r="EB59">
            <v>7619.7066657703963</v>
          </cell>
          <cell r="EC59">
            <v>1535.890110579189</v>
          </cell>
          <cell r="ED59">
            <v>-88.231581525834827</v>
          </cell>
          <cell r="EE59">
            <v>998.35858443921973</v>
          </cell>
          <cell r="EF59">
            <v>505.04018109971992</v>
          </cell>
          <cell r="EG59">
            <v>734.63300000000004</v>
          </cell>
          <cell r="EH59">
            <v>15119.0144243708</v>
          </cell>
          <cell r="EI59">
            <v>4911.9947160619004</v>
          </cell>
          <cell r="EJ59">
            <v>4905.9836736126272</v>
          </cell>
          <cell r="EK59">
            <v>10319.120822876481</v>
          </cell>
          <cell r="EL59">
            <v>4799.8936014943156</v>
          </cell>
          <cell r="EM59">
            <v>5574.2738704758676</v>
          </cell>
          <cell r="EN59">
            <v>662.27915441396726</v>
          </cell>
          <cell r="EO59">
            <v>-380.98533328851983</v>
          </cell>
          <cell r="EP59">
            <v>275.49085382151083</v>
          </cell>
          <cell r="EQ59">
            <v>600.34199851668745</v>
          </cell>
          <cell r="ER59">
            <v>133.17997173089259</v>
          </cell>
          <cell r="ES59">
            <v>7891.2188737981614</v>
          </cell>
          <cell r="ET59">
            <v>1596.5011661740029</v>
          </cell>
          <cell r="EU59">
            <v>-88.231581525834827</v>
          </cell>
          <cell r="EV59">
            <v>1047.681477985094</v>
          </cell>
          <cell r="EW59">
            <v>540.86980512204957</v>
          </cell>
          <cell r="EX59">
            <v>734.63300000000004</v>
          </cell>
          <cell r="EY59">
            <v>15611.036404357979</v>
          </cell>
          <cell r="EZ59">
            <v>5060.1688531800282</v>
          </cell>
          <cell r="FA59">
            <v>5079.775351989967</v>
          </cell>
          <cell r="FB59">
            <v>10383.257885671161</v>
          </cell>
          <cell r="FC59">
            <v>5227.7785186868268</v>
          </cell>
          <cell r="FD59">
            <v>5574.2738704758676</v>
          </cell>
          <cell r="FE59">
            <v>514.10501729583939</v>
          </cell>
          <cell r="FF59">
            <v>-394.56094368990802</v>
          </cell>
          <cell r="FG59">
            <v>340.47337943001207</v>
          </cell>
          <cell r="FH59">
            <v>290.80244284896457</v>
          </cell>
          <cell r="FI59">
            <v>142.62830573083659</v>
          </cell>
          <cell r="FJ59">
            <v>600.9</v>
          </cell>
          <cell r="FK59">
            <v>120.7</v>
          </cell>
          <cell r="FL59">
            <v>-88.231581525834827</v>
          </cell>
          <cell r="FM59">
            <v>3.9</v>
          </cell>
          <cell r="FN59">
            <v>-31.7</v>
          </cell>
          <cell r="FO59">
            <v>734.63300000000004</v>
          </cell>
          <cell r="FP59">
            <v>9868.4</v>
          </cell>
          <cell r="FQ59">
            <v>1932.7</v>
          </cell>
          <cell r="FR59">
            <v>3962.7</v>
          </cell>
          <cell r="FS59">
            <v>7111.5</v>
          </cell>
          <cell r="FT59">
            <v>2756.9</v>
          </cell>
          <cell r="FU59">
            <v>3615.8</v>
          </cell>
          <cell r="FV59">
            <v>1683.1</v>
          </cell>
          <cell r="FW59">
            <v>-39.5</v>
          </cell>
          <cell r="FZ59">
            <v>0</v>
          </cell>
          <cell r="GA59">
            <v>1018.9</v>
          </cell>
          <cell r="GB59">
            <v>233.3</v>
          </cell>
          <cell r="GC59">
            <v>-88.231581525834827</v>
          </cell>
          <cell r="GD59">
            <v>-183.7</v>
          </cell>
          <cell r="GE59">
            <v>-146.50000000000011</v>
          </cell>
          <cell r="GF59">
            <v>734.63300000000004</v>
          </cell>
          <cell r="GG59">
            <v>9698.7999999999993</v>
          </cell>
          <cell r="GH59">
            <v>1795.1</v>
          </cell>
          <cell r="GI59">
            <v>3943.3</v>
          </cell>
          <cell r="GJ59">
            <v>6905.4</v>
          </cell>
          <cell r="GK59">
            <v>2792.7</v>
          </cell>
          <cell r="GL59">
            <v>3226.8</v>
          </cell>
          <cell r="GM59">
            <v>1431.7</v>
          </cell>
          <cell r="GN59">
            <v>-58</v>
          </cell>
          <cell r="GQ59">
            <v>0</v>
          </cell>
          <cell r="GR59">
            <v>929</v>
          </cell>
          <cell r="GS59">
            <v>177.40000000000009</v>
          </cell>
          <cell r="GT59">
            <v>-88.231581525834827</v>
          </cell>
          <cell r="GU59">
            <v>54.1</v>
          </cell>
          <cell r="GV59">
            <v>-30.200000000000031</v>
          </cell>
          <cell r="GW59">
            <v>734.63300000000004</v>
          </cell>
          <cell r="GX59">
            <v>9932.4</v>
          </cell>
          <cell r="GY59">
            <v>1687.7</v>
          </cell>
          <cell r="GZ59">
            <v>3946.6</v>
          </cell>
          <cell r="HA59">
            <v>7221.2999999999993</v>
          </cell>
          <cell r="HB59">
            <v>2711.1</v>
          </cell>
          <cell r="HC59">
            <v>3197</v>
          </cell>
          <cell r="HD59">
            <v>1509.3</v>
          </cell>
          <cell r="HE59">
            <v>-61.599999999999987</v>
          </cell>
          <cell r="HH59">
            <v>0</v>
          </cell>
          <cell r="HI59">
            <v>1947.0872839713329</v>
          </cell>
          <cell r="HJ59">
            <v>339.25944894242753</v>
          </cell>
          <cell r="HK59">
            <v>-88.231581525834827</v>
          </cell>
          <cell r="HL59">
            <v>217.3475184741653</v>
          </cell>
          <cell r="HM59">
            <v>85.092063855623934</v>
          </cell>
          <cell r="HN59">
            <v>734.63300000000004</v>
          </cell>
          <cell r="HO59">
            <v>10110.07335506496</v>
          </cell>
          <cell r="HP59">
            <v>2186.4204416144999</v>
          </cell>
          <cell r="HQ59">
            <v>3995.542982408494</v>
          </cell>
          <cell r="HR59">
            <v>7309.8812912093363</v>
          </cell>
          <cell r="HS59">
            <v>2800.1920638556239</v>
          </cell>
          <cell r="HT59">
            <v>3299.2220824084952</v>
          </cell>
          <cell r="HU59">
            <v>1112.8016407939949</v>
          </cell>
          <cell r="HV59">
            <v>-102.222082408495</v>
          </cell>
          <cell r="HY59">
            <v>0</v>
          </cell>
          <cell r="KY59">
            <v>448.04751847416537</v>
          </cell>
          <cell r="KZ59">
            <v>557.94918624779473</v>
          </cell>
          <cell r="LA59">
            <v>665.33857487937689</v>
          </cell>
          <cell r="LB59">
            <v>742.88519540446327</v>
          </cell>
          <cell r="LC59">
            <v>803.38254831794427</v>
          </cell>
          <cell r="LD59">
            <v>866.85393792123421</v>
          </cell>
          <cell r="LE59">
            <v>933.42111359260025</v>
          </cell>
          <cell r="LF59">
            <v>998.35858443921973</v>
          </cell>
          <cell r="LG59">
            <v>1047.681477985094</v>
          </cell>
          <cell r="LH59">
            <v>13.20000000000001</v>
          </cell>
          <cell r="LI59">
            <v>124.60000000000009</v>
          </cell>
          <cell r="LJ59">
            <v>92.900000000000034</v>
          </cell>
          <cell r="LK59">
            <v>217.3475184741653</v>
          </cell>
        </row>
        <row r="60">
          <cell r="A60" t="str">
            <v>EVEN3</v>
          </cell>
          <cell r="B60" t="str">
            <v>Even</v>
          </cell>
          <cell r="C60" t="str">
            <v>Homebuilders</v>
          </cell>
          <cell r="D60" t="str">
            <v>Ygor Altero</v>
          </cell>
          <cell r="E60">
            <v>45092</v>
          </cell>
          <cell r="F60" t="str">
            <v>Buy</v>
          </cell>
          <cell r="G60" t="b">
            <v>0</v>
          </cell>
          <cell r="H60" t="str">
            <v>BRL</v>
          </cell>
          <cell r="I60">
            <v>9</v>
          </cell>
          <cell r="J60">
            <v>0.1495943333333333</v>
          </cell>
          <cell r="K60">
            <v>0.12740000000000001</v>
          </cell>
          <cell r="L60">
            <v>0.14404575</v>
          </cell>
          <cell r="AD60">
            <v>2346.669142870147</v>
          </cell>
          <cell r="AE60">
            <v>590.3874349597296</v>
          </cell>
          <cell r="AF60">
            <v>246.03581949073859</v>
          </cell>
          <cell r="AG60">
            <v>256.1544273740065</v>
          </cell>
          <cell r="AH60">
            <v>163.92097673954439</v>
          </cell>
          <cell r="AI60">
            <v>206.650824</v>
          </cell>
          <cell r="AJ60">
            <v>7077.2159301410611</v>
          </cell>
          <cell r="AK60">
            <v>774.92057940957511</v>
          </cell>
          <cell r="AL60">
            <v>24.794018029763642</v>
          </cell>
          <cell r="AM60">
            <v>4317.9604513369404</v>
          </cell>
          <cell r="AN60">
            <v>1906.4203806403</v>
          </cell>
          <cell r="AO60">
            <v>812.93100000000004</v>
          </cell>
          <cell r="AP60">
            <v>38.010420590424907</v>
          </cell>
          <cell r="AQ60">
            <v>17.90362591303154</v>
          </cell>
          <cell r="AR60">
            <v>-148.4895422236736</v>
          </cell>
          <cell r="AS60">
            <v>-83.642561714447368</v>
          </cell>
          <cell r="AT60">
            <v>31</v>
          </cell>
          <cell r="AU60">
            <v>2372.4537686726771</v>
          </cell>
          <cell r="AV60">
            <v>674.20352196876399</v>
          </cell>
          <cell r="AW60">
            <v>326.0496907868291</v>
          </cell>
          <cell r="AX60">
            <v>339.32994917846349</v>
          </cell>
          <cell r="AY60">
            <v>209.6296921023494</v>
          </cell>
          <cell r="AZ60">
            <v>206.650824</v>
          </cell>
          <cell r="BA60">
            <v>7452.764119949311</v>
          </cell>
          <cell r="BB60">
            <v>1156.831484370847</v>
          </cell>
          <cell r="BC60">
            <v>29.6141062077896</v>
          </cell>
          <cell r="BD60">
            <v>4661.492493006047</v>
          </cell>
          <cell r="BE60">
            <v>1906.4203806403</v>
          </cell>
          <cell r="BF60">
            <v>1252.1568</v>
          </cell>
          <cell r="BG60">
            <v>95.325315629152811</v>
          </cell>
          <cell r="BH60">
            <v>18.10034656966036</v>
          </cell>
          <cell r="BI60">
            <v>184.88825702352611</v>
          </cell>
          <cell r="BJ60">
            <v>650.81995363040801</v>
          </cell>
          <cell r="BK60">
            <v>163.92097673954439</v>
          </cell>
          <cell r="BL60">
            <v>2422.3551397007782</v>
          </cell>
          <cell r="BM60">
            <v>753.50251096788543</v>
          </cell>
          <cell r="BN60">
            <v>396.34761831720658</v>
          </cell>
          <cell r="BO60">
            <v>411.58532340878622</v>
          </cell>
          <cell r="BP60">
            <v>246.96467317447889</v>
          </cell>
          <cell r="BQ60">
            <v>206.650824</v>
          </cell>
          <cell r="BR60">
            <v>8262.1482135602528</v>
          </cell>
          <cell r="BS60">
            <v>1712.056330755913</v>
          </cell>
          <cell r="BT60">
            <v>32.857464107760848</v>
          </cell>
          <cell r="BU60">
            <v>5386.2447769869632</v>
          </cell>
          <cell r="BV60">
            <v>1955.8133152751959</v>
          </cell>
          <cell r="BW60">
            <v>1837.7911999999999</v>
          </cell>
          <cell r="BX60">
            <v>125.73486924408751</v>
          </cell>
          <cell r="BY60">
            <v>18.48106299155091</v>
          </cell>
          <cell r="BZ60">
            <v>287.44573585573602</v>
          </cell>
          <cell r="CA60">
            <v>891.12623648347846</v>
          </cell>
          <cell r="CB60">
            <v>209.6296921023494</v>
          </cell>
          <cell r="CC60">
            <v>2552.4825019742698</v>
          </cell>
          <cell r="CD60">
            <v>809.86375041053452</v>
          </cell>
          <cell r="CE60">
            <v>432.84681221120559</v>
          </cell>
          <cell r="CF60">
            <v>449.57899114246948</v>
          </cell>
          <cell r="CG60">
            <v>266.73911740615517</v>
          </cell>
          <cell r="CH60">
            <v>206.650824</v>
          </cell>
          <cell r="CI60">
            <v>8465.7291671413986</v>
          </cell>
          <cell r="CJ60">
            <v>1746.740938107991</v>
          </cell>
          <cell r="CK60">
            <v>35.599139001929487</v>
          </cell>
          <cell r="CL60">
            <v>5503.5084182313103</v>
          </cell>
          <cell r="CM60">
            <v>2009.1611387564269</v>
          </cell>
          <cell r="CN60">
            <v>1837.7911999999999</v>
          </cell>
          <cell r="CO60">
            <v>91.05026189200953</v>
          </cell>
          <cell r="CP60">
            <v>19.47385382543246</v>
          </cell>
          <cell r="CQ60">
            <v>358.6161276340643</v>
          </cell>
          <cell r="CR60">
            <v>373.14009197190973</v>
          </cell>
          <cell r="CS60">
            <v>197.57173853958321</v>
          </cell>
          <cell r="CT60">
            <v>2725.3640971257801</v>
          </cell>
          <cell r="CU60">
            <v>863.52673471819685</v>
          </cell>
          <cell r="CV60">
            <v>460.73302222241119</v>
          </cell>
          <cell r="CW60">
            <v>478.83961271390768</v>
          </cell>
          <cell r="CX60">
            <v>284.58974361225648</v>
          </cell>
          <cell r="CY60">
            <v>206.650824</v>
          </cell>
          <cell r="CZ60">
            <v>8709.6609716083731</v>
          </cell>
          <cell r="DA60">
            <v>1797.946806470417</v>
          </cell>
          <cell r="DB60">
            <v>38.285381373129852</v>
          </cell>
          <cell r="DC60">
            <v>5656.4465425777116</v>
          </cell>
          <cell r="DD60">
            <v>2066.079087478879</v>
          </cell>
          <cell r="DE60">
            <v>1837.7911999999999</v>
          </cell>
          <cell r="DF60">
            <v>39.844393529583698</v>
          </cell>
          <cell r="DG60">
            <v>20.792832862696791</v>
          </cell>
          <cell r="DH60">
            <v>399.28044806059972</v>
          </cell>
          <cell r="DI60">
            <v>415.86358175545342</v>
          </cell>
          <cell r="DJ60">
            <v>213.39129392492421</v>
          </cell>
          <cell r="DK60">
            <v>2841.045260314384</v>
          </cell>
          <cell r="DL60">
            <v>897.90190184866265</v>
          </cell>
          <cell r="DM60">
            <v>477.53075490000282</v>
          </cell>
          <cell r="DN60">
            <v>496.88629962990802</v>
          </cell>
          <cell r="DO60">
            <v>294.43703983661919</v>
          </cell>
          <cell r="DP60">
            <v>206.650824</v>
          </cell>
          <cell r="DQ60">
            <v>8910.6345706547072</v>
          </cell>
          <cell r="DR60">
            <v>1829.3636301421679</v>
          </cell>
          <cell r="DS60">
            <v>40.605244826437243</v>
          </cell>
          <cell r="DT60">
            <v>5764.1635278881631</v>
          </cell>
          <cell r="DU60">
            <v>2124.9664954462032</v>
          </cell>
          <cell r="DV60">
            <v>1837.7911999999999</v>
          </cell>
          <cell r="DW60">
            <v>8.4275698578320437</v>
          </cell>
          <cell r="DX60">
            <v>21.675408183212589</v>
          </cell>
          <cell r="DY60">
            <v>399.96530473759088</v>
          </cell>
          <cell r="DZ60">
            <v>416.33479986104493</v>
          </cell>
          <cell r="EA60">
            <v>227.6717948898052</v>
          </cell>
          <cell r="HZ60">
            <v>624.59</v>
          </cell>
          <cell r="IA60">
            <v>137.83354615970001</v>
          </cell>
          <cell r="IB60">
            <v>66.957056159700016</v>
          </cell>
          <cell r="IC60">
            <v>69.060289359700022</v>
          </cell>
          <cell r="ID60">
            <v>54.738619359700017</v>
          </cell>
          <cell r="IE60">
            <v>206.650824</v>
          </cell>
          <cell r="IF60">
            <v>6731.4780000000001</v>
          </cell>
          <cell r="IG60">
            <v>922.01099999999997</v>
          </cell>
          <cell r="IH60">
            <v>19.670999999999999</v>
          </cell>
          <cell r="II60">
            <v>3938.8609999999999</v>
          </cell>
          <cell r="IJ60">
            <v>1961.1590000000001</v>
          </cell>
          <cell r="IK60">
            <v>812.93100000000004</v>
          </cell>
          <cell r="IL60">
            <v>-109.08</v>
          </cell>
          <cell r="IM60">
            <v>4.7652332000000008</v>
          </cell>
          <cell r="IN60">
            <v>-45.232424750299977</v>
          </cell>
          <cell r="IO60">
            <v>-0.50286434029997329</v>
          </cell>
          <cell r="IP60">
            <v>31</v>
          </cell>
          <cell r="IQ60">
            <v>583.18482632561881</v>
          </cell>
          <cell r="IR60">
            <v>144.02042846332529</v>
          </cell>
          <cell r="IS60">
            <v>51.689663351651568</v>
          </cell>
          <cell r="IT60">
            <v>54.122063861805017</v>
          </cell>
          <cell r="IU60">
            <v>32.411173403385384</v>
          </cell>
          <cell r="IV60">
            <v>206.650824</v>
          </cell>
          <cell r="IW60">
            <v>6588.8322408547447</v>
          </cell>
          <cell r="IX60">
            <v>878.0595889616925</v>
          </cell>
          <cell r="IY60">
            <v>21.68793696906183</v>
          </cell>
          <cell r="IZ60">
            <v>3755.383063281909</v>
          </cell>
          <cell r="JA60">
            <v>1993.5701734033851</v>
          </cell>
          <cell r="JB60">
            <v>812.93100000000004</v>
          </cell>
          <cell r="JC60">
            <v>-65.128588961692529</v>
          </cell>
          <cell r="JD60">
            <v>4.4493374792152824</v>
          </cell>
          <cell r="JE60">
            <v>-34.52698160954354</v>
          </cell>
          <cell r="JF60">
            <v>-26.855156755611951</v>
          </cell>
          <cell r="JG60">
            <v>0</v>
          </cell>
          <cell r="JH60">
            <v>584.03814092867879</v>
          </cell>
          <cell r="JI60">
            <v>153.9880007877417</v>
          </cell>
          <cell r="JJ60">
            <v>61.276294011793723</v>
          </cell>
          <cell r="JK60">
            <v>63.958097120314989</v>
          </cell>
          <cell r="JL60">
            <v>36.918381137498137</v>
          </cell>
          <cell r="JM60">
            <v>206.650824</v>
          </cell>
          <cell r="JN60">
            <v>6769.9109981743659</v>
          </cell>
          <cell r="JO60">
            <v>826.75217699655423</v>
          </cell>
          <cell r="JP60">
            <v>23.461981599408649</v>
          </cell>
          <cell r="JQ60">
            <v>3892.4034385165269</v>
          </cell>
          <cell r="JR60">
            <v>2030.488554540884</v>
          </cell>
          <cell r="JS60">
            <v>812.93100000000004</v>
          </cell>
          <cell r="JT60">
            <v>-13.82117699655425</v>
          </cell>
          <cell r="JU60">
            <v>4.4558477388680888</v>
          </cell>
          <cell r="JV60">
            <v>-35.693066162582177</v>
          </cell>
          <cell r="JW60">
            <v>-29.608595897386451</v>
          </cell>
          <cell r="JX60">
            <v>0</v>
          </cell>
          <cell r="JY60">
            <v>554.85617561584957</v>
          </cell>
          <cell r="JZ60">
            <v>154.54545954896261</v>
          </cell>
          <cell r="KA60">
            <v>66.112805967593289</v>
          </cell>
          <cell r="KB60">
            <v>69.01397703218646</v>
          </cell>
          <cell r="KC60">
            <v>39.852802838960862</v>
          </cell>
          <cell r="KD60">
            <v>206.650824</v>
          </cell>
          <cell r="KE60">
            <v>7077.2159301410611</v>
          </cell>
          <cell r="KF60">
            <v>774.92057940957511</v>
          </cell>
          <cell r="KG60">
            <v>24.794018029763642</v>
          </cell>
          <cell r="KH60">
            <v>4317.9604513369404</v>
          </cell>
          <cell r="KI60">
            <v>1906.4203806403</v>
          </cell>
          <cell r="KJ60">
            <v>812.93100000000004</v>
          </cell>
          <cell r="KK60">
            <v>38.010420590424907</v>
          </cell>
          <cell r="KL60">
            <v>4.2332074949481697</v>
          </cell>
          <cell r="KM60">
            <v>-33.037069701247887</v>
          </cell>
          <cell r="KN60">
            <v>-26.675944721149001</v>
          </cell>
          <cell r="KO60">
            <v>0</v>
          </cell>
          <cell r="KZ60">
            <v>306.91497700250551</v>
          </cell>
          <cell r="LA60">
            <v>390.64824329415552</v>
          </cell>
          <cell r="LB60">
            <v>463.98302875221702</v>
          </cell>
          <cell r="LC60">
            <v>504.79146756292999</v>
          </cell>
          <cell r="LD60">
            <v>537.79167245705548</v>
          </cell>
          <cell r="LE60">
            <v>558.34064626039071</v>
          </cell>
          <cell r="LL60">
            <v>82.570728949700012</v>
          </cell>
          <cell r="LM60">
            <v>66.736872561715217</v>
          </cell>
          <cell r="LN60">
            <v>76.591363777278474</v>
          </cell>
          <cell r="LO60">
            <v>81.016011713811793</v>
          </cell>
          <cell r="LP60">
            <v>600.17322245244168</v>
          </cell>
          <cell r="LQ60">
            <v>164.87698715686639</v>
          </cell>
          <cell r="LR60">
            <v>77.096217965396335</v>
          </cell>
          <cell r="LS60">
            <v>80.162100843966357</v>
          </cell>
          <cell r="LT60">
            <v>93.144383726304127</v>
          </cell>
          <cell r="LU60">
            <v>52.557594596571278</v>
          </cell>
          <cell r="LV60">
            <v>206.650824</v>
          </cell>
          <cell r="LW60">
            <v>7204.0788832013968</v>
          </cell>
          <cell r="LX60">
            <v>1129.256339088151</v>
          </cell>
          <cell r="LY60">
            <v>26.307083525937632</v>
          </cell>
          <cell r="LZ60">
            <v>4385.592175907098</v>
          </cell>
          <cell r="MA60">
            <v>1958.9779752368711</v>
          </cell>
          <cell r="MB60">
            <v>1252.1568</v>
          </cell>
          <cell r="MC60">
            <v>122.9004609118488</v>
          </cell>
          <cell r="MD60">
            <v>4.5789483747440096</v>
          </cell>
          <cell r="ME60">
            <v>-68.759333218660359</v>
          </cell>
          <cell r="MF60">
            <v>381.82893007095799</v>
          </cell>
          <cell r="MG60">
            <v>0</v>
          </cell>
          <cell r="MH60">
            <v>596.04836931056184</v>
          </cell>
          <cell r="MI60">
            <v>168.0454773245682</v>
          </cell>
          <cell r="MJ60">
            <v>80.659837343643645</v>
          </cell>
          <cell r="MK60">
            <v>83.912817028923499</v>
          </cell>
          <cell r="ML60">
            <v>96.805875653442541</v>
          </cell>
          <cell r="MM60">
            <v>50.135325948726809</v>
          </cell>
          <cell r="MN60">
            <v>206.650824</v>
          </cell>
          <cell r="MO60">
            <v>7187.0235818453866</v>
          </cell>
          <cell r="MP60">
            <v>1215.447856131573</v>
          </cell>
          <cell r="MQ60">
            <v>27.601582151621049</v>
          </cell>
          <cell r="MR60">
            <v>4310.8540344288331</v>
          </cell>
          <cell r="MS60">
            <v>2009.1133011855979</v>
          </cell>
          <cell r="MT60">
            <v>1252.1568</v>
          </cell>
          <cell r="MU60">
            <v>36.708943868426843</v>
          </cell>
          <cell r="MV60">
            <v>4.5474783109632728</v>
          </cell>
          <cell r="MW60">
            <v>271.48689464266232</v>
          </cell>
          <cell r="MX60">
            <v>275.28387007271073</v>
          </cell>
          <cell r="MY60">
            <v>163.92097673954439</v>
          </cell>
          <cell r="MZ60">
            <v>590.76904203272807</v>
          </cell>
          <cell r="NA60">
            <v>169.96395183953541</v>
          </cell>
          <cell r="NB60">
            <v>83.163422629590855</v>
          </cell>
          <cell r="NC60">
            <v>86.576472424041839</v>
          </cell>
          <cell r="ND60">
            <v>99.355334483993715</v>
          </cell>
          <cell r="NE60">
            <v>52.455272935168679</v>
          </cell>
          <cell r="NF60">
            <v>206.650824</v>
          </cell>
          <cell r="NG60">
            <v>7300.9283947511158</v>
          </cell>
          <cell r="NH60">
            <v>1223.2911716498099</v>
          </cell>
          <cell r="NI60">
            <v>28.695732684787469</v>
          </cell>
          <cell r="NJ60">
            <v>4363.8632611008234</v>
          </cell>
          <cell r="NK60">
            <v>2061.5685741207672</v>
          </cell>
          <cell r="NL60">
            <v>1252.1568</v>
          </cell>
          <cell r="NM60">
            <v>28.865628350190121</v>
          </cell>
          <cell r="NN60">
            <v>4.5072003276174</v>
          </cell>
          <cell r="NO60">
            <v>28.647712750532691</v>
          </cell>
          <cell r="NP60">
            <v>33.744509614308939</v>
          </cell>
          <cell r="NQ60">
            <v>0</v>
          </cell>
          <cell r="NR60">
            <v>585.46313487694522</v>
          </cell>
          <cell r="NS60">
            <v>171.31710564779411</v>
          </cell>
          <cell r="NT60">
            <v>85.130212848198269</v>
          </cell>
          <cell r="NU60">
            <v>88.678558881531799</v>
          </cell>
          <cell r="NV60">
            <v>101.34264943041509</v>
          </cell>
          <cell r="NW60">
            <v>54.48149862188265</v>
          </cell>
          <cell r="NX60">
            <v>206.650824</v>
          </cell>
          <cell r="NY60">
            <v>7452.764119949311</v>
          </cell>
          <cell r="NZ60">
            <v>1156.831484370847</v>
          </cell>
          <cell r="OA60">
            <v>29.6141062077896</v>
          </cell>
          <cell r="OB60">
            <v>4661.492493006047</v>
          </cell>
          <cell r="OC60">
            <v>1906.4203806403</v>
          </cell>
          <cell r="OD60">
            <v>1252.1568</v>
          </cell>
          <cell r="OE60">
            <v>95.325315629152811</v>
          </cell>
          <cell r="OF60">
            <v>4.4667195563356721</v>
          </cell>
          <cell r="OG60">
            <v>-46.487017151008473</v>
          </cell>
          <cell r="OH60">
            <v>-40.037356127569574</v>
          </cell>
          <cell r="OI60">
            <v>0</v>
          </cell>
          <cell r="OV60">
            <v>579.53187343402692</v>
          </cell>
          <cell r="OW60">
            <v>175.88549521097309</v>
          </cell>
          <cell r="OX60">
            <v>90.422243587938851</v>
          </cell>
          <cell r="OY60">
            <v>94.084150305826398</v>
          </cell>
          <cell r="OZ60">
            <v>106.6199423718376</v>
          </cell>
          <cell r="PA60">
            <v>57.568428529677867</v>
          </cell>
          <cell r="PB60">
            <v>206.650824</v>
          </cell>
          <cell r="PC60">
            <v>8153.5476353657023</v>
          </cell>
          <cell r="PD60">
            <v>1991.533331811881</v>
          </cell>
          <cell r="PE60">
            <v>30.373667210720551</v>
          </cell>
          <cell r="PF60">
            <v>5295.5619958139278</v>
          </cell>
          <cell r="PG60">
            <v>1963.9888091699779</v>
          </cell>
          <cell r="PH60">
            <v>1837.7911999999999</v>
          </cell>
          <cell r="PI60">
            <v>-153.74213181188051</v>
          </cell>
          <cell r="PJ60">
            <v>4.4214677208184936</v>
          </cell>
          <cell r="PK60">
            <v>0</v>
          </cell>
          <cell r="PL60">
            <v>598.31434668898999</v>
          </cell>
          <cell r="PM60">
            <v>184.24832004399809</v>
          </cell>
          <cell r="PN60">
            <v>96.03998581791123</v>
          </cell>
          <cell r="PO60">
            <v>99.79581539539015</v>
          </cell>
          <cell r="PP60">
            <v>112.73788913459811</v>
          </cell>
          <cell r="PQ60">
            <v>60.241557557854243</v>
          </cell>
          <cell r="PR60">
            <v>206.650824</v>
          </cell>
          <cell r="PS60">
            <v>8049.1741984320324</v>
          </cell>
          <cell r="PT60">
            <v>1885.707343118067</v>
          </cell>
          <cell r="PU60">
            <v>31.18260394214618</v>
          </cell>
          <cell r="PV60">
            <v>5122.0194670495757</v>
          </cell>
          <cell r="PW60">
            <v>2024.230366727832</v>
          </cell>
          <cell r="PX60">
            <v>1837.7911999999999</v>
          </cell>
          <cell r="PY60">
            <v>-47.916143118066707</v>
          </cell>
          <cell r="PZ60">
            <v>4.5647663089045381</v>
          </cell>
          <cell r="QA60">
            <v>209.6296921023494</v>
          </cell>
          <cell r="QB60">
            <v>620.14321553768048</v>
          </cell>
          <cell r="QC60">
            <v>195.34424484109459</v>
          </cell>
          <cell r="QD60">
            <v>103.9547215479609</v>
          </cell>
          <cell r="QE60">
            <v>107.8105794980798</v>
          </cell>
          <cell r="QF60">
            <v>121.2248311682477</v>
          </cell>
          <cell r="QG60">
            <v>63.871753477179482</v>
          </cell>
          <cell r="QH60">
            <v>206.650824</v>
          </cell>
          <cell r="QI60">
            <v>8166.2423004424654</v>
          </cell>
          <cell r="QJ60">
            <v>1908.8106453341099</v>
          </cell>
          <cell r="QK60">
            <v>32.058052992515442</v>
          </cell>
          <cell r="QL60">
            <v>5166.5151558544367</v>
          </cell>
          <cell r="QM60">
            <v>2088.102120205011</v>
          </cell>
          <cell r="QN60">
            <v>1837.7911999999999</v>
          </cell>
          <cell r="QO60">
            <v>-71.019445334109477</v>
          </cell>
          <cell r="QP60">
            <v>4.7313070004881794</v>
          </cell>
          <cell r="QQ60">
            <v>0</v>
          </cell>
          <cell r="QR60">
            <v>624.36570404008046</v>
          </cell>
          <cell r="QS60">
            <v>198.02445087181951</v>
          </cell>
          <cell r="QT60">
            <v>105.9306673633956</v>
          </cell>
          <cell r="QU60">
            <v>109.8947782094899</v>
          </cell>
          <cell r="QV60">
            <v>123.4003660775335</v>
          </cell>
          <cell r="QW60">
            <v>65.282933609767383</v>
          </cell>
          <cell r="QX60">
            <v>206.650824</v>
          </cell>
          <cell r="QY60">
            <v>8262.1482135602528</v>
          </cell>
          <cell r="QZ60">
            <v>1712.056330755913</v>
          </cell>
          <cell r="RA60">
            <v>32.857464107760848</v>
          </cell>
          <cell r="RB60">
            <v>5386.2447769869632</v>
          </cell>
          <cell r="RC60">
            <v>1955.8133152751959</v>
          </cell>
          <cell r="RD60">
            <v>1837.7911999999999</v>
          </cell>
          <cell r="RE60">
            <v>125.73486924408751</v>
          </cell>
          <cell r="RF60">
            <v>4.7635219613397037</v>
          </cell>
          <cell r="RG60">
            <v>0</v>
          </cell>
          <cell r="SU60">
            <v>271.45281972066641</v>
          </cell>
          <cell r="SV60">
            <v>863.30916144539219</v>
          </cell>
          <cell r="SX60">
            <v>129.241874294403</v>
          </cell>
          <cell r="SY60">
            <v>134.3077430845459</v>
          </cell>
          <cell r="TA60">
            <v>52.928659919985023</v>
          </cell>
          <cell r="TB60">
            <v>56.127162239385143</v>
          </cell>
          <cell r="TD60">
            <v>-166.17761807931831</v>
          </cell>
          <cell r="TE60">
            <v>-162.61783028584469</v>
          </cell>
          <cell r="XZ60">
            <v>617.45355127935682</v>
          </cell>
          <cell r="YA60">
            <v>195.43939330938241</v>
          </cell>
          <cell r="YB60">
            <v>104.2224146932974</v>
          </cell>
          <cell r="YC60">
            <v>108.28537603019259</v>
          </cell>
          <cell r="YD60">
            <v>121.6414478600181</v>
          </cell>
          <cell r="YE60">
            <v>63.562480356411221</v>
          </cell>
          <cell r="YF60">
            <v>206.650824</v>
          </cell>
          <cell r="YG60">
            <v>8323.1211187356512</v>
          </cell>
          <cell r="YH60">
            <v>1922.9635932499889</v>
          </cell>
          <cell r="YI60">
            <v>33.505289306055573</v>
          </cell>
          <cell r="YJ60">
            <v>5375.2753363647726</v>
          </cell>
          <cell r="YK60">
            <v>2019.3757956316069</v>
          </cell>
          <cell r="YL60">
            <v>1837.7911999999999</v>
          </cell>
          <cell r="YM60">
            <v>-85.172393249988559</v>
          </cell>
          <cell r="YN60">
            <v>4.7107865351899552</v>
          </cell>
          <cell r="YO60">
            <v>241.60027451986761</v>
          </cell>
          <cell r="YP60">
            <v>244.01323546261281</v>
          </cell>
          <cell r="YQ60">
            <v>0</v>
          </cell>
          <cell r="YR60">
            <v>622.36311400058707</v>
          </cell>
          <cell r="YS60">
            <v>196.47999772035851</v>
          </cell>
          <cell r="YT60">
            <v>104.4899244946789</v>
          </cell>
          <cell r="YU60">
            <v>108.6329920967779</v>
          </cell>
          <cell r="YV60">
            <v>122.0952621535338</v>
          </cell>
          <cell r="YW60">
            <v>65.667219426298317</v>
          </cell>
          <cell r="YX60">
            <v>206.650824</v>
          </cell>
          <cell r="YY60">
            <v>8230.9620486560289</v>
          </cell>
          <cell r="YZ60">
            <v>1648.7222253385739</v>
          </cell>
          <cell r="ZA60">
            <v>34.110465148922103</v>
          </cell>
          <cell r="ZB60">
            <v>5209.1582762187254</v>
          </cell>
          <cell r="ZC60">
            <v>2085.043015057905</v>
          </cell>
          <cell r="ZD60">
            <v>1837.7911999999999</v>
          </cell>
          <cell r="ZE60">
            <v>189.0689746614257</v>
          </cell>
          <cell r="ZF60">
            <v>4.7482434449654694</v>
          </cell>
          <cell r="ZG60">
            <v>-47.757649127455707</v>
          </cell>
          <cell r="ZH60">
            <v>-42.130701210234591</v>
          </cell>
          <cell r="ZI60">
            <v>197.57173853958321</v>
          </cell>
          <cell r="ZJ60">
            <v>648.61978019257185</v>
          </cell>
          <cell r="ZK60">
            <v>205.90976791037619</v>
          </cell>
          <cell r="ZL60">
            <v>110.1387146829418</v>
          </cell>
          <cell r="ZM60">
            <v>114.3566147810461</v>
          </cell>
          <cell r="ZN60">
            <v>128.3868399802501</v>
          </cell>
          <cell r="ZO60">
            <v>67.330695296640982</v>
          </cell>
          <cell r="ZP60">
            <v>206.650824</v>
          </cell>
          <cell r="ZQ60">
            <v>8343.3403098981344</v>
          </cell>
          <cell r="ZR60">
            <v>1708.0523045313239</v>
          </cell>
          <cell r="ZS60">
            <v>34.841130526970709</v>
          </cell>
          <cell r="ZT60">
            <v>5246.008020387053</v>
          </cell>
          <cell r="ZU60">
            <v>2152.3737103545459</v>
          </cell>
          <cell r="ZV60">
            <v>1837.7911999999999</v>
          </cell>
          <cell r="ZW60">
            <v>129.7388954686765</v>
          </cell>
          <cell r="ZX60">
            <v>4.9485654761529103</v>
          </cell>
          <cell r="ZY60">
            <v>92.194328533140421</v>
          </cell>
          <cell r="ZZ60">
            <v>94.995390009506735</v>
          </cell>
          <cell r="AAA60">
            <v>0</v>
          </cell>
          <cell r="AAB60">
            <v>664.04605650175392</v>
          </cell>
          <cell r="AAC60">
            <v>212.03459147041741</v>
          </cell>
          <cell r="AAD60">
            <v>113.99575834028759</v>
          </cell>
          <cell r="AAE60">
            <v>118.30400823445289</v>
          </cell>
          <cell r="AAF60">
            <v>132.66791756912789</v>
          </cell>
          <cell r="AAG60">
            <v>70.178722326804689</v>
          </cell>
          <cell r="AAH60">
            <v>206.650824</v>
          </cell>
          <cell r="AAI60">
            <v>8465.7291671413986</v>
          </cell>
          <cell r="AAJ60">
            <v>1746.740938107991</v>
          </cell>
          <cell r="AAK60">
            <v>35.599139001929487</v>
          </cell>
          <cell r="AAL60">
            <v>5503.5084182313103</v>
          </cell>
          <cell r="AAM60">
            <v>2009.1611387564269</v>
          </cell>
          <cell r="AAN60">
            <v>1837.7911999999999</v>
          </cell>
          <cell r="AAO60">
            <v>91.05026189200953</v>
          </cell>
          <cell r="AAP60">
            <v>5.066258369124121</v>
          </cell>
          <cell r="AAQ60">
            <v>72.57917370851203</v>
          </cell>
          <cell r="AAR60">
            <v>76.262167710024855</v>
          </cell>
          <cell r="AAS60">
            <v>0</v>
          </cell>
        </row>
        <row r="61">
          <cell r="A61" t="str">
            <v>EZTC3</v>
          </cell>
          <cell r="B61" t="str">
            <v>EZTec</v>
          </cell>
          <cell r="C61" t="str">
            <v>Homebuilders</v>
          </cell>
          <cell r="D61" t="str">
            <v>Ygor Altero</v>
          </cell>
          <cell r="E61">
            <v>45092</v>
          </cell>
          <cell r="F61" t="str">
            <v>Neutral</v>
          </cell>
          <cell r="G61" t="b">
            <v>0</v>
          </cell>
          <cell r="H61" t="str">
            <v>BRL</v>
          </cell>
          <cell r="I61">
            <v>22</v>
          </cell>
          <cell r="J61">
            <v>0.13453625</v>
          </cell>
          <cell r="K61">
            <v>0.13300000000000001</v>
          </cell>
          <cell r="L61">
            <v>0.1344594375</v>
          </cell>
          <cell r="AD61">
            <v>1220.000387246643</v>
          </cell>
          <cell r="AE61">
            <v>402.23819977865821</v>
          </cell>
          <cell r="AF61">
            <v>280.79206361024842</v>
          </cell>
          <cell r="AG61">
            <v>284.70178388415178</v>
          </cell>
          <cell r="AH61">
            <v>367.9888859177421</v>
          </cell>
          <cell r="AI61">
            <v>218.12570299999999</v>
          </cell>
          <cell r="AJ61">
            <v>6123.6847232147438</v>
          </cell>
          <cell r="AK61">
            <v>943.61594173528533</v>
          </cell>
          <cell r="AL61">
            <v>36.30419322515737</v>
          </cell>
          <cell r="AM61">
            <v>1330.775183308057</v>
          </cell>
          <cell r="AN61">
            <v>4735.6102811483061</v>
          </cell>
          <cell r="AO61">
            <v>870.45150000000001</v>
          </cell>
          <cell r="AP61">
            <v>-73.164441735285337</v>
          </cell>
          <cell r="AQ61">
            <v>-10.706086500939231</v>
          </cell>
          <cell r="AR61">
            <v>-33.843932307919523</v>
          </cell>
          <cell r="AS61">
            <v>436.19979843358402</v>
          </cell>
          <cell r="AT61">
            <v>81.081777183548411</v>
          </cell>
          <cell r="AU61">
            <v>1359.9115870878809</v>
          </cell>
          <cell r="AV61">
            <v>509.66909278287272</v>
          </cell>
          <cell r="AW61">
            <v>344.21270773376972</v>
          </cell>
          <cell r="AX61">
            <v>347.60639603554472</v>
          </cell>
          <cell r="AY61">
            <v>465.10088192874002</v>
          </cell>
          <cell r="AZ61">
            <v>218.12570299999999</v>
          </cell>
          <cell r="BA61">
            <v>6692.4191303568796</v>
          </cell>
          <cell r="BB61">
            <v>1561.932744382982</v>
          </cell>
          <cell r="BC61">
            <v>42.522471666002097</v>
          </cell>
          <cell r="BD61">
            <v>1548.5328665525039</v>
          </cell>
          <cell r="BE61">
            <v>5084.4359425948614</v>
          </cell>
          <cell r="BF61">
            <v>1027.2840000000001</v>
          </cell>
          <cell r="BG61">
            <v>-534.64874438298216</v>
          </cell>
          <cell r="BH61">
            <v>9.6119667426197211</v>
          </cell>
          <cell r="BI61">
            <v>578.20735048735924</v>
          </cell>
          <cell r="BJ61">
            <v>898.34361056472869</v>
          </cell>
          <cell r="BK61">
            <v>111.4196206816351</v>
          </cell>
          <cell r="BL61">
            <v>1385.042226060765</v>
          </cell>
          <cell r="BM61">
            <v>548.60653286387469</v>
          </cell>
          <cell r="BN61">
            <v>429.20360784471779</v>
          </cell>
          <cell r="BO61">
            <v>433.1502577406232</v>
          </cell>
          <cell r="BP61">
            <v>573.2117940161321</v>
          </cell>
          <cell r="BQ61">
            <v>218.12570299999999</v>
          </cell>
          <cell r="BR61">
            <v>7145.9379181860222</v>
          </cell>
          <cell r="BS61">
            <v>1897.1313326641509</v>
          </cell>
          <cell r="BT61">
            <v>49.870986991884557</v>
          </cell>
          <cell r="BU61">
            <v>1569.775221722806</v>
          </cell>
          <cell r="BV61">
            <v>5514.3447881069596</v>
          </cell>
          <cell r="BW61">
            <v>1027.2840000000001</v>
          </cell>
          <cell r="BX61">
            <v>-869.84733266415071</v>
          </cell>
          <cell r="BY61">
            <v>11.29516522178791</v>
          </cell>
          <cell r="BZ61">
            <v>463.43865433411491</v>
          </cell>
          <cell r="CA61">
            <v>658.67089240151233</v>
          </cell>
          <cell r="CB61">
            <v>137.8974028996634</v>
          </cell>
          <cell r="CC61">
            <v>1437.6360145966289</v>
          </cell>
          <cell r="CD61">
            <v>582.92559464840144</v>
          </cell>
          <cell r="CE61">
            <v>458.63597616156471</v>
          </cell>
          <cell r="CF61">
            <v>463.19705060348872</v>
          </cell>
          <cell r="CG61">
            <v>615.47421828731319</v>
          </cell>
          <cell r="CH61">
            <v>218.12570299999999</v>
          </cell>
          <cell r="CI61">
            <v>7492.4565114713696</v>
          </cell>
          <cell r="CJ61">
            <v>2129.5096114032499</v>
          </cell>
          <cell r="CK61">
            <v>57.03398565626987</v>
          </cell>
          <cell r="CL61">
            <v>1606.341591504015</v>
          </cell>
          <cell r="CM61">
            <v>5822.0818972506158</v>
          </cell>
          <cell r="CN61">
            <v>1027.2840000000001</v>
          </cell>
          <cell r="CO61">
            <v>-1102.22561140325</v>
          </cell>
          <cell r="CP61">
            <v>11.72407310630919</v>
          </cell>
          <cell r="CQ61">
            <v>490.10806752676501</v>
          </cell>
          <cell r="CR61">
            <v>701.37430960817267</v>
          </cell>
          <cell r="CS61">
            <v>274.85027701573188</v>
          </cell>
          <cell r="CT61">
            <v>1652.2834405247129</v>
          </cell>
          <cell r="CU61">
            <v>666.80276304605832</v>
          </cell>
          <cell r="CV61">
            <v>524.52484544042193</v>
          </cell>
          <cell r="CW61">
            <v>529.74224569951093</v>
          </cell>
          <cell r="CX61">
            <v>717.695911048639</v>
          </cell>
          <cell r="CY61">
            <v>218.12570299999999</v>
          </cell>
          <cell r="CZ61">
            <v>8140.6834369636426</v>
          </cell>
          <cell r="DA61">
            <v>2358.0691605197612</v>
          </cell>
          <cell r="DB61">
            <v>65.291130867920899</v>
          </cell>
          <cell r="DC61">
            <v>1893.43112221816</v>
          </cell>
          <cell r="DD61">
            <v>6180.9298527749352</v>
          </cell>
          <cell r="DE61">
            <v>1027.2840000000001</v>
          </cell>
          <cell r="DF61">
            <v>-1330.7851605197609</v>
          </cell>
          <cell r="DG61">
            <v>13.47454547074007</v>
          </cell>
          <cell r="DH61">
            <v>545.29909020548882</v>
          </cell>
          <cell r="DI61">
            <v>801.65889026746947</v>
          </cell>
          <cell r="DJ61">
            <v>348.6257862481869</v>
          </cell>
          <cell r="DK61">
            <v>1842.98791106002</v>
          </cell>
          <cell r="DL61">
            <v>740.62360264653444</v>
          </cell>
          <cell r="DM61">
            <v>582.19806172306028</v>
          </cell>
          <cell r="DN61">
            <v>588.1612607220984</v>
          </cell>
          <cell r="DO61">
            <v>781.96491515725211</v>
          </cell>
          <cell r="DP61">
            <v>218.12570299999999</v>
          </cell>
          <cell r="DQ61">
            <v>8609.3964922371397</v>
          </cell>
          <cell r="DR61">
            <v>2594.7965810624319</v>
          </cell>
          <cell r="DS61">
            <v>74.357692381229469</v>
          </cell>
          <cell r="DT61">
            <v>1968.8730903539499</v>
          </cell>
          <cell r="DU61">
            <v>6571.9123103535594</v>
          </cell>
          <cell r="DV61">
            <v>1027.2840000000001</v>
          </cell>
          <cell r="DW61">
            <v>-1567.512581062432</v>
          </cell>
          <cell r="DX61">
            <v>15.02976051234659</v>
          </cell>
          <cell r="DY61">
            <v>602.00143136395491</v>
          </cell>
          <cell r="DZ61">
            <v>871.10985576647749</v>
          </cell>
          <cell r="EA61">
            <v>384.55555716776468</v>
          </cell>
          <cell r="HZ61">
            <v>250.78399999999999</v>
          </cell>
          <cell r="IA61">
            <v>71.284999999999997</v>
          </cell>
          <cell r="IB61">
            <v>29.19</v>
          </cell>
          <cell r="IC61">
            <v>30.295000000000002</v>
          </cell>
          <cell r="ID61">
            <v>42.225000000000001</v>
          </cell>
          <cell r="IE61">
            <v>218.12570299999999</v>
          </cell>
          <cell r="IF61">
            <v>5601.2730000000001</v>
          </cell>
          <cell r="IG61">
            <v>789.42899999999997</v>
          </cell>
          <cell r="IH61">
            <v>47.271000000000001</v>
          </cell>
          <cell r="II61">
            <v>1033.538</v>
          </cell>
          <cell r="IJ61">
            <v>4511.8720000000003</v>
          </cell>
          <cell r="IK61">
            <v>609.06399999999996</v>
          </cell>
          <cell r="IL61">
            <v>-180.36500000000001</v>
          </cell>
          <cell r="IM61">
            <v>-2.544</v>
          </cell>
          <cell r="IN61">
            <v>-47.871000000000002</v>
          </cell>
          <cell r="IO61">
            <v>54.566000000000003</v>
          </cell>
          <cell r="IP61">
            <v>7.484</v>
          </cell>
          <cell r="IQ61">
            <v>304.30990473342882</v>
          </cell>
          <cell r="IR61">
            <v>101.5219160105451</v>
          </cell>
          <cell r="IS61">
            <v>76.489334770514105</v>
          </cell>
          <cell r="IT61">
            <v>77.515148890702633</v>
          </cell>
          <cell r="IU61">
            <v>102.3902510364664</v>
          </cell>
          <cell r="IV61">
            <v>218.12570299999999</v>
          </cell>
          <cell r="IW61">
            <v>5998.8381501020713</v>
          </cell>
          <cell r="IX61">
            <v>1334.567839897388</v>
          </cell>
          <cell r="IY61">
            <v>43.158209048586819</v>
          </cell>
          <cell r="IZ61">
            <v>1338.175502056519</v>
          </cell>
          <cell r="JA61">
            <v>4604.2338677464659</v>
          </cell>
          <cell r="JB61">
            <v>870.45150000000001</v>
          </cell>
          <cell r="JC61">
            <v>-464.11633989738772</v>
          </cell>
          <cell r="JD61">
            <v>-3.0869768312246508</v>
          </cell>
          <cell r="JE61">
            <v>296.04425619300451</v>
          </cell>
          <cell r="JF61">
            <v>593.40456566922046</v>
          </cell>
          <cell r="JG61">
            <v>0</v>
          </cell>
          <cell r="JH61">
            <v>335.68809563906768</v>
          </cell>
          <cell r="JI61">
            <v>112.7455896960002</v>
          </cell>
          <cell r="JJ61">
            <v>85.339317406847627</v>
          </cell>
          <cell r="JK61">
            <v>86.275881055682831</v>
          </cell>
          <cell r="JL61">
            <v>112.377238617782</v>
          </cell>
          <cell r="JM61">
            <v>218.12570299999999</v>
          </cell>
          <cell r="JN61">
            <v>6106.4208615894986</v>
          </cell>
          <cell r="JO61">
            <v>1014.265275708898</v>
          </cell>
          <cell r="JP61">
            <v>38.816362306309493</v>
          </cell>
          <cell r="JQ61">
            <v>1332.901261130723</v>
          </cell>
          <cell r="JR61">
            <v>4716.6111063642484</v>
          </cell>
          <cell r="JS61">
            <v>870.45150000000001</v>
          </cell>
          <cell r="JT61">
            <v>-143.81377570889799</v>
          </cell>
          <cell r="JU61">
            <v>-3.4052830934421192</v>
          </cell>
          <cell r="JV61">
            <v>-305.10457913195381</v>
          </cell>
          <cell r="JW61">
            <v>-266.99127931278628</v>
          </cell>
          <cell r="JX61">
            <v>0</v>
          </cell>
          <cell r="JY61">
            <v>329.21838687414629</v>
          </cell>
          <cell r="JZ61">
            <v>116.6856940721129</v>
          </cell>
          <cell r="KA61">
            <v>89.773411432886689</v>
          </cell>
          <cell r="KB61">
            <v>90.615753937766328</v>
          </cell>
          <cell r="KC61">
            <v>110.99639626349369</v>
          </cell>
          <cell r="KD61">
            <v>218.12570299999999</v>
          </cell>
          <cell r="KE61">
            <v>6123.6847232147438</v>
          </cell>
          <cell r="KF61">
            <v>943.61594173528533</v>
          </cell>
          <cell r="KG61">
            <v>36.30419322515737</v>
          </cell>
          <cell r="KH61">
            <v>1330.775183308057</v>
          </cell>
          <cell r="KI61">
            <v>4735.6102811483061</v>
          </cell>
          <cell r="KJ61">
            <v>870.45150000000001</v>
          </cell>
          <cell r="KK61">
            <v>-73.164441735285337</v>
          </cell>
          <cell r="KL61">
            <v>-1.669826576272466</v>
          </cell>
          <cell r="KM61">
            <v>23.087390631029709</v>
          </cell>
          <cell r="KN61">
            <v>55.220512077149927</v>
          </cell>
          <cell r="KO61">
            <v>73.597777183548416</v>
          </cell>
          <cell r="KZ61">
            <v>293.94008220763169</v>
          </cell>
          <cell r="LA61">
            <v>358.99202371738829</v>
          </cell>
          <cell r="LB61">
            <v>444.23059554910941</v>
          </cell>
          <cell r="LC61">
            <v>474.69813872026168</v>
          </cell>
          <cell r="LD61">
            <v>542.96051322370863</v>
          </cell>
          <cell r="LE61">
            <v>602.90516401057857</v>
          </cell>
          <cell r="LL61">
            <v>33.718000000000004</v>
          </cell>
          <cell r="LM61">
            <v>79.341008319103196</v>
          </cell>
          <cell r="LN61">
            <v>88.290009629517229</v>
          </cell>
          <cell r="LO61">
            <v>92.591064259011205</v>
          </cell>
          <cell r="LP61">
            <v>317.37150769000368</v>
          </cell>
          <cell r="LQ61">
            <v>116.51943476172509</v>
          </cell>
          <cell r="LR61">
            <v>78.0366199230033</v>
          </cell>
          <cell r="LS61">
            <v>78.824446582740109</v>
          </cell>
          <cell r="LT61">
            <v>81.481585368594295</v>
          </cell>
          <cell r="LU61">
            <v>101.8873068553665</v>
          </cell>
          <cell r="LV61">
            <v>218.12570299999999</v>
          </cell>
          <cell r="LW61">
            <v>6393.3695515140162</v>
          </cell>
          <cell r="LX61">
            <v>1146.822891282357</v>
          </cell>
          <cell r="LY61">
            <v>38.104564635194961</v>
          </cell>
          <cell r="LZ61">
            <v>1498.1243246651779</v>
          </cell>
          <cell r="MA61">
            <v>4837.4975880036727</v>
          </cell>
          <cell r="MB61">
            <v>1027.2840000000001</v>
          </cell>
          <cell r="MC61">
            <v>-119.5388912823573</v>
          </cell>
          <cell r="MD61">
            <v>2.5881980697744109</v>
          </cell>
          <cell r="ME61">
            <v>52.134498943955087</v>
          </cell>
          <cell r="MF61">
            <v>242.30766818988479</v>
          </cell>
          <cell r="MG61">
            <v>0</v>
          </cell>
          <cell r="MH61">
            <v>336.59680062966783</v>
          </cell>
          <cell r="MI61">
            <v>124.6934266581128</v>
          </cell>
          <cell r="MJ61">
            <v>83.776103095214964</v>
          </cell>
          <cell r="MK61">
            <v>84.602999087396626</v>
          </cell>
          <cell r="ML61">
            <v>87.421098357420334</v>
          </cell>
          <cell r="MM61">
            <v>113.9518117771581</v>
          </cell>
          <cell r="MN61">
            <v>218.12570299999999</v>
          </cell>
          <cell r="MO61">
            <v>6495.1332376780647</v>
          </cell>
          <cell r="MP61">
            <v>1125.086043829848</v>
          </cell>
          <cell r="MQ61">
            <v>40.022651001457653</v>
          </cell>
          <cell r="MR61">
            <v>1485.429105748166</v>
          </cell>
          <cell r="MS61">
            <v>4951.4493997808304</v>
          </cell>
          <cell r="MT61">
            <v>1027.2840000000001</v>
          </cell>
          <cell r="MU61">
            <v>-97.80204382984806</v>
          </cell>
          <cell r="MV61">
            <v>2.7449823584443598</v>
          </cell>
          <cell r="MW61">
            <v>-2.2406208470627118</v>
          </cell>
          <cell r="MX61">
            <v>38.361849976351174</v>
          </cell>
          <cell r="MY61">
            <v>18.399444295887111</v>
          </cell>
          <cell r="MZ61">
            <v>343.40829871994168</v>
          </cell>
          <cell r="NA61">
            <v>129.11983403273209</v>
          </cell>
          <cell r="NB61">
            <v>87.293703388555954</v>
          </cell>
          <cell r="NC61">
            <v>88.162223210956</v>
          </cell>
          <cell r="ND61">
            <v>91.037350586297578</v>
          </cell>
          <cell r="NE61">
            <v>120.8826468760432</v>
          </cell>
          <cell r="NF61">
            <v>218.12570299999999</v>
          </cell>
          <cell r="NG61">
            <v>6628.2935156217936</v>
          </cell>
          <cell r="NH61">
            <v>1510.097591278741</v>
          </cell>
          <cell r="NI61">
            <v>41.954662021793553</v>
          </cell>
          <cell r="NJ61">
            <v>1497.1396591982241</v>
          </cell>
          <cell r="NK61">
            <v>5072.332046656873</v>
          </cell>
          <cell r="NL61">
            <v>1027.2840000000001</v>
          </cell>
          <cell r="NM61">
            <v>-482.81359127874111</v>
          </cell>
          <cell r="NN61">
            <v>2.800530842735959</v>
          </cell>
          <cell r="NO61">
            <v>383.24058459675928</v>
          </cell>
          <cell r="NP61">
            <v>427.75134168968248</v>
          </cell>
          <cell r="NQ61">
            <v>0</v>
          </cell>
          <cell r="NR61">
            <v>362.53498004826758</v>
          </cell>
          <cell r="NS61">
            <v>139.3363973303027</v>
          </cell>
          <cell r="NT61">
            <v>95.106281326995514</v>
          </cell>
          <cell r="NU61">
            <v>96.016727154451942</v>
          </cell>
          <cell r="NV61">
            <v>99.051989405076043</v>
          </cell>
          <cell r="NW61">
            <v>128.3791164201721</v>
          </cell>
          <cell r="NX61">
            <v>218.12570299999999</v>
          </cell>
          <cell r="NY61">
            <v>6692.4191303568796</v>
          </cell>
          <cell r="NZ61">
            <v>1561.932744382982</v>
          </cell>
          <cell r="OA61">
            <v>42.522471666002097</v>
          </cell>
          <cell r="OB61">
            <v>1548.5328665525039</v>
          </cell>
          <cell r="OC61">
            <v>5084.4359425948614</v>
          </cell>
          <cell r="OD61">
            <v>1027.2840000000001</v>
          </cell>
          <cell r="OE61">
            <v>-534.64874438298216</v>
          </cell>
          <cell r="OF61">
            <v>1.4782554716649901</v>
          </cell>
          <cell r="OG61">
            <v>145.07288779370751</v>
          </cell>
          <cell r="OH61">
            <v>189.9227507088103</v>
          </cell>
          <cell r="OI61">
            <v>93.020176385748002</v>
          </cell>
          <cell r="OV61">
            <v>369.40716120744929</v>
          </cell>
          <cell r="OW61">
            <v>143.4508864998285</v>
          </cell>
          <cell r="OX61">
            <v>111.8321937750175</v>
          </cell>
          <cell r="OY61">
            <v>112.7549614731897</v>
          </cell>
          <cell r="OZ61">
            <v>115.71021876284929</v>
          </cell>
          <cell r="PA61">
            <v>145.54082434093939</v>
          </cell>
          <cell r="PB61">
            <v>218.12570299999999</v>
          </cell>
          <cell r="PC61">
            <v>6842.4894401988258</v>
          </cell>
          <cell r="PD61">
            <v>1449.6532826803041</v>
          </cell>
          <cell r="PE61">
            <v>44.612258272269301</v>
          </cell>
          <cell r="PF61">
            <v>1552.4478895510181</v>
          </cell>
          <cell r="PG61">
            <v>5229.9767669357998</v>
          </cell>
          <cell r="PH61">
            <v>1027.2840000000001</v>
          </cell>
          <cell r="PI61">
            <v>-422.3692826803038</v>
          </cell>
          <cell r="PJ61">
            <v>3.0125543044394711</v>
          </cell>
          <cell r="PK61">
            <v>0</v>
          </cell>
          <cell r="PL61">
            <v>353.48532260346798</v>
          </cell>
          <cell r="PM61">
            <v>138.3601161250044</v>
          </cell>
          <cell r="PN61">
            <v>108.0285509528523</v>
          </cell>
          <cell r="PO61">
            <v>108.9966684978416</v>
          </cell>
          <cell r="PP61">
            <v>111.8245510786694</v>
          </cell>
          <cell r="PQ61">
            <v>145.65019159506639</v>
          </cell>
          <cell r="PR61">
            <v>218.12570299999999</v>
          </cell>
          <cell r="PS61">
            <v>6976.1365124625363</v>
          </cell>
          <cell r="PT61">
            <v>1560.916275226675</v>
          </cell>
          <cell r="PU61">
            <v>46.526850761066321</v>
          </cell>
          <cell r="PV61">
            <v>1539.84495778526</v>
          </cell>
          <cell r="PW61">
            <v>5375.6269585308664</v>
          </cell>
          <cell r="PX61">
            <v>1027.2840000000001</v>
          </cell>
          <cell r="PY61">
            <v>-533.63227522667501</v>
          </cell>
          <cell r="PZ61">
            <v>2.8827100337863678</v>
          </cell>
          <cell r="QA61">
            <v>23.25504409643699</v>
          </cell>
          <cell r="QB61">
            <v>329.68009611722721</v>
          </cell>
          <cell r="QC61">
            <v>130.73326896751749</v>
          </cell>
          <cell r="QD61">
            <v>102.20466812297011</v>
          </cell>
          <cell r="QE61">
            <v>103.2143336785667</v>
          </cell>
          <cell r="QF61">
            <v>105.8517744475045</v>
          </cell>
          <cell r="QG61">
            <v>139.12030271585951</v>
          </cell>
          <cell r="QH61">
            <v>218.12570299999999</v>
          </cell>
          <cell r="QI61">
            <v>7117.8336358225852</v>
          </cell>
          <cell r="QJ61">
            <v>1768.7139323994111</v>
          </cell>
          <cell r="QK61">
            <v>48.205761110169718</v>
          </cell>
          <cell r="QL61">
            <v>1541.8372089690461</v>
          </cell>
          <cell r="QM61">
            <v>5514.7472612467263</v>
          </cell>
          <cell r="QN61">
            <v>1027.2840000000001</v>
          </cell>
          <cell r="QO61">
            <v>-741.42993239941075</v>
          </cell>
          <cell r="QP61">
            <v>2.6885759046999862</v>
          </cell>
          <cell r="QQ61">
            <v>0</v>
          </cell>
          <cell r="QR61">
            <v>332.46964613261991</v>
          </cell>
          <cell r="QS61">
            <v>136.06226127152431</v>
          </cell>
          <cell r="QT61">
            <v>107.1381949938779</v>
          </cell>
          <cell r="QU61">
            <v>108.18429409102519</v>
          </cell>
          <cell r="QV61">
            <v>110.8440512600861</v>
          </cell>
          <cell r="QW61">
            <v>142.9004753642667</v>
          </cell>
          <cell r="QX61">
            <v>218.12570299999999</v>
          </cell>
          <cell r="QY61">
            <v>7145.9379181860222</v>
          </cell>
          <cell r="QZ61">
            <v>1897.1313326641509</v>
          </cell>
          <cell r="RA61">
            <v>49.870986991884557</v>
          </cell>
          <cell r="RB61">
            <v>1569.775221722806</v>
          </cell>
          <cell r="RC61">
            <v>5514.3447881069596</v>
          </cell>
          <cell r="RD61">
            <v>1027.2840000000001</v>
          </cell>
          <cell r="RE61">
            <v>-869.84733266415071</v>
          </cell>
          <cell r="RF61">
            <v>2.711324978862089</v>
          </cell>
          <cell r="RG61">
            <v>114.6423588032264</v>
          </cell>
          <cell r="SU61">
            <v>-110.0467448144644</v>
          </cell>
          <cell r="SV61">
            <v>-63.126959059962331</v>
          </cell>
          <cell r="SX61">
            <v>131.29059812978221</v>
          </cell>
          <cell r="SY61">
            <v>181.94597159498119</v>
          </cell>
          <cell r="TA61">
            <v>202.81111178412129</v>
          </cell>
          <cell r="TB61">
            <v>252.0841114106338</v>
          </cell>
          <cell r="TD61">
            <v>239.3836892346757</v>
          </cell>
          <cell r="TE61">
            <v>287.76776845585982</v>
          </cell>
          <cell r="XZ61">
            <v>347.66967998706929</v>
          </cell>
          <cell r="YA61">
            <v>141.16777972153031</v>
          </cell>
          <cell r="YB61">
            <v>111.1329369413602</v>
          </cell>
          <cell r="YC61">
            <v>112.2151726174409</v>
          </cell>
          <cell r="YD61">
            <v>114.99653005733749</v>
          </cell>
          <cell r="YE61">
            <v>146.2180282430237</v>
          </cell>
          <cell r="YF61">
            <v>218.12570299999999</v>
          </cell>
          <cell r="YG61">
            <v>7275.107541957108</v>
          </cell>
          <cell r="YH61">
            <v>2322.623610123333</v>
          </cell>
          <cell r="YI61">
            <v>51.624034171568383</v>
          </cell>
          <cell r="YJ61">
            <v>1552.163800931175</v>
          </cell>
          <cell r="YK61">
            <v>5660.5628163499832</v>
          </cell>
          <cell r="YL61">
            <v>1027.2840000000001</v>
          </cell>
          <cell r="YM61">
            <v>-1295.339610123332</v>
          </cell>
          <cell r="YN61">
            <v>2.835282855764568</v>
          </cell>
          <cell r="YO61">
            <v>424.18030363578458</v>
          </cell>
          <cell r="YP61">
            <v>472.26674419401837</v>
          </cell>
          <cell r="YQ61">
            <v>0</v>
          </cell>
          <cell r="YR61">
            <v>363.72304518294118</v>
          </cell>
          <cell r="YS61">
            <v>146.69795994443101</v>
          </cell>
          <cell r="YT61">
            <v>115.38137523811569</v>
          </cell>
          <cell r="YU61">
            <v>116.5016532773848</v>
          </cell>
          <cell r="YV61">
            <v>119.4114376388483</v>
          </cell>
          <cell r="YW61">
            <v>155.18596136554069</v>
          </cell>
          <cell r="YX61">
            <v>218.12570299999999</v>
          </cell>
          <cell r="YY61">
            <v>7406.5548994213696</v>
          </cell>
          <cell r="YZ61">
            <v>2337.324839755624</v>
          </cell>
          <cell r="ZA61">
            <v>53.469955871925762</v>
          </cell>
          <cell r="ZB61">
            <v>1527.8681667045289</v>
          </cell>
          <cell r="ZC61">
            <v>5815.7487777155238</v>
          </cell>
          <cell r="ZD61">
            <v>1027.2840000000001</v>
          </cell>
          <cell r="ZE61">
            <v>-1310.040839755625</v>
          </cell>
          <cell r="ZF61">
            <v>2.9661997396265032</v>
          </cell>
          <cell r="ZG61">
            <v>39.003192320374858</v>
          </cell>
          <cell r="ZH61">
            <v>92.54558425060398</v>
          </cell>
          <cell r="ZI61">
            <v>28.6605897008066</v>
          </cell>
          <cell r="ZJ61">
            <v>356.38012993546482</v>
          </cell>
          <cell r="ZK61">
            <v>144.31553545380169</v>
          </cell>
          <cell r="ZL61">
            <v>113.47626824454829</v>
          </cell>
          <cell r="ZM61">
            <v>114.6366040897659</v>
          </cell>
          <cell r="ZN61">
            <v>117.4876451292496</v>
          </cell>
          <cell r="ZO61">
            <v>154.7312426526853</v>
          </cell>
          <cell r="ZP61">
            <v>218.12570299999999</v>
          </cell>
          <cell r="ZQ61">
            <v>7569.1591573857922</v>
          </cell>
          <cell r="ZR61">
            <v>2470.953840073264</v>
          </cell>
          <cell r="ZS61">
            <v>55.215937519158949</v>
          </cell>
          <cell r="ZT61">
            <v>1535.190396627303</v>
          </cell>
          <cell r="ZU61">
            <v>5970.4800203682089</v>
          </cell>
          <cell r="ZV61">
            <v>1027.2840000000001</v>
          </cell>
          <cell r="ZW61">
            <v>-1443.6698400732639</v>
          </cell>
          <cell r="ZX61">
            <v>2.906317492450746</v>
          </cell>
          <cell r="ZY61">
            <v>127.0089976000048</v>
          </cell>
          <cell r="ZZ61">
            <v>181.88892731497199</v>
          </cell>
          <cell r="AAA61">
            <v>0</v>
          </cell>
          <cell r="AAB61">
            <v>369.86315949115351</v>
          </cell>
          <cell r="AAC61">
            <v>150.74431952863861</v>
          </cell>
          <cell r="AAD61">
            <v>118.6453957375406</v>
          </cell>
          <cell r="AAE61">
            <v>119.84362061889701</v>
          </cell>
          <cell r="AAF61">
            <v>122.8025258948263</v>
          </cell>
          <cell r="AAG61">
            <v>159.33898602606351</v>
          </cell>
          <cell r="AAH61">
            <v>218.12570299999999</v>
          </cell>
          <cell r="AAI61">
            <v>7492.4565114713696</v>
          </cell>
          <cell r="AAJ61">
            <v>2129.5096114032499</v>
          </cell>
          <cell r="AAK61">
            <v>57.03398565626987</v>
          </cell>
          <cell r="AAL61">
            <v>1606.341591504015</v>
          </cell>
          <cell r="AAM61">
            <v>5822.0818972506158</v>
          </cell>
          <cell r="AAN61">
            <v>1027.2840000000001</v>
          </cell>
          <cell r="AAO61">
            <v>-1102.22561140325</v>
          </cell>
          <cell r="AAP61">
            <v>3.0162730184673738</v>
          </cell>
          <cell r="AAQ61">
            <v>-100.0844260293994</v>
          </cell>
          <cell r="AAR61">
            <v>-45.326946151421609</v>
          </cell>
          <cell r="AAS61">
            <v>246.18968731492529</v>
          </cell>
        </row>
        <row r="62">
          <cell r="A62" t="str">
            <v>FIQE3</v>
          </cell>
          <cell r="B62" t="str">
            <v>Unifique</v>
          </cell>
          <cell r="C62" t="str">
            <v>TMT</v>
          </cell>
          <cell r="D62" t="str">
            <v>Bernardo Guttmann</v>
          </cell>
          <cell r="E62">
            <v>45117</v>
          </cell>
          <cell r="F62" t="str">
            <v>Buy</v>
          </cell>
          <cell r="G62" t="b">
            <v>0</v>
          </cell>
          <cell r="H62" t="str">
            <v>BRL</v>
          </cell>
          <cell r="I62">
            <v>7.5</v>
          </cell>
          <cell r="J62">
            <v>0.15690000000000001</v>
          </cell>
          <cell r="K62">
            <v>8.5574527885762849E-2</v>
          </cell>
          <cell r="L62">
            <v>0.1466339390111065</v>
          </cell>
          <cell r="M62">
            <v>678.52</v>
          </cell>
          <cell r="O62">
            <v>174.47200000000001</v>
          </cell>
          <cell r="P62">
            <v>337.48700000000002</v>
          </cell>
          <cell r="Q62">
            <v>122.97199999999999</v>
          </cell>
          <cell r="R62">
            <v>362.04960899999998</v>
          </cell>
          <cell r="S62">
            <v>1919.412</v>
          </cell>
          <cell r="T62">
            <v>557.649</v>
          </cell>
          <cell r="U62">
            <v>487.07299999999998</v>
          </cell>
          <cell r="V62">
            <v>922.13800000000003</v>
          </cell>
          <cell r="W62">
            <v>997.27399999999989</v>
          </cell>
          <cell r="X62">
            <v>720.40000000000009</v>
          </cell>
          <cell r="Y62">
            <v>162.75100000000009</v>
          </cell>
          <cell r="Z62">
            <v>-0.62049313211106527</v>
          </cell>
          <cell r="AA62">
            <v>-88.344278850612596</v>
          </cell>
          <cell r="AD62">
            <v>876.30377826238862</v>
          </cell>
          <cell r="AF62">
            <v>212.34253641443539</v>
          </cell>
          <cell r="AG62">
            <v>431.45589641854082</v>
          </cell>
          <cell r="AH62">
            <v>119.7922612401307</v>
          </cell>
          <cell r="AI62">
            <v>362.04960899999998</v>
          </cell>
          <cell r="AJ62">
            <v>1987.8149516213809</v>
          </cell>
          <cell r="AK62">
            <v>526.02353529463096</v>
          </cell>
          <cell r="AL62">
            <v>523.95571450712453</v>
          </cell>
          <cell r="AM62">
            <v>892.30335886975968</v>
          </cell>
          <cell r="AN62">
            <v>1095.511592751621</v>
          </cell>
          <cell r="AO62">
            <v>694.99600000000009</v>
          </cell>
          <cell r="AP62">
            <v>168.97246470536911</v>
          </cell>
          <cell r="AQ62">
            <v>-0.32086712563167558</v>
          </cell>
          <cell r="AR62">
            <v>57.398129586091038</v>
          </cell>
          <cell r="AT62">
            <v>21.55466848850936</v>
          </cell>
          <cell r="AU62">
            <v>995.41568859821109</v>
          </cell>
          <cell r="AW62">
            <v>246.18235148516251</v>
          </cell>
          <cell r="AX62">
            <v>490.1016963373437</v>
          </cell>
          <cell r="AY62">
            <v>149.63182989154919</v>
          </cell>
          <cell r="AZ62">
            <v>362.04960899999998</v>
          </cell>
          <cell r="BA62">
            <v>2111.1661573790911</v>
          </cell>
          <cell r="BB62">
            <v>626.1563179199569</v>
          </cell>
          <cell r="BC62">
            <v>528.73603842196485</v>
          </cell>
          <cell r="BD62">
            <v>900.50011489526321</v>
          </cell>
          <cell r="BE62">
            <v>1210.6660424838269</v>
          </cell>
          <cell r="BF62">
            <v>694.99600000000009</v>
          </cell>
          <cell r="BG62">
            <v>68.83968208004319</v>
          </cell>
          <cell r="BH62">
            <v>-0.24984503621522339</v>
          </cell>
          <cell r="BI62">
            <v>161.2695147916447</v>
          </cell>
          <cell r="BK62">
            <v>34.47738015934312</v>
          </cell>
          <cell r="BL62">
            <v>1124.9043761679211</v>
          </cell>
          <cell r="BN62">
            <v>283.83151388732102</v>
          </cell>
          <cell r="BO62">
            <v>553.85659407637991</v>
          </cell>
          <cell r="BP62">
            <v>185.0710055154847</v>
          </cell>
          <cell r="BQ62">
            <v>362.04960899999998</v>
          </cell>
          <cell r="BR62">
            <v>2262.504914107888</v>
          </cell>
          <cell r="BS62">
            <v>761.61095457826923</v>
          </cell>
          <cell r="BT62">
            <v>524.57577114085359</v>
          </cell>
          <cell r="BU62">
            <v>909.41095493702824</v>
          </cell>
          <cell r="BV62">
            <v>1353.0939591708591</v>
          </cell>
          <cell r="BW62">
            <v>694.99600000000009</v>
          </cell>
          <cell r="BX62">
            <v>-66.614954578269135</v>
          </cell>
          <cell r="BY62">
            <v>-0.2363443671662456</v>
          </cell>
          <cell r="BZ62">
            <v>196.27846706599101</v>
          </cell>
          <cell r="CB62">
            <v>42.64308882845269</v>
          </cell>
          <cell r="CC62">
            <v>1257.7522108473461</v>
          </cell>
          <cell r="CE62">
            <v>323.63992588483478</v>
          </cell>
          <cell r="CF62">
            <v>619.26539753096313</v>
          </cell>
          <cell r="CG62">
            <v>223.8828292873722</v>
          </cell>
          <cell r="CH62">
            <v>362.04960899999998</v>
          </cell>
          <cell r="CI62">
            <v>2443.9438397513618</v>
          </cell>
          <cell r="CJ62">
            <v>935.01785724102785</v>
          </cell>
          <cell r="CK62">
            <v>512.04342276904026</v>
          </cell>
          <cell r="CL62">
            <v>918.55295665888445</v>
          </cell>
          <cell r="CM62">
            <v>1525.3908830924779</v>
          </cell>
          <cell r="CN62">
            <v>694.99600000000009</v>
          </cell>
          <cell r="CO62">
            <v>-240.02185724102779</v>
          </cell>
          <cell r="CP62">
            <v>-0.22507861312650421</v>
          </cell>
          <cell r="CQ62">
            <v>232.86852966727059</v>
          </cell>
          <cell r="CS62">
            <v>51.585905365753959</v>
          </cell>
          <cell r="CT62">
            <v>1393.6804771240911</v>
          </cell>
          <cell r="CV62">
            <v>365.58486311098841</v>
          </cell>
          <cell r="CW62">
            <v>686.19087865959818</v>
          </cell>
          <cell r="CX62">
            <v>265.65035388491549</v>
          </cell>
          <cell r="CY62">
            <v>362.04960899999998</v>
          </cell>
          <cell r="CZ62">
            <v>2657.738418106982</v>
          </cell>
          <cell r="DA62">
            <v>1148.058682950553</v>
          </cell>
          <cell r="DB62">
            <v>491.75596422967868</v>
          </cell>
          <cell r="DC62">
            <v>927.90694008924743</v>
          </cell>
          <cell r="DD62">
            <v>1729.831478017735</v>
          </cell>
          <cell r="DE62">
            <v>694.99600000000009</v>
          </cell>
          <cell r="DF62">
            <v>-453.0626829505527</v>
          </cell>
          <cell r="DG62">
            <v>-0.215485946699179</v>
          </cell>
          <cell r="DH62">
            <v>270.39555125804623</v>
          </cell>
          <cell r="DJ62">
            <v>61.20975895965794</v>
          </cell>
          <cell r="DK62">
            <v>1522.468857298906</v>
          </cell>
          <cell r="DM62">
            <v>406.98047630977572</v>
          </cell>
          <cell r="DN62">
            <v>749.60097387429482</v>
          </cell>
          <cell r="DO62">
            <v>307.92028811757461</v>
          </cell>
          <cell r="DP62">
            <v>362.04960899999998</v>
          </cell>
          <cell r="DQ62">
            <v>2903.5719790595808</v>
          </cell>
          <cell r="DR62">
            <v>1400.494790668339</v>
          </cell>
          <cell r="DS62">
            <v>465.21743520180212</v>
          </cell>
          <cell r="DT62">
            <v>936.76958806656944</v>
          </cell>
          <cell r="DU62">
            <v>1966.8023909930121</v>
          </cell>
          <cell r="DV62">
            <v>694.99600000000009</v>
          </cell>
          <cell r="DW62">
            <v>-705.4987906683391</v>
          </cell>
          <cell r="DX62">
            <v>-0.20761145098062669</v>
          </cell>
          <cell r="DY62">
            <v>306.90391382794053</v>
          </cell>
          <cell r="EA62">
            <v>70.949375142298294</v>
          </cell>
          <cell r="EB62">
            <v>1652.167257663247</v>
          </cell>
          <cell r="ED62">
            <v>449.91178648255863</v>
          </cell>
          <cell r="EE62">
            <v>813.45912555795894</v>
          </cell>
          <cell r="EF62">
            <v>351.48856163908749</v>
          </cell>
          <cell r="EG62">
            <v>362.04960899999998</v>
          </cell>
          <cell r="EH62">
            <v>3182.997664406385</v>
          </cell>
          <cell r="EI62">
            <v>1691.9102512943159</v>
          </cell>
          <cell r="EJ62">
            <v>433.15080977781889</v>
          </cell>
          <cell r="EK62">
            <v>945.69485961739326</v>
          </cell>
          <cell r="EL62">
            <v>2237.302804788992</v>
          </cell>
          <cell r="EM62">
            <v>694.99600000000009</v>
          </cell>
          <cell r="EN62">
            <v>-996.91425129431559</v>
          </cell>
          <cell r="EO62">
            <v>-0.20063387173054681</v>
          </cell>
          <cell r="EP62">
            <v>343.096877130157</v>
          </cell>
          <cell r="ER62">
            <v>80.988147843107711</v>
          </cell>
          <cell r="ES62">
            <v>1782.302487787977</v>
          </cell>
          <cell r="EU62">
            <v>494.26122059569161</v>
          </cell>
          <cell r="EV62">
            <v>877.53235422808189</v>
          </cell>
          <cell r="EW62">
            <v>393.07999883445098</v>
          </cell>
          <cell r="EX62">
            <v>362.04960899999998</v>
          </cell>
          <cell r="EY62">
            <v>3494.4615671851602</v>
          </cell>
          <cell r="EZ62">
            <v>2020.0832867185561</v>
          </cell>
          <cell r="FA62">
            <v>396.29720729745083</v>
          </cell>
          <cell r="FB62">
            <v>954.65019186458642</v>
          </cell>
          <cell r="FC62">
            <v>2539.8113753205739</v>
          </cell>
          <cell r="FD62">
            <v>694.99600000000009</v>
          </cell>
          <cell r="FE62">
            <v>-1325.087286718556</v>
          </cell>
          <cell r="FF62">
            <v>-0.1943651728736363</v>
          </cell>
          <cell r="FG62">
            <v>379.60492496123328</v>
          </cell>
          <cell r="FI62">
            <v>90.571428302868867</v>
          </cell>
          <cell r="FJ62">
            <v>153.91999999999999</v>
          </cell>
          <cell r="FL62">
            <v>42.030999999999992</v>
          </cell>
          <cell r="FM62">
            <v>77.045999999999992</v>
          </cell>
          <cell r="FN62">
            <v>32.923999999999992</v>
          </cell>
          <cell r="FP62">
            <v>1619.9780000000001</v>
          </cell>
          <cell r="FQ62">
            <v>634.31000000000006</v>
          </cell>
          <cell r="FR62">
            <v>377.65699999999998</v>
          </cell>
          <cell r="FS62">
            <v>647.56399999999996</v>
          </cell>
          <cell r="FT62">
            <v>972.41399999999987</v>
          </cell>
          <cell r="FU62">
            <v>485.28500000000003</v>
          </cell>
          <cell r="FV62">
            <v>-149.02500000000009</v>
          </cell>
          <cell r="FW62">
            <v>-0.57761824324324329</v>
          </cell>
          <cell r="GA62">
            <v>158</v>
          </cell>
          <cell r="GC62">
            <v>43.400000000000013</v>
          </cell>
          <cell r="GD62">
            <v>81.300000000000011</v>
          </cell>
          <cell r="GE62">
            <v>33.800000000000011</v>
          </cell>
          <cell r="GG62">
            <v>1688.354</v>
          </cell>
          <cell r="GH62">
            <v>689.81900000000007</v>
          </cell>
          <cell r="GI62">
            <v>392.60300000000001</v>
          </cell>
          <cell r="GJ62">
            <v>724.85500000000002</v>
          </cell>
          <cell r="GK62">
            <v>963.49899999999991</v>
          </cell>
          <cell r="GL62">
            <v>533.18799999999999</v>
          </cell>
          <cell r="GM62">
            <v>-156.63100000000011</v>
          </cell>
          <cell r="GN62">
            <v>-0.51645569620253162</v>
          </cell>
          <cell r="GR62">
            <v>177.2</v>
          </cell>
          <cell r="GT62">
            <v>47.918999999999997</v>
          </cell>
          <cell r="GU62">
            <v>90.218999999999994</v>
          </cell>
          <cell r="GV62">
            <v>31.103000000000002</v>
          </cell>
          <cell r="GX62">
            <v>1899.3920000000001</v>
          </cell>
          <cell r="GY62">
            <v>616.54600000000005</v>
          </cell>
          <cell r="GZ62">
            <v>465.99099999999999</v>
          </cell>
          <cell r="HA62">
            <v>904.76200000000006</v>
          </cell>
          <cell r="HB62">
            <v>994.62999999999988</v>
          </cell>
          <cell r="HC62">
            <v>703.23099999999999</v>
          </cell>
          <cell r="HD62">
            <v>86.684999999999945</v>
          </cell>
          <cell r="HE62">
            <v>-0.74097065462753964</v>
          </cell>
          <cell r="HI62">
            <v>189.4</v>
          </cell>
          <cell r="HK62">
            <v>41.122000000000007</v>
          </cell>
          <cell r="HL62">
            <v>88.921999999999997</v>
          </cell>
          <cell r="HM62">
            <v>25.145</v>
          </cell>
          <cell r="HO62">
            <v>1919.412</v>
          </cell>
          <cell r="HP62">
            <v>557.649</v>
          </cell>
          <cell r="HQ62">
            <v>487.07299999999998</v>
          </cell>
          <cell r="HR62">
            <v>908.27099999999996</v>
          </cell>
          <cell r="HS62">
            <v>997.27399999999989</v>
          </cell>
          <cell r="HT62">
            <v>720.40000000000009</v>
          </cell>
          <cell r="HU62">
            <v>162.75100000000009</v>
          </cell>
          <cell r="HV62">
            <v>-0.62940865892291442</v>
          </cell>
          <cell r="HZ62">
            <v>204.93299999999999</v>
          </cell>
          <cell r="IB62">
            <v>50.057000000000002</v>
          </cell>
          <cell r="IC62">
            <v>101.29900000000001</v>
          </cell>
          <cell r="ID62">
            <v>26.245000000000001</v>
          </cell>
          <cell r="IF62">
            <v>1908.836</v>
          </cell>
          <cell r="IG62">
            <v>478.63400000000001</v>
          </cell>
          <cell r="IH62">
            <v>516.15</v>
          </cell>
          <cell r="II62">
            <v>908.27099999999996</v>
          </cell>
          <cell r="IJ62">
            <v>1023.519</v>
          </cell>
          <cell r="IK62">
            <v>694.99600000000009</v>
          </cell>
          <cell r="IL62">
            <v>216.36200000000011</v>
          </cell>
          <cell r="IM62">
            <v>-0.51480239883278922</v>
          </cell>
          <cell r="IQ62">
            <v>215.87008078750191</v>
          </cell>
          <cell r="IS62">
            <v>51.075753528587363</v>
          </cell>
          <cell r="IT62">
            <v>105.0524907047043</v>
          </cell>
          <cell r="IU62">
            <v>28.741840544867632</v>
          </cell>
          <cell r="IW62">
            <v>1933.8007746081839</v>
          </cell>
          <cell r="IX62">
            <v>486.00005644649542</v>
          </cell>
          <cell r="IY62">
            <v>519.27967358979845</v>
          </cell>
          <cell r="IZ62">
            <v>885.31700000000001</v>
          </cell>
          <cell r="JA62">
            <v>1045.6382966405199</v>
          </cell>
          <cell r="JB62">
            <v>694.99600000000009</v>
          </cell>
          <cell r="JC62">
            <v>208.9959435535047</v>
          </cell>
          <cell r="JD62">
            <v>-0.26454064665927379</v>
          </cell>
          <cell r="JH62">
            <v>223.71443337044579</v>
          </cell>
          <cell r="JJ62">
            <v>54.050331945384762</v>
          </cell>
          <cell r="JK62">
            <v>109.98849219662969</v>
          </cell>
          <cell r="JL62">
            <v>31.05570668568971</v>
          </cell>
          <cell r="JN62">
            <v>1959.7416376972519</v>
          </cell>
          <cell r="JO62">
            <v>504.74150726385869</v>
          </cell>
          <cell r="JP62">
            <v>521.8883209660811</v>
          </cell>
          <cell r="JQ62">
            <v>888.16247796766379</v>
          </cell>
          <cell r="JR62">
            <v>1069.538310541489</v>
          </cell>
          <cell r="JS62">
            <v>694.99600000000009</v>
          </cell>
          <cell r="JT62">
            <v>190.2544927361414</v>
          </cell>
          <cell r="JU62">
            <v>-0.26170330964109362</v>
          </cell>
          <cell r="JY62">
            <v>231.7862641044409</v>
          </cell>
          <cell r="KA62">
            <v>57.159450940463287</v>
          </cell>
          <cell r="KB62">
            <v>115.11591351720671</v>
          </cell>
          <cell r="KC62">
            <v>33.749714009573303</v>
          </cell>
          <cell r="KE62">
            <v>1987.8149516213809</v>
          </cell>
          <cell r="KF62">
            <v>526.02353529463096</v>
          </cell>
          <cell r="KG62">
            <v>523.95571450712453</v>
          </cell>
          <cell r="KH62">
            <v>890.2033271557633</v>
          </cell>
          <cell r="KI62">
            <v>1095.511592751621</v>
          </cell>
          <cell r="KJ62">
            <v>694.99600000000009</v>
          </cell>
          <cell r="KK62">
            <v>168.97246470536911</v>
          </cell>
          <cell r="KL62">
            <v>-0.25896209315812002</v>
          </cell>
          <cell r="KP62">
            <v>0</v>
          </cell>
          <cell r="KQ62">
            <v>0</v>
          </cell>
          <cell r="KR62">
            <v>0</v>
          </cell>
          <cell r="KS62">
            <v>0</v>
          </cell>
          <cell r="KT62">
            <v>0</v>
          </cell>
          <cell r="KU62">
            <v>0</v>
          </cell>
          <cell r="KV62">
            <v>0</v>
          </cell>
          <cell r="KW62">
            <v>0</v>
          </cell>
          <cell r="KX62">
            <v>0</v>
          </cell>
          <cell r="KY62">
            <v>337.48700000000002</v>
          </cell>
          <cell r="KZ62">
            <v>431.45589641854082</v>
          </cell>
          <cell r="LA62">
            <v>490.1016963373437</v>
          </cell>
          <cell r="LB62">
            <v>553.85659407637991</v>
          </cell>
          <cell r="LC62">
            <v>619.26539753096313</v>
          </cell>
          <cell r="LD62">
            <v>686.19087865959818</v>
          </cell>
          <cell r="LE62">
            <v>749.60097387429482</v>
          </cell>
          <cell r="LF62">
            <v>813.45912555795894</v>
          </cell>
          <cell r="LG62">
            <v>877.53235422808189</v>
          </cell>
          <cell r="OJ62">
            <v>0</v>
          </cell>
          <cell r="OK62">
            <v>0</v>
          </cell>
          <cell r="OL62">
            <v>0</v>
          </cell>
          <cell r="OM62">
            <v>0</v>
          </cell>
          <cell r="ON62">
            <v>0</v>
          </cell>
          <cell r="OO62">
            <v>0</v>
          </cell>
          <cell r="OP62">
            <v>0</v>
          </cell>
          <cell r="OQ62">
            <v>0</v>
          </cell>
        </row>
        <row r="63">
          <cell r="A63" t="str">
            <v>FLRY3</v>
          </cell>
          <cell r="B63" t="str">
            <v>Fleury</v>
          </cell>
          <cell r="C63" t="str">
            <v>Health Care</v>
          </cell>
          <cell r="D63" t="str">
            <v>Rafael Barros</v>
          </cell>
          <cell r="E63">
            <v>45118</v>
          </cell>
          <cell r="F63" t="str">
            <v>Neutral</v>
          </cell>
          <cell r="G63" t="b">
            <v>0</v>
          </cell>
          <cell r="H63" t="str">
            <v>BRL</v>
          </cell>
          <cell r="I63">
            <v>19.5</v>
          </cell>
          <cell r="J63">
            <v>0.14399999999999999</v>
          </cell>
          <cell r="M63">
            <v>6561.7231718374942</v>
          </cell>
          <cell r="N63">
            <v>1781.1502515718539</v>
          </cell>
          <cell r="O63">
            <v>1043.3995794613411</v>
          </cell>
          <cell r="P63">
            <v>1649.0895794613409</v>
          </cell>
          <cell r="Q63">
            <v>481.74237250134058</v>
          </cell>
          <cell r="R63">
            <v>547.18499999999995</v>
          </cell>
          <cell r="S63">
            <v>10346.44485082583</v>
          </cell>
          <cell r="T63">
            <v>1763.0814089999999</v>
          </cell>
          <cell r="U63">
            <v>1265.027</v>
          </cell>
          <cell r="V63">
            <v>6660.7211158099999</v>
          </cell>
          <cell r="W63">
            <v>3685.7237350158271</v>
          </cell>
          <cell r="X63">
            <v>5125.7410349000002</v>
          </cell>
          <cell r="Y63">
            <v>3362.6596258999998</v>
          </cell>
          <cell r="Z63">
            <v>-1159.9090152655949</v>
          </cell>
          <cell r="AB63">
            <v>185.8463936446272</v>
          </cell>
          <cell r="AC63">
            <v>-402.10879344</v>
          </cell>
          <cell r="AD63">
            <v>7182.4072883686567</v>
          </cell>
          <cell r="AE63">
            <v>2004.2842607522859</v>
          </cell>
          <cell r="AF63">
            <v>1085.788571532192</v>
          </cell>
          <cell r="AG63">
            <v>1794.1989217533751</v>
          </cell>
          <cell r="AH63">
            <v>424.21360141506142</v>
          </cell>
          <cell r="AI63">
            <v>547.18499999999995</v>
          </cell>
          <cell r="AJ63">
            <v>9662.6610807465986</v>
          </cell>
          <cell r="AK63">
            <v>1020.292355885616</v>
          </cell>
          <cell r="AL63">
            <v>1255.1548727712479</v>
          </cell>
          <cell r="AM63">
            <v>5975.7675867204716</v>
          </cell>
          <cell r="AN63">
            <v>3686.893494026127</v>
          </cell>
          <cell r="AO63">
            <v>4436.0872016118064</v>
          </cell>
          <cell r="AP63">
            <v>3415.79484572619</v>
          </cell>
          <cell r="AQ63">
            <v>-419.78278913944689</v>
          </cell>
          <cell r="AS63">
            <v>-334.11760578847219</v>
          </cell>
          <cell r="AT63">
            <v>-99.948609637085696</v>
          </cell>
          <cell r="AU63">
            <v>7736.2381022525806</v>
          </cell>
          <cell r="AV63">
            <v>2229.6342253675662</v>
          </cell>
          <cell r="AW63">
            <v>1351.1504848005679</v>
          </cell>
          <cell r="AX63">
            <v>2060.1351860425739</v>
          </cell>
          <cell r="AY63">
            <v>694.77405823130982</v>
          </cell>
          <cell r="AZ63">
            <v>547.18499999999995</v>
          </cell>
          <cell r="BA63">
            <v>10277.20679392573</v>
          </cell>
          <cell r="BB63">
            <v>1478.8955231107921</v>
          </cell>
          <cell r="BC63">
            <v>1299.642285590684</v>
          </cell>
          <cell r="BD63">
            <v>6106.433593940661</v>
          </cell>
          <cell r="BE63">
            <v>4170.773199985073</v>
          </cell>
          <cell r="BF63">
            <v>4507.8437189352071</v>
          </cell>
          <cell r="BG63">
            <v>3028.948195824416</v>
          </cell>
          <cell r="BH63">
            <v>-485.68496305569192</v>
          </cell>
          <cell r="BJ63">
            <v>645.16696732452692</v>
          </cell>
          <cell r="BK63">
            <v>-186.56380009935131</v>
          </cell>
          <cell r="BL63">
            <v>8275.65057406509</v>
          </cell>
          <cell r="BM63">
            <v>2413.0128135255331</v>
          </cell>
          <cell r="BN63">
            <v>1498.2929262448581</v>
          </cell>
          <cell r="BO63">
            <v>2234.3887906440709</v>
          </cell>
          <cell r="BP63">
            <v>833.25940278556322</v>
          </cell>
          <cell r="BQ63">
            <v>547.18499999999995</v>
          </cell>
          <cell r="BR63">
            <v>10981.46013994522</v>
          </cell>
          <cell r="BS63">
            <v>2088.71515219614</v>
          </cell>
          <cell r="BT63">
            <v>1354.6191376299889</v>
          </cell>
          <cell r="BU63">
            <v>6276.5955667900625</v>
          </cell>
          <cell r="BV63">
            <v>4704.8645731551569</v>
          </cell>
          <cell r="BW63">
            <v>4591.0525507485181</v>
          </cell>
          <cell r="BX63">
            <v>2502.3373985523781</v>
          </cell>
          <cell r="BY63">
            <v>-518.87407549671525</v>
          </cell>
          <cell r="CA63">
            <v>892.97765009393106</v>
          </cell>
          <cell r="CB63">
            <v>-283.15802100858201</v>
          </cell>
          <cell r="CC63">
            <v>8803.3429780699025</v>
          </cell>
          <cell r="CD63">
            <v>2611.10963172945</v>
          </cell>
          <cell r="CE63">
            <v>1661.1632427409661</v>
          </cell>
          <cell r="CF63">
            <v>2430.0860491864801</v>
          </cell>
          <cell r="CG63">
            <v>968.82230023496527</v>
          </cell>
          <cell r="CH63">
            <v>547.18499999999995</v>
          </cell>
          <cell r="CI63">
            <v>11732.244439696749</v>
          </cell>
          <cell r="CJ63">
            <v>2555.598802462855</v>
          </cell>
          <cell r="CK63">
            <v>1417.7914883613921</v>
          </cell>
          <cell r="CL63">
            <v>6413.653869822313</v>
          </cell>
          <cell r="CM63">
            <v>5318.5905698744346</v>
          </cell>
          <cell r="CN63">
            <v>4681.1169754490293</v>
          </cell>
          <cell r="CO63">
            <v>2125.5181729861738</v>
          </cell>
          <cell r="CP63">
            <v>-551.23240811819403</v>
          </cell>
          <cell r="CR63">
            <v>808.24162128473881</v>
          </cell>
          <cell r="CS63">
            <v>-341.3579710180237</v>
          </cell>
          <cell r="CT63">
            <v>9332.2974066465358</v>
          </cell>
          <cell r="CU63">
            <v>2795.7932769540771</v>
          </cell>
          <cell r="CV63">
            <v>1804.871707997459</v>
          </cell>
          <cell r="CW63">
            <v>2611.0560531618589</v>
          </cell>
          <cell r="CX63">
            <v>1092.559213181119</v>
          </cell>
          <cell r="CY63">
            <v>547.18499999999995</v>
          </cell>
          <cell r="CZ63">
            <v>12570.653989397209</v>
          </cell>
          <cell r="DA63">
            <v>3089.218180612806</v>
          </cell>
          <cell r="DB63">
            <v>1487.8075738920761</v>
          </cell>
          <cell r="DC63">
            <v>6567.4699446775903</v>
          </cell>
          <cell r="DD63">
            <v>6003.1840447196209</v>
          </cell>
          <cell r="DE63">
            <v>4777.2796698804896</v>
          </cell>
          <cell r="DF63">
            <v>1688.0614892676831</v>
          </cell>
          <cell r="DG63">
            <v>-583.74928128865929</v>
          </cell>
          <cell r="DI63">
            <v>928.74457754116543</v>
          </cell>
          <cell r="DJ63">
            <v>-395.1251993912141</v>
          </cell>
          <cell r="DK63">
            <v>9867.4096173677026</v>
          </cell>
          <cell r="DL63">
            <v>2963.6867806677219</v>
          </cell>
          <cell r="DM63">
            <v>1920.393172996459</v>
          </cell>
          <cell r="DN63">
            <v>2767.5013552664709</v>
          </cell>
          <cell r="DO63">
            <v>1202.01661941471</v>
          </cell>
          <cell r="DP63">
            <v>547.18499999999995</v>
          </cell>
          <cell r="DQ63">
            <v>13485.75438550869</v>
          </cell>
          <cell r="DR63">
            <v>3680.165636510857</v>
          </cell>
          <cell r="DS63">
            <v>1563.7832496255339</v>
          </cell>
          <cell r="DT63">
            <v>6734.8407868914746</v>
          </cell>
          <cell r="DU63">
            <v>6750.9135986172132</v>
          </cell>
          <cell r="DV63">
            <v>4879.5766482875333</v>
          </cell>
          <cell r="DW63">
            <v>1199.411011776677</v>
          </cell>
          <cell r="DX63">
            <v>-616.84061553797096</v>
          </cell>
          <cell r="DZ63">
            <v>1034.2876832246441</v>
          </cell>
          <cell r="EA63">
            <v>-443.34022732659309</v>
          </cell>
          <cell r="EB63">
            <v>10417.34080917458</v>
          </cell>
          <cell r="EC63">
            <v>3131.3178622391242</v>
          </cell>
          <cell r="ED63">
            <v>2033.6266247497219</v>
          </cell>
          <cell r="EE63">
            <v>2924.8319325378611</v>
          </cell>
          <cell r="EF63">
            <v>1314.157713307892</v>
          </cell>
          <cell r="EG63">
            <v>547.18499999999995</v>
          </cell>
          <cell r="EH63">
            <v>14484.14847585274</v>
          </cell>
          <cell r="EI63">
            <v>4335.4643273460297</v>
          </cell>
          <cell r="EJ63">
            <v>1645.176781913586</v>
          </cell>
          <cell r="EK63">
            <v>6917.5885819178293</v>
          </cell>
          <cell r="EL63">
            <v>7566.5598939349111</v>
          </cell>
          <cell r="EM63">
            <v>4987.7562124301639</v>
          </cell>
          <cell r="EN63">
            <v>652.29188508413426</v>
          </cell>
          <cell r="EO63">
            <v>-650.84494138192645</v>
          </cell>
          <cell r="EQ63">
            <v>1142.7127294770439</v>
          </cell>
          <cell r="ER63">
            <v>-487.41403864187032</v>
          </cell>
          <cell r="ES63">
            <v>10986.575678374749</v>
          </cell>
          <cell r="ET63">
            <v>3303.692524507218</v>
          </cell>
          <cell r="EU63">
            <v>2149.3353773053459</v>
          </cell>
          <cell r="EV63">
            <v>3087.5250742734011</v>
          </cell>
          <cell r="EW63">
            <v>1432.3859501655711</v>
          </cell>
          <cell r="EX63">
            <v>547.18499999999995</v>
          </cell>
          <cell r="EY63">
            <v>15570.21707337933</v>
          </cell>
          <cell r="EZ63">
            <v>5059.6433722278834</v>
          </cell>
          <cell r="FA63">
            <v>1731.6950775600051</v>
          </cell>
          <cell r="FB63">
            <v>7115.5810108353962</v>
          </cell>
          <cell r="FC63">
            <v>8454.6360625439356</v>
          </cell>
          <cell r="FD63">
            <v>5102.0942434929966</v>
          </cell>
          <cell r="FE63">
            <v>42.450871265114067</v>
          </cell>
          <cell r="FF63">
            <v>-686.04013644486463</v>
          </cell>
          <cell r="FH63">
            <v>1256.864489715352</v>
          </cell>
          <cell r="FI63">
            <v>-532.68544483349933</v>
          </cell>
          <cell r="FJ63">
            <v>1632.1725700794429</v>
          </cell>
          <cell r="FK63">
            <v>489.30585863944202</v>
          </cell>
          <cell r="FL63">
            <v>324.594529962992</v>
          </cell>
          <cell r="FM63">
            <v>466.80452996299198</v>
          </cell>
          <cell r="FN63">
            <v>174.70552742299199</v>
          </cell>
          <cell r="FO63">
            <v>547.18499999999995</v>
          </cell>
          <cell r="FP63">
            <v>8372.1758657622759</v>
          </cell>
          <cell r="FQ63">
            <v>815.92351231999987</v>
          </cell>
          <cell r="FR63">
            <v>1121.3520000000001</v>
          </cell>
          <cell r="FS63">
            <v>5695.3737645399997</v>
          </cell>
          <cell r="FT63">
            <v>2676.8021012222762</v>
          </cell>
          <cell r="FU63">
            <v>3971.6615641599992</v>
          </cell>
          <cell r="FV63">
            <v>3155.73805184</v>
          </cell>
          <cell r="FW63">
            <v>-128.0615892120444</v>
          </cell>
          <cell r="FZ63">
            <v>-3.9342924400000001</v>
          </cell>
          <cell r="GA63">
            <v>1631.7679612580509</v>
          </cell>
          <cell r="GB63">
            <v>436.71748203805117</v>
          </cell>
          <cell r="GC63">
            <v>256.63032622466432</v>
          </cell>
          <cell r="GD63">
            <v>405.98232622466418</v>
          </cell>
          <cell r="GE63">
            <v>108.5645897046642</v>
          </cell>
          <cell r="GF63">
            <v>547.18499999999995</v>
          </cell>
          <cell r="GG63">
            <v>9091.4875149028212</v>
          </cell>
          <cell r="GH63">
            <v>818.69363827999996</v>
          </cell>
          <cell r="GI63">
            <v>1163.192</v>
          </cell>
          <cell r="GJ63">
            <v>6317.5837082400003</v>
          </cell>
          <cell r="GK63">
            <v>2773.9038066628209</v>
          </cell>
          <cell r="GL63">
            <v>4658.7439629600003</v>
          </cell>
          <cell r="GM63">
            <v>3840.0503246799999</v>
          </cell>
          <cell r="GN63">
            <v>-582.52985112054466</v>
          </cell>
          <cell r="GQ63">
            <v>-257.88469420000001</v>
          </cell>
          <cell r="GR63">
            <v>1673.2568762200001</v>
          </cell>
          <cell r="GS63">
            <v>469.8123959200002</v>
          </cell>
          <cell r="GT63">
            <v>287.78743296000022</v>
          </cell>
          <cell r="GU63">
            <v>436.26743296000018</v>
          </cell>
          <cell r="GV63">
            <v>126.6856210200002</v>
          </cell>
          <cell r="GW63">
            <v>547.18499999999995</v>
          </cell>
          <cell r="GX63">
            <v>9424.6751449200001</v>
          </cell>
          <cell r="GY63">
            <v>1042.5907511600001</v>
          </cell>
          <cell r="GZ63">
            <v>1212.5239999999999</v>
          </cell>
          <cell r="HA63">
            <v>6534.4355104400001</v>
          </cell>
          <cell r="HB63">
            <v>2890.2396344799999</v>
          </cell>
          <cell r="HC63">
            <v>4799.5025744899986</v>
          </cell>
          <cell r="HD63">
            <v>3756.9118233300001</v>
          </cell>
          <cell r="HE63">
            <v>-148.31379702717899</v>
          </cell>
          <cell r="HH63">
            <v>-15.948</v>
          </cell>
          <cell r="HI63">
            <v>1624.52576428</v>
          </cell>
          <cell r="HJ63">
            <v>385.31451497436018</v>
          </cell>
          <cell r="HK63">
            <v>174.38729031368419</v>
          </cell>
          <cell r="HL63">
            <v>340.03529031368419</v>
          </cell>
          <cell r="HM63">
            <v>71.786634353684107</v>
          </cell>
          <cell r="HN63">
            <v>547.18499999999995</v>
          </cell>
          <cell r="HO63">
            <v>10346.44485082583</v>
          </cell>
          <cell r="HP63">
            <v>1763.0814089999999</v>
          </cell>
          <cell r="HQ63">
            <v>1265.027</v>
          </cell>
          <cell r="HR63">
            <v>6660.7211158099999</v>
          </cell>
          <cell r="HS63">
            <v>3685.7237350158271</v>
          </cell>
          <cell r="HT63">
            <v>5125.7410349000002</v>
          </cell>
          <cell r="HU63">
            <v>3362.6596258999998</v>
          </cell>
          <cell r="HV63">
            <v>-301.00377790582672</v>
          </cell>
          <cell r="HY63">
            <v>-124.3418068</v>
          </cell>
          <cell r="HZ63">
            <v>1786.81129968</v>
          </cell>
          <cell r="IA63">
            <v>507.40846209000028</v>
          </cell>
          <cell r="IB63">
            <v>291.91936260000028</v>
          </cell>
          <cell r="IC63">
            <v>465.31836260000028</v>
          </cell>
          <cell r="ID63">
            <v>131.89512510000031</v>
          </cell>
          <cell r="IE63">
            <v>547.18499999999995</v>
          </cell>
          <cell r="IF63">
            <v>10442.69496035</v>
          </cell>
          <cell r="IG63">
            <v>1756.86793934</v>
          </cell>
          <cell r="IH63">
            <v>1245.2940000000001</v>
          </cell>
          <cell r="II63">
            <v>6615.2963770099996</v>
          </cell>
          <cell r="IJ63">
            <v>3827.3985833400002</v>
          </cell>
          <cell r="IK63">
            <v>5120.2866216699986</v>
          </cell>
          <cell r="IL63">
            <v>3363.4186823300001</v>
          </cell>
          <cell r="IM63">
            <v>-80.626209204173293</v>
          </cell>
          <cell r="IP63">
            <v>-16.748999999999999</v>
          </cell>
          <cell r="IQ63">
            <v>1780.922440789042</v>
          </cell>
          <cell r="IR63">
            <v>492.38764536860532</v>
          </cell>
          <cell r="IS63">
            <v>213.93852265789371</v>
          </cell>
          <cell r="IT63">
            <v>391.42736565789369</v>
          </cell>
          <cell r="IU63">
            <v>62.875807196165383</v>
          </cell>
          <cell r="IV63">
            <v>547.18499999999995</v>
          </cell>
          <cell r="IW63">
            <v>10022.38502560953</v>
          </cell>
          <cell r="IX63">
            <v>1334.429170455925</v>
          </cell>
          <cell r="IY63">
            <v>1248.126961884903</v>
          </cell>
          <cell r="IZ63">
            <v>6485.9511752838171</v>
          </cell>
          <cell r="JA63">
            <v>3536.433850325709</v>
          </cell>
          <cell r="JB63">
            <v>4873.328965797109</v>
          </cell>
          <cell r="JC63">
            <v>3538.899795341184</v>
          </cell>
          <cell r="JD63">
            <v>-111.9666063379172</v>
          </cell>
          <cell r="JG63">
            <v>0</v>
          </cell>
          <cell r="JH63">
            <v>1877.787157701646</v>
          </cell>
          <cell r="JI63">
            <v>522.9218132401561</v>
          </cell>
          <cell r="JJ63">
            <v>315.60478103080681</v>
          </cell>
          <cell r="JK63">
            <v>493.75881255858582</v>
          </cell>
          <cell r="JL63">
            <v>128.77932683843281</v>
          </cell>
          <cell r="JM63">
            <v>547.18499999999995</v>
          </cell>
          <cell r="JN63">
            <v>9973.1676710700231</v>
          </cell>
          <cell r="JO63">
            <v>1187.1789228333239</v>
          </cell>
          <cell r="JP63">
            <v>1254.5052589037909</v>
          </cell>
          <cell r="JQ63">
            <v>6347.2906720020474</v>
          </cell>
          <cell r="JR63">
            <v>3625.8769990679762</v>
          </cell>
          <cell r="JS63">
            <v>4644.9349607758286</v>
          </cell>
          <cell r="JT63">
            <v>3457.756037942504</v>
          </cell>
          <cell r="JU63">
            <v>-118.27808333503761</v>
          </cell>
          <cell r="JX63">
            <v>-43.852797017834909</v>
          </cell>
          <cell r="JY63">
            <v>1736.886390197968</v>
          </cell>
          <cell r="JZ63">
            <v>481.56634005352362</v>
          </cell>
          <cell r="KA63">
            <v>264.32590524349001</v>
          </cell>
          <cell r="KB63">
            <v>443.69438093689382</v>
          </cell>
          <cell r="KC63">
            <v>100.6633422804619</v>
          </cell>
          <cell r="KD63">
            <v>547.18499999999995</v>
          </cell>
          <cell r="KE63">
            <v>9662.6610807465986</v>
          </cell>
          <cell r="KF63">
            <v>1020.292355885616</v>
          </cell>
          <cell r="KG63">
            <v>1255.1548727712479</v>
          </cell>
          <cell r="KH63">
            <v>5975.7675867204716</v>
          </cell>
          <cell r="KI63">
            <v>3686.893494026127</v>
          </cell>
          <cell r="KJ63">
            <v>4436.0872016118064</v>
          </cell>
          <cell r="KK63">
            <v>3415.79484572619</v>
          </cell>
          <cell r="KL63">
            <v>-108.91189026231871</v>
          </cell>
          <cell r="KO63">
            <v>-39.346812619250791</v>
          </cell>
          <cell r="KY63">
            <v>1649.0895794613409</v>
          </cell>
          <cell r="KZ63">
            <v>1794.1989217533751</v>
          </cell>
          <cell r="LA63">
            <v>2060.1351860425739</v>
          </cell>
          <cell r="LB63">
            <v>2234.3887906440709</v>
          </cell>
          <cell r="LC63">
            <v>2430.0860491864801</v>
          </cell>
          <cell r="LD63">
            <v>2611.0560531618589</v>
          </cell>
          <cell r="LE63">
            <v>2767.5013552664709</v>
          </cell>
          <cell r="LF63">
            <v>2924.8319325378611</v>
          </cell>
          <cell r="LG63">
            <v>3087.5250742734011</v>
          </cell>
          <cell r="LH63">
            <v>466.80452996299198</v>
          </cell>
          <cell r="LI63">
            <v>405.98232622466418</v>
          </cell>
          <cell r="LJ63">
            <v>436.26743296000018</v>
          </cell>
          <cell r="LK63">
            <v>340.03529031368419</v>
          </cell>
          <cell r="LL63">
            <v>465.31836260000028</v>
          </cell>
          <cell r="LM63">
            <v>391.42736565789369</v>
          </cell>
          <cell r="LN63">
            <v>493.75881255858582</v>
          </cell>
          <cell r="LO63">
            <v>443.69438093689382</v>
          </cell>
          <cell r="LP63">
            <v>1930.029361726291</v>
          </cell>
          <cell r="LQ63">
            <v>564.80346091739125</v>
          </cell>
          <cell r="LR63">
            <v>344.50097766557309</v>
          </cell>
          <cell r="LS63">
            <v>519.26611818500169</v>
          </cell>
          <cell r="LT63">
            <v>519.26611818500169</v>
          </cell>
          <cell r="LU63">
            <v>174.52836357749601</v>
          </cell>
          <cell r="LV63">
            <v>547.18499999999995</v>
          </cell>
          <cell r="LW63">
            <v>9916.1230424168498</v>
          </cell>
          <cell r="LX63">
            <v>1120.0978185598869</v>
          </cell>
          <cell r="LY63">
            <v>1266.9984770528481</v>
          </cell>
          <cell r="LZ63">
            <v>6097.1901206392931</v>
          </cell>
          <cell r="MA63">
            <v>3818.9329217775571</v>
          </cell>
          <cell r="MB63">
            <v>4453.427833501577</v>
          </cell>
          <cell r="MC63">
            <v>3333.33001494169</v>
          </cell>
          <cell r="MD63">
            <v>-121.25261267318881</v>
          </cell>
          <cell r="MG63">
            <v>-39.655043679197107</v>
          </cell>
          <cell r="MH63">
            <v>1918.76201716183</v>
          </cell>
          <cell r="MI63">
            <v>549.74868489144046</v>
          </cell>
          <cell r="MJ63">
            <v>334.42245447030831</v>
          </cell>
          <cell r="MK63">
            <v>510.83575447407549</v>
          </cell>
          <cell r="ML63">
            <v>510.83575447407549</v>
          </cell>
          <cell r="MM63">
            <v>170.8369966835948</v>
          </cell>
          <cell r="MN63">
            <v>547.18499999999995</v>
          </cell>
          <cell r="MO63">
            <v>10086.61210173238</v>
          </cell>
          <cell r="MP63">
            <v>1274.576341911717</v>
          </cell>
          <cell r="MQ63">
            <v>1277.819109066631</v>
          </cell>
          <cell r="MR63">
            <v>6143.6308088848364</v>
          </cell>
          <cell r="MS63">
            <v>3942.981292847548</v>
          </cell>
          <cell r="MT63">
            <v>4471.3027919257174</v>
          </cell>
          <cell r="MU63">
            <v>3196.7264500139991</v>
          </cell>
          <cell r="MV63">
            <v>-120.42183836826329</v>
          </cell>
          <cell r="MY63">
            <v>-42.503547062399242</v>
          </cell>
          <cell r="MZ63">
            <v>2017.7722900268091</v>
          </cell>
          <cell r="NA63">
            <v>580.59526922997043</v>
          </cell>
          <cell r="NB63">
            <v>364.89086223616852</v>
          </cell>
          <cell r="NC63">
            <v>542.79501140177786</v>
          </cell>
          <cell r="ND63">
            <v>542.79501140177786</v>
          </cell>
          <cell r="NE63">
            <v>192.94035347866861</v>
          </cell>
          <cell r="NF63">
            <v>547.18499999999995</v>
          </cell>
          <cell r="NG63">
            <v>10330.14010831517</v>
          </cell>
          <cell r="NH63">
            <v>1404.8757785651201</v>
          </cell>
          <cell r="NI63">
            <v>1291.9114190219091</v>
          </cell>
          <cell r="NJ63">
            <v>6251.8133762373927</v>
          </cell>
          <cell r="NK63">
            <v>4078.3267320777809</v>
          </cell>
          <cell r="NL63">
            <v>4488.6221679248829</v>
          </cell>
          <cell r="NM63">
            <v>3083.7463893597628</v>
          </cell>
          <cell r="NN63">
            <v>-126.9280568935073</v>
          </cell>
          <cell r="NQ63">
            <v>-46.798521007915348</v>
          </cell>
          <cell r="NR63">
            <v>1869.6744333376521</v>
          </cell>
          <cell r="NS63">
            <v>534.4868103287638</v>
          </cell>
          <cell r="NT63">
            <v>307.33619042851842</v>
          </cell>
          <cell r="NU63">
            <v>487.2383019817197</v>
          </cell>
          <cell r="NV63">
            <v>487.2383019817197</v>
          </cell>
          <cell r="NW63">
            <v>156.46834449155091</v>
          </cell>
          <cell r="NX63">
            <v>547.18499999999995</v>
          </cell>
          <cell r="NY63">
            <v>10277.20679392573</v>
          </cell>
          <cell r="NZ63">
            <v>1478.8955231107921</v>
          </cell>
          <cell r="OA63">
            <v>1299.642285590684</v>
          </cell>
          <cell r="OB63">
            <v>6106.433593940661</v>
          </cell>
          <cell r="OC63">
            <v>4170.773199985073</v>
          </cell>
          <cell r="OD63">
            <v>4507.8437189352071</v>
          </cell>
          <cell r="OE63">
            <v>3028.948195824416</v>
          </cell>
          <cell r="OF63">
            <v>-117.0824551207324</v>
          </cell>
          <cell r="OI63">
            <v>-57.606688349839537</v>
          </cell>
          <cell r="OV63">
            <v>2065.271853622527</v>
          </cell>
          <cell r="OW63">
            <v>611.53343892749899</v>
          </cell>
          <cell r="OX63">
            <v>382.34508253717672</v>
          </cell>
          <cell r="OY63">
            <v>563.2637319171763</v>
          </cell>
          <cell r="OZ63">
            <v>563.2637319171763</v>
          </cell>
          <cell r="PA63">
            <v>208.3144697277697</v>
          </cell>
          <cell r="PB63">
            <v>547.18499999999995</v>
          </cell>
          <cell r="PC63">
            <v>10584.852010225901</v>
          </cell>
          <cell r="PD63">
            <v>1700.4771027304259</v>
          </cell>
          <cell r="PE63">
            <v>1314.323103914295</v>
          </cell>
          <cell r="PF63">
            <v>6275.34214792698</v>
          </cell>
          <cell r="PG63">
            <v>4309.509862298919</v>
          </cell>
          <cell r="PH63">
            <v>4528.7922710951343</v>
          </cell>
          <cell r="PI63">
            <v>2828.3151683647079</v>
          </cell>
          <cell r="PJ63">
            <v>-129.5856951486895</v>
          </cell>
          <cell r="PK63">
            <v>-64.027719621983636</v>
          </cell>
          <cell r="PL63">
            <v>2052.099965866033</v>
          </cell>
          <cell r="PM63">
            <v>595.1238022514267</v>
          </cell>
          <cell r="PN63">
            <v>370.98714032641487</v>
          </cell>
          <cell r="PO63">
            <v>553.98603769370948</v>
          </cell>
          <cell r="PP63">
            <v>553.98603769370948</v>
          </cell>
          <cell r="PQ63">
            <v>206.07991920509869</v>
          </cell>
          <cell r="PR63">
            <v>547.18499999999995</v>
          </cell>
          <cell r="PS63">
            <v>10758.70951478497</v>
          </cell>
          <cell r="PT63">
            <v>1871.434548010034</v>
          </cell>
          <cell r="PU63">
            <v>1327.768845035255</v>
          </cell>
          <cell r="PV63">
            <v>6316.1062653089957</v>
          </cell>
          <cell r="PW63">
            <v>4442.6032494759729</v>
          </cell>
          <cell r="PX63">
            <v>4549.0807265446256</v>
          </cell>
          <cell r="PY63">
            <v>2677.6461785345932</v>
          </cell>
          <cell r="PZ63">
            <v>-128.61896704186651</v>
          </cell>
          <cell r="QA63">
            <v>-69.612520871611082</v>
          </cell>
          <cell r="QB63">
            <v>2156.8752004630278</v>
          </cell>
          <cell r="QC63">
            <v>627.21416777411855</v>
          </cell>
          <cell r="QD63">
            <v>402.56157593681769</v>
          </cell>
          <cell r="QE63">
            <v>587.44774231487145</v>
          </cell>
          <cell r="QF63">
            <v>587.44774231487145</v>
          </cell>
          <cell r="QG63">
            <v>228.64067816102889</v>
          </cell>
          <cell r="QH63">
            <v>547.18499999999995</v>
          </cell>
          <cell r="QI63">
            <v>11025.614749133871</v>
          </cell>
          <cell r="QJ63">
            <v>2019.8119572493631</v>
          </cell>
          <cell r="QK63">
            <v>1344.5783525816371</v>
          </cell>
          <cell r="QL63">
            <v>6430.88007144525</v>
          </cell>
          <cell r="QM63">
            <v>4594.734677688617</v>
          </cell>
          <cell r="QN63">
            <v>4569.0342193095021</v>
          </cell>
          <cell r="QO63">
            <v>2549.2222620601392</v>
          </cell>
          <cell r="QP63">
            <v>-135.49636570816949</v>
          </cell>
          <cell r="QQ63">
            <v>-72.994915897125622</v>
          </cell>
          <cell r="QR63">
            <v>2001.403554113502</v>
          </cell>
          <cell r="QS63">
            <v>579.14140457249027</v>
          </cell>
          <cell r="QT63">
            <v>342.39912744445041</v>
          </cell>
          <cell r="QU63">
            <v>529.69127871831574</v>
          </cell>
          <cell r="QV63">
            <v>529.69127871831574</v>
          </cell>
          <cell r="QW63">
            <v>190.2243356916681</v>
          </cell>
          <cell r="QX63">
            <v>547.18499999999995</v>
          </cell>
          <cell r="QY63">
            <v>10981.46013994522</v>
          </cell>
          <cell r="QZ63">
            <v>2088.71515219614</v>
          </cell>
          <cell r="RA63">
            <v>1354.6191376299889</v>
          </cell>
          <cell r="RB63">
            <v>6276.5955667900625</v>
          </cell>
          <cell r="RC63">
            <v>4704.8645731551569</v>
          </cell>
          <cell r="RD63">
            <v>4591.0525507485181</v>
          </cell>
          <cell r="RE63">
            <v>2502.3373985523781</v>
          </cell>
          <cell r="RF63">
            <v>-125.17304759798979</v>
          </cell>
          <cell r="RG63">
            <v>-76.522864617861615</v>
          </cell>
        </row>
        <row r="64">
          <cell r="A64" t="str">
            <v>FRAS3</v>
          </cell>
          <cell r="B64" t="str">
            <v>Fras-Le</v>
          </cell>
          <cell r="C64" t="str">
            <v>Capital Goods</v>
          </cell>
          <cell r="D64" t="str">
            <v>Lucas Laghi</v>
          </cell>
          <cell r="E64">
            <v>45056</v>
          </cell>
          <cell r="F64" t="str">
            <v>Buy</v>
          </cell>
          <cell r="G64" t="b">
            <v>0</v>
          </cell>
          <cell r="H64" t="str">
            <v>BRL</v>
          </cell>
          <cell r="I64">
            <v>13</v>
          </cell>
          <cell r="J64">
            <v>0.16034946005739351</v>
          </cell>
          <cell r="K64">
            <v>0.13500000000000001</v>
          </cell>
          <cell r="L64">
            <v>0.1532245140516541</v>
          </cell>
          <cell r="M64">
            <v>3058.2</v>
          </cell>
          <cell r="N64">
            <v>903.50599999999986</v>
          </cell>
          <cell r="O64">
            <v>333.05300000000028</v>
          </cell>
          <cell r="P64">
            <v>453.20000000000027</v>
          </cell>
          <cell r="Q64">
            <v>201.04800000000029</v>
          </cell>
          <cell r="R64">
            <v>267.01634300000001</v>
          </cell>
          <cell r="S64">
            <v>3765.8760000000002</v>
          </cell>
          <cell r="T64">
            <v>1061.9880000000001</v>
          </cell>
          <cell r="U64">
            <v>1301.3979999999999</v>
          </cell>
          <cell r="V64">
            <v>1987.4380000000001</v>
          </cell>
          <cell r="W64">
            <v>217.78099999999989</v>
          </cell>
          <cell r="X64">
            <v>-84.259999999999991</v>
          </cell>
          <cell r="Y64">
            <v>211.69330560000009</v>
          </cell>
          <cell r="Z64">
            <v>106.4</v>
          </cell>
          <cell r="AA64">
            <v>386.38358850530392</v>
          </cell>
          <cell r="AB64">
            <v>266.87681289964951</v>
          </cell>
          <cell r="AC64">
            <v>0</v>
          </cell>
          <cell r="AD64">
            <v>3609.202414449549</v>
          </cell>
          <cell r="AE64">
            <v>1131.906921898945</v>
          </cell>
          <cell r="AF64">
            <v>499.76945514676822</v>
          </cell>
          <cell r="AG64">
            <v>627.29660245454443</v>
          </cell>
          <cell r="AH64">
            <v>315.68202199969352</v>
          </cell>
          <cell r="AI64">
            <v>267.01634300000001</v>
          </cell>
          <cell r="AJ64">
            <v>4138.4068799708139</v>
          </cell>
          <cell r="AK64">
            <v>1282.1880243212361</v>
          </cell>
          <cell r="AL64">
            <v>1477.2364371979579</v>
          </cell>
          <cell r="AM64">
            <v>2175.6871085115681</v>
          </cell>
          <cell r="AN64">
            <v>239.0259999999999</v>
          </cell>
          <cell r="AO64">
            <v>-50.213423718634729</v>
          </cell>
          <cell r="AP64">
            <v>254.99126335276151</v>
          </cell>
          <cell r="AQ64">
            <v>128.16058450573419</v>
          </cell>
          <cell r="AR64">
            <v>399.14181851091001</v>
          </cell>
          <cell r="AS64">
            <v>486.27504934599631</v>
          </cell>
          <cell r="AT64">
            <v>0</v>
          </cell>
          <cell r="AU64">
            <v>3946.142701087289</v>
          </cell>
          <cell r="AV64">
            <v>1233.0165712245421</v>
          </cell>
          <cell r="AW64">
            <v>559.82540028131564</v>
          </cell>
          <cell r="AX64">
            <v>687.16905724188484</v>
          </cell>
          <cell r="AY64">
            <v>390.01515818207218</v>
          </cell>
          <cell r="AZ64">
            <v>267.01634300000001</v>
          </cell>
          <cell r="BA64">
            <v>4408.1180380103524</v>
          </cell>
          <cell r="BB64">
            <v>1457.1525421236611</v>
          </cell>
          <cell r="BC64">
            <v>1488.007774775444</v>
          </cell>
          <cell r="BD64">
            <v>2250.3906874600698</v>
          </cell>
          <cell r="BE64">
            <v>239.0259999999999</v>
          </cell>
          <cell r="BF64">
            <v>-2.660888592641093</v>
          </cell>
          <cell r="BG64">
            <v>328.85991653410531</v>
          </cell>
          <cell r="BH64">
            <v>138.1149945380551</v>
          </cell>
          <cell r="BI64">
            <v>349.63607145793861</v>
          </cell>
          <cell r="BJ64">
            <v>489.25625311976631</v>
          </cell>
          <cell r="BK64">
            <v>0</v>
          </cell>
          <cell r="BL64">
            <v>4276.9385734577627</v>
          </cell>
          <cell r="BM64">
            <v>1327.658214037305</v>
          </cell>
          <cell r="BN64">
            <v>612.887304733978</v>
          </cell>
          <cell r="BO64">
            <v>741.15949383939164</v>
          </cell>
          <cell r="BP64">
            <v>426.36087138608809</v>
          </cell>
          <cell r="BQ64">
            <v>267.01634300000001</v>
          </cell>
          <cell r="BR64">
            <v>4832.247682335088</v>
          </cell>
          <cell r="BS64">
            <v>1744.5918502149459</v>
          </cell>
          <cell r="BT64">
            <v>1509.428435741052</v>
          </cell>
          <cell r="BU64">
            <v>2461.3398960917621</v>
          </cell>
          <cell r="BV64">
            <v>239.0259999999999</v>
          </cell>
          <cell r="BW64">
            <v>-3.8003456109950182</v>
          </cell>
          <cell r="BX64">
            <v>412.38572460564308</v>
          </cell>
          <cell r="BY64">
            <v>149.6928500710217</v>
          </cell>
          <cell r="BZ64">
            <v>344.90775260497662</v>
          </cell>
          <cell r="CA64">
            <v>498.01592887352058</v>
          </cell>
          <cell r="CB64">
            <v>0</v>
          </cell>
          <cell r="CC64">
            <v>4570.691738191872</v>
          </cell>
          <cell r="CD64">
            <v>1404.5986777011631</v>
          </cell>
          <cell r="CE64">
            <v>650.04415896808268</v>
          </cell>
          <cell r="CF64">
            <v>780.16289425472053</v>
          </cell>
          <cell r="CG64">
            <v>459.1187157030501</v>
          </cell>
          <cell r="CH64">
            <v>267.01634300000001</v>
          </cell>
          <cell r="CI64">
            <v>5051.3765283697157</v>
          </cell>
          <cell r="CJ64">
            <v>1828.7977949629039</v>
          </cell>
          <cell r="CK64">
            <v>1539.2839112911299</v>
          </cell>
          <cell r="CL64">
            <v>2680.4687421263889</v>
          </cell>
          <cell r="CM64">
            <v>239.0259999999999</v>
          </cell>
          <cell r="CN64">
            <v>5.8397206077032102</v>
          </cell>
          <cell r="CO64">
            <v>503.25665466327001</v>
          </cell>
          <cell r="CP64">
            <v>159.97421083671551</v>
          </cell>
          <cell r="CQ64">
            <v>368.37882054963148</v>
          </cell>
          <cell r="CR64">
            <v>540.0595130592277</v>
          </cell>
          <cell r="CS64">
            <v>0</v>
          </cell>
          <cell r="CT64">
            <v>4884.6299806329516</v>
          </cell>
          <cell r="CU64">
            <v>1484.9973389798979</v>
          </cell>
          <cell r="CV64">
            <v>688.01580638485564</v>
          </cell>
          <cell r="CW64">
            <v>820.70820242146476</v>
          </cell>
          <cell r="CX64">
            <v>475.58444499898661</v>
          </cell>
          <cell r="CY64">
            <v>267.01634300000001</v>
          </cell>
          <cell r="CZ64">
            <v>5287.6155535563748</v>
          </cell>
          <cell r="DA64">
            <v>1913.783502735434</v>
          </cell>
          <cell r="DB64">
            <v>1577.553564576674</v>
          </cell>
          <cell r="DC64">
            <v>2916.707767313048</v>
          </cell>
          <cell r="DD64">
            <v>239.0259999999999</v>
          </cell>
          <cell r="DE64">
            <v>-8.6094563863034885</v>
          </cell>
          <cell r="DF64">
            <v>602.01980053050181</v>
          </cell>
          <cell r="DG64">
            <v>170.96204932215329</v>
          </cell>
          <cell r="DH64">
            <v>382.35260171362012</v>
          </cell>
          <cell r="DI64">
            <v>556.58551640966959</v>
          </cell>
          <cell r="DJ64">
            <v>0</v>
          </cell>
          <cell r="DK64">
            <v>5220.1409455565499</v>
          </cell>
          <cell r="DL64">
            <v>1568.996504403269</v>
          </cell>
          <cell r="DM64">
            <v>726.80811544304879</v>
          </cell>
          <cell r="DN64">
            <v>862.79950781990397</v>
          </cell>
          <cell r="DO64">
            <v>491.38366071341579</v>
          </cell>
          <cell r="DP64">
            <v>267.01634300000001</v>
          </cell>
          <cell r="DQ64">
            <v>5542.2053572186824</v>
          </cell>
          <cell r="DR64">
            <v>2000.1793015849551</v>
          </cell>
          <cell r="DS64">
            <v>1624.2671052942981</v>
          </cell>
          <cell r="DT64">
            <v>3171.2975709753559</v>
          </cell>
          <cell r="DU64">
            <v>239.0259999999999</v>
          </cell>
          <cell r="DV64">
            <v>-24.831457281026211</v>
          </cell>
          <cell r="DW64">
            <v>709.26097890113829</v>
          </cell>
          <cell r="DX64">
            <v>182.70493309447929</v>
          </cell>
          <cell r="DY64">
            <v>396.567834741779</v>
          </cell>
          <cell r="DZ64">
            <v>573.01284601591772</v>
          </cell>
          <cell r="EA64">
            <v>0</v>
          </cell>
          <cell r="EB64">
            <v>5578.7077171376759</v>
          </cell>
          <cell r="EC64">
            <v>1656.735771577999</v>
          </cell>
          <cell r="ED64">
            <v>766.41411242961567</v>
          </cell>
          <cell r="EE64">
            <v>906.43239783101762</v>
          </cell>
          <cell r="EF64">
            <v>506.46637438021952</v>
          </cell>
          <cell r="EG64">
            <v>267.01634300000001</v>
          </cell>
          <cell r="EH64">
            <v>5816.4757592756696</v>
          </cell>
          <cell r="EI64">
            <v>2088.6107033341891</v>
          </cell>
          <cell r="EJ64">
            <v>1679.503589992715</v>
          </cell>
          <cell r="EK64">
            <v>3445.5679730323441</v>
          </cell>
          <cell r="EL64">
            <v>239.0259999999999</v>
          </cell>
          <cell r="EM64">
            <v>-42.890720457873662</v>
          </cell>
          <cell r="EN64">
            <v>825.60742151594854</v>
          </cell>
          <cell r="EO64">
            <v>195.2547700998187</v>
          </cell>
          <cell r="EP64">
            <v>410.9474527852451</v>
          </cell>
          <cell r="EQ64">
            <v>589.28205885998273</v>
          </cell>
          <cell r="ER64">
            <v>0</v>
          </cell>
          <cell r="ES64">
            <v>5961.9153861461346</v>
          </cell>
          <cell r="ET64">
            <v>1748.3512362699039</v>
          </cell>
          <cell r="EU64">
            <v>806.81274353095466</v>
          </cell>
          <cell r="EV64">
            <v>951.59263363016998</v>
          </cell>
          <cell r="EW64">
            <v>489.19039483710742</v>
          </cell>
          <cell r="EX64">
            <v>267.01634300000001</v>
          </cell>
          <cell r="EY64">
            <v>5903.1850636406007</v>
          </cell>
          <cell r="EZ64">
            <v>1971.035044484679</v>
          </cell>
          <cell r="FA64">
            <v>1743.390738408614</v>
          </cell>
          <cell r="FB64">
            <v>3532.2772773972738</v>
          </cell>
          <cell r="FC64">
            <v>239.0259999999999</v>
          </cell>
          <cell r="FD64">
            <v>-65.615175595943455</v>
          </cell>
          <cell r="FE64">
            <v>847.39713406056126</v>
          </cell>
          <cell r="FF64">
            <v>208.66703851511471</v>
          </cell>
          <cell r="FG64">
            <v>393.13103933630731</v>
          </cell>
          <cell r="FH64">
            <v>364.20623372242892</v>
          </cell>
          <cell r="FI64">
            <v>0</v>
          </cell>
          <cell r="FJ64">
            <v>704.8</v>
          </cell>
          <cell r="FK64">
            <v>194.465</v>
          </cell>
          <cell r="FL64">
            <v>78.003999999999976</v>
          </cell>
          <cell r="FM64">
            <v>106</v>
          </cell>
          <cell r="FN64">
            <v>27.30299999999998</v>
          </cell>
          <cell r="FO64">
            <v>267.01634300000001</v>
          </cell>
          <cell r="FP64">
            <v>2975.3609999999999</v>
          </cell>
          <cell r="FQ64">
            <v>308.66199999999998</v>
          </cell>
          <cell r="FR64">
            <v>1293.876</v>
          </cell>
          <cell r="FS64">
            <v>1901.4580000000001</v>
          </cell>
          <cell r="FT64">
            <v>215.1579999999999</v>
          </cell>
          <cell r="FU64">
            <v>-46.003</v>
          </cell>
          <cell r="FV64">
            <v>370.84043104646258</v>
          </cell>
          <cell r="FW64">
            <v>13.2</v>
          </cell>
          <cell r="FZ64">
            <v>0</v>
          </cell>
          <cell r="GA64">
            <v>782.6</v>
          </cell>
          <cell r="GB64">
            <v>230.47399999999999</v>
          </cell>
          <cell r="GC64">
            <v>96.710000000000065</v>
          </cell>
          <cell r="GD64">
            <v>125.1</v>
          </cell>
          <cell r="GE64">
            <v>66.813000000000059</v>
          </cell>
          <cell r="GF64">
            <v>267.01634300000001</v>
          </cell>
          <cell r="GG64">
            <v>3719.951</v>
          </cell>
          <cell r="GH64">
            <v>1004.766</v>
          </cell>
          <cell r="GI64">
            <v>1306.3510000000001</v>
          </cell>
          <cell r="GJ64">
            <v>1956.32</v>
          </cell>
          <cell r="GK64">
            <v>220.96499999999989</v>
          </cell>
          <cell r="GL64">
            <v>-3.9</v>
          </cell>
          <cell r="GM64">
            <v>256.16143511214221</v>
          </cell>
          <cell r="GN64">
            <v>12.9</v>
          </cell>
          <cell r="GQ64">
            <v>0</v>
          </cell>
          <cell r="GR64">
            <v>824</v>
          </cell>
          <cell r="GS64">
            <v>259.46600000000001</v>
          </cell>
          <cell r="GT64">
            <v>108.345</v>
          </cell>
          <cell r="GU64">
            <v>138</v>
          </cell>
          <cell r="GV64">
            <v>71.819000000000017</v>
          </cell>
          <cell r="GW64">
            <v>267.01634300000001</v>
          </cell>
          <cell r="GX64">
            <v>3753.6959999999999</v>
          </cell>
          <cell r="GY64">
            <v>1016.794</v>
          </cell>
          <cell r="GZ64">
            <v>1278.069</v>
          </cell>
          <cell r="HA64">
            <v>1947.7850000000001</v>
          </cell>
          <cell r="HB64">
            <v>224.1510000000001</v>
          </cell>
          <cell r="HC64">
            <v>-11.2</v>
          </cell>
          <cell r="HD64">
            <v>78.230115749763883</v>
          </cell>
          <cell r="HE64">
            <v>20.8</v>
          </cell>
          <cell r="HH64">
            <v>0</v>
          </cell>
          <cell r="HI64">
            <v>746.80000000000007</v>
          </cell>
          <cell r="HJ64">
            <v>219.10100000000011</v>
          </cell>
          <cell r="HK64">
            <v>49.994000000000113</v>
          </cell>
          <cell r="HL64">
            <v>84.100000000000108</v>
          </cell>
          <cell r="HM64">
            <v>35.113000000000113</v>
          </cell>
          <cell r="HN64">
            <v>267.01634300000001</v>
          </cell>
          <cell r="HO64">
            <v>3765.8760000000002</v>
          </cell>
          <cell r="HP64">
            <v>1061.9880000000001</v>
          </cell>
          <cell r="HQ64">
            <v>1301.3979999999999</v>
          </cell>
          <cell r="HR64">
            <v>1987.4380000000001</v>
          </cell>
          <cell r="HS64">
            <v>217.78099999999989</v>
          </cell>
          <cell r="HT64">
            <v>-23.157</v>
          </cell>
          <cell r="HU64">
            <v>211.69330560000009</v>
          </cell>
          <cell r="HV64">
            <v>59.5</v>
          </cell>
          <cell r="HY64">
            <v>0</v>
          </cell>
          <cell r="HZ64">
            <v>838.90000000000009</v>
          </cell>
          <cell r="IA64">
            <v>296.32600000000008</v>
          </cell>
          <cell r="IB64">
            <v>147.27800000000011</v>
          </cell>
          <cell r="IC64">
            <v>177.22600000000011</v>
          </cell>
          <cell r="ID64">
            <v>89.505000000000138</v>
          </cell>
          <cell r="IE64">
            <v>267.01634300000001</v>
          </cell>
          <cell r="IF64">
            <v>3864.4589999999998</v>
          </cell>
          <cell r="IG64">
            <v>955.83399999999995</v>
          </cell>
          <cell r="IH64">
            <v>1477.855</v>
          </cell>
          <cell r="II64">
            <v>2016.636</v>
          </cell>
          <cell r="IJ64">
            <v>239.0259999999999</v>
          </cell>
          <cell r="IK64">
            <v>-20.832000000000001</v>
          </cell>
          <cell r="IL64">
            <v>184.374</v>
          </cell>
          <cell r="IM64">
            <v>31.2</v>
          </cell>
          <cell r="IP64">
            <v>0</v>
          </cell>
          <cell r="IQ64">
            <v>938.67426921403728</v>
          </cell>
          <cell r="IR64">
            <v>284.85577355291531</v>
          </cell>
          <cell r="IS64">
            <v>138.32139666741369</v>
          </cell>
          <cell r="IT64">
            <v>170.8342066674137</v>
          </cell>
          <cell r="IU64">
            <v>90.413022969990408</v>
          </cell>
          <cell r="IV64">
            <v>267.01634300000001</v>
          </cell>
          <cell r="IW64">
            <v>3904.258074415317</v>
          </cell>
          <cell r="IX64">
            <v>1033.516943066357</v>
          </cell>
          <cell r="IY64">
            <v>1478.1957894224911</v>
          </cell>
          <cell r="IZ64">
            <v>2009.420302470922</v>
          </cell>
          <cell r="JA64">
            <v>239.0259999999999</v>
          </cell>
          <cell r="JB64">
            <v>-9.1599352817130715</v>
          </cell>
          <cell r="JC64">
            <v>218.04398641201291</v>
          </cell>
          <cell r="JD64">
            <v>32.853599422491307</v>
          </cell>
          <cell r="JG64">
            <v>0</v>
          </cell>
          <cell r="JH64">
            <v>962.55757826903198</v>
          </cell>
          <cell r="JI64">
            <v>295.41192959804943</v>
          </cell>
          <cell r="JJ64">
            <v>120.02058948504479</v>
          </cell>
          <cell r="JK64">
            <v>152.54089685233961</v>
          </cell>
          <cell r="JL64">
            <v>78.921313001260899</v>
          </cell>
          <cell r="JM64">
            <v>267.01634300000001</v>
          </cell>
          <cell r="JN64">
            <v>4051.0389303281631</v>
          </cell>
          <cell r="JO64">
            <v>979.15495736837227</v>
          </cell>
          <cell r="JP64">
            <v>1479.364997294613</v>
          </cell>
          <cell r="JQ64">
            <v>2116.7405018831382</v>
          </cell>
          <cell r="JR64">
            <v>239.0259999999999</v>
          </cell>
          <cell r="JS64">
            <v>-7.275856626100599</v>
          </cell>
          <cell r="JT64">
            <v>242.04462775566739</v>
          </cell>
          <cell r="JU64">
            <v>33.689515239416117</v>
          </cell>
          <cell r="JX64">
            <v>0</v>
          </cell>
          <cell r="JY64">
            <v>869.07056696647987</v>
          </cell>
          <cell r="JZ64">
            <v>255.31321874798039</v>
          </cell>
          <cell r="KA64">
            <v>94.149468994309586</v>
          </cell>
          <cell r="KB64">
            <v>126.6954989347911</v>
          </cell>
          <cell r="KC64">
            <v>56.842686028441967</v>
          </cell>
          <cell r="KD64">
            <v>267.01634300000001</v>
          </cell>
          <cell r="KE64">
            <v>4138.4068799708139</v>
          </cell>
          <cell r="KF64">
            <v>1282.1880243212361</v>
          </cell>
          <cell r="KG64">
            <v>1477.2364371979579</v>
          </cell>
          <cell r="KH64">
            <v>2175.6871085115681</v>
          </cell>
          <cell r="KI64">
            <v>239.0259999999999</v>
          </cell>
          <cell r="KJ64">
            <v>-12.945631810821061</v>
          </cell>
          <cell r="KK64">
            <v>254.99126335276151</v>
          </cell>
          <cell r="KL64">
            <v>30.417469843826801</v>
          </cell>
          <cell r="KO64">
            <v>0</v>
          </cell>
          <cell r="KY64">
            <v>475.70000000000027</v>
          </cell>
          <cell r="KZ64">
            <v>627.29660245454443</v>
          </cell>
          <cell r="LA64">
            <v>687.16905724188484</v>
          </cell>
          <cell r="LB64">
            <v>741.15949383939164</v>
          </cell>
          <cell r="LC64">
            <v>780.16289425472053</v>
          </cell>
          <cell r="LD64">
            <v>820.70820242146476</v>
          </cell>
          <cell r="LE64">
            <v>862.79950781990397</v>
          </cell>
          <cell r="LF64">
            <v>906.43239783101762</v>
          </cell>
          <cell r="LG64">
            <v>951.59263363016998</v>
          </cell>
          <cell r="LH64">
            <v>106</v>
          </cell>
          <cell r="LI64">
            <v>125.1</v>
          </cell>
          <cell r="LJ64">
            <v>138</v>
          </cell>
          <cell r="LK64">
            <v>106.60000000000009</v>
          </cell>
          <cell r="LL64">
            <v>177.22600000000011</v>
          </cell>
          <cell r="LM64">
            <v>170.8342066674137</v>
          </cell>
          <cell r="LN64">
            <v>152.54089685233961</v>
          </cell>
          <cell r="LO64">
            <v>126.6954989347911</v>
          </cell>
        </row>
        <row r="65">
          <cell r="A65" t="str">
            <v>G2DI33</v>
          </cell>
          <cell r="B65" t="str">
            <v>G2D</v>
          </cell>
          <cell r="C65" t="str">
            <v>TMT</v>
          </cell>
          <cell r="D65" t="str">
            <v>Bernardo Guttmann</v>
          </cell>
          <cell r="E65">
            <v>45152</v>
          </cell>
          <cell r="F65" t="str">
            <v>Buy</v>
          </cell>
          <cell r="G65" t="b">
            <v>0</v>
          </cell>
          <cell r="H65" t="str">
            <v>BRL</v>
          </cell>
          <cell r="I65">
            <v>7.1</v>
          </cell>
          <cell r="R65">
            <v>105.279</v>
          </cell>
          <cell r="AI65">
            <v>105.279</v>
          </cell>
          <cell r="AZ65">
            <v>105.279</v>
          </cell>
          <cell r="BQ65">
            <v>105.279</v>
          </cell>
          <cell r="CH65">
            <v>105.279</v>
          </cell>
          <cell r="CY65">
            <v>105.279</v>
          </cell>
          <cell r="DP65">
            <v>105.279</v>
          </cell>
          <cell r="EG65">
            <v>105.279</v>
          </cell>
          <cell r="EX65">
            <v>105.279</v>
          </cell>
        </row>
        <row r="66">
          <cell r="A66" t="str">
            <v>GGBR4</v>
          </cell>
          <cell r="B66" t="str">
            <v>Gerdau</v>
          </cell>
          <cell r="C66" t="str">
            <v>Metals &amp; Mining</v>
          </cell>
          <cell r="D66" t="str">
            <v>Lucas Laghi</v>
          </cell>
          <cell r="E66">
            <v>45111</v>
          </cell>
          <cell r="F66" t="str">
            <v>Buy</v>
          </cell>
          <cell r="G66" t="b">
            <v>0</v>
          </cell>
          <cell r="H66" t="str">
            <v>BRL</v>
          </cell>
          <cell r="I66">
            <v>32.799999999999997</v>
          </cell>
          <cell r="J66">
            <v>0.13167952000000011</v>
          </cell>
          <cell r="K66">
            <v>0.1</v>
          </cell>
          <cell r="L66">
            <v>0.11997885357206189</v>
          </cell>
          <cell r="AD66">
            <v>72528.089689046232</v>
          </cell>
          <cell r="AE66">
            <v>12278.36647760479</v>
          </cell>
          <cell r="AF66">
            <v>12429.67363462874</v>
          </cell>
          <cell r="AG66">
            <v>15353.763918475781</v>
          </cell>
          <cell r="AH66">
            <v>8445.5995297789595</v>
          </cell>
          <cell r="AI66">
            <v>1749.0904029999999</v>
          </cell>
          <cell r="AJ66">
            <v>77670.939952546803</v>
          </cell>
          <cell r="AK66">
            <v>8023.5950670137581</v>
          </cell>
          <cell r="AL66">
            <v>34048.293766919851</v>
          </cell>
          <cell r="AM66">
            <v>27266.625207737408</v>
          </cell>
          <cell r="AN66">
            <v>50220.29574480938</v>
          </cell>
          <cell r="AO66">
            <v>14849.0416396827</v>
          </cell>
          <cell r="AP66">
            <v>6825.4465726689423</v>
          </cell>
          <cell r="AQ66">
            <v>4899.132450625978</v>
          </cell>
          <cell r="AR66">
            <v>6481.0542285945639</v>
          </cell>
          <cell r="AS66">
            <v>7379.4812832869011</v>
          </cell>
          <cell r="AT66">
            <v>3959.415216882192</v>
          </cell>
          <cell r="AU66">
            <v>70058.061394975448</v>
          </cell>
          <cell r="AV66">
            <v>9190.4329255114644</v>
          </cell>
          <cell r="AW66">
            <v>8484.3020994540348</v>
          </cell>
          <cell r="AX66">
            <v>11548.64853847682</v>
          </cell>
          <cell r="AY66">
            <v>5413.531994797585</v>
          </cell>
          <cell r="AZ66">
            <v>1749.0904029999999</v>
          </cell>
          <cell r="BA66">
            <v>81735.552826614527</v>
          </cell>
          <cell r="BB66">
            <v>9769.5767244034032</v>
          </cell>
          <cell r="BC66">
            <v>35501.921301226808</v>
          </cell>
          <cell r="BD66">
            <v>29345.62587540811</v>
          </cell>
          <cell r="BE66">
            <v>52205.907951206427</v>
          </cell>
          <cell r="BF66">
            <v>16839.75236211524</v>
          </cell>
          <cell r="BG66">
            <v>7070.1756377118327</v>
          </cell>
          <cell r="BH66">
            <v>4133.1879791799902</v>
          </cell>
          <cell r="BI66">
            <v>4428.8520816888367</v>
          </cell>
          <cell r="BJ66">
            <v>5543.6284845829759</v>
          </cell>
          <cell r="BK66">
            <v>3427.919788400533</v>
          </cell>
          <cell r="BL66">
            <v>71842.29253841404</v>
          </cell>
          <cell r="BM66">
            <v>8742.7552676827981</v>
          </cell>
          <cell r="BN66">
            <v>8044.3294260407492</v>
          </cell>
          <cell r="BO66">
            <v>11239.50234315116</v>
          </cell>
          <cell r="BP66">
            <v>5018.2300805988962</v>
          </cell>
          <cell r="BQ66">
            <v>1749.0904029999999</v>
          </cell>
          <cell r="BR66">
            <v>86367.385572052692</v>
          </cell>
          <cell r="BS66">
            <v>11895.934962716379</v>
          </cell>
          <cell r="BT66">
            <v>36272.845732977468</v>
          </cell>
          <cell r="BU66">
            <v>31395.317937906271</v>
          </cell>
          <cell r="BV66">
            <v>54788.048634146413</v>
          </cell>
          <cell r="BW66">
            <v>18570.53614007949</v>
          </cell>
          <cell r="BX66">
            <v>6674.6011773631108</v>
          </cell>
          <cell r="BY66">
            <v>3679.3664035878892</v>
          </cell>
          <cell r="BZ66">
            <v>4072.889279232571</v>
          </cell>
          <cell r="CA66">
            <v>4888.7649688245647</v>
          </cell>
          <cell r="CB66">
            <v>2436.0893976589132</v>
          </cell>
          <cell r="CC66">
            <v>74229.487711022157</v>
          </cell>
          <cell r="CD66">
            <v>8548.7486474470497</v>
          </cell>
          <cell r="CE66">
            <v>7871.7182585481851</v>
          </cell>
          <cell r="CF66">
            <v>11136.274374516161</v>
          </cell>
          <cell r="CG66">
            <v>4789.8000594357582</v>
          </cell>
          <cell r="CH66">
            <v>1749.0904029999999</v>
          </cell>
          <cell r="CI66">
            <v>90811.20554470396</v>
          </cell>
          <cell r="CJ66">
            <v>14266.83425006355</v>
          </cell>
          <cell r="CK66">
            <v>36461.70669999245</v>
          </cell>
          <cell r="CL66">
            <v>33307.541387391277</v>
          </cell>
          <cell r="CM66">
            <v>57319.645157312669</v>
          </cell>
          <cell r="CN66">
            <v>20113.942263639568</v>
          </cell>
          <cell r="CO66">
            <v>5847.1080135760167</v>
          </cell>
          <cell r="CP66">
            <v>3141.6879457172349</v>
          </cell>
          <cell r="CQ66">
            <v>4468.5568918604549</v>
          </cell>
          <cell r="CR66">
            <v>4946.5328418290328</v>
          </cell>
          <cell r="CS66">
            <v>2258.2035362695028</v>
          </cell>
          <cell r="CT66">
            <v>79318.208343318765</v>
          </cell>
          <cell r="CU66">
            <v>9898.613882384554</v>
          </cell>
          <cell r="CV66">
            <v>9215.6168614382423</v>
          </cell>
          <cell r="CW66">
            <v>12497.17046443756</v>
          </cell>
          <cell r="CX66">
            <v>5756.1919645239786</v>
          </cell>
          <cell r="CY66">
            <v>1749.0904029999999</v>
          </cell>
          <cell r="CZ66">
            <v>96546.283736192359</v>
          </cell>
          <cell r="DA66">
            <v>17121.828724918279</v>
          </cell>
          <cell r="DB66">
            <v>36738.77543931274</v>
          </cell>
          <cell r="DC66">
            <v>35441.837641101833</v>
          </cell>
          <cell r="DD66">
            <v>60920.427095090563</v>
          </cell>
          <cell r="DE66">
            <v>21714.00882112993</v>
          </cell>
          <cell r="DF66">
            <v>4592.1800962116431</v>
          </cell>
          <cell r="DG66">
            <v>3220.843550561588</v>
          </cell>
          <cell r="DH66">
            <v>4812.687368312535</v>
          </cell>
          <cell r="DI66">
            <v>5366.6867719414704</v>
          </cell>
          <cell r="DJ66">
            <v>2155.4100267460908</v>
          </cell>
          <cell r="DK66">
            <v>83696.200970656268</v>
          </cell>
          <cell r="DL66">
            <v>10844.80813167099</v>
          </cell>
          <cell r="DM66">
            <v>10134.16618991514</v>
          </cell>
          <cell r="DN66">
            <v>13440.65597945328</v>
          </cell>
          <cell r="DO66">
            <v>6455.8073698280232</v>
          </cell>
          <cell r="DP66">
            <v>1749.0904029999999</v>
          </cell>
          <cell r="DQ66">
            <v>102600.2792639776</v>
          </cell>
          <cell r="DR66">
            <v>20192.139332219529</v>
          </cell>
          <cell r="DS66">
            <v>37198.66714992332</v>
          </cell>
          <cell r="DT66">
            <v>37630.312183094829</v>
          </cell>
          <cell r="DU66">
            <v>64785.948080882787</v>
          </cell>
          <cell r="DV66">
            <v>23412.127783634591</v>
          </cell>
          <cell r="DW66">
            <v>3219.9884514150622</v>
          </cell>
          <cell r="DX66">
            <v>3400.8504268665929</v>
          </cell>
          <cell r="DY66">
            <v>5347.8731256143756</v>
          </cell>
          <cell r="DZ66">
            <v>6045.4822837712727</v>
          </cell>
          <cell r="EA66">
            <v>2590.28638403579</v>
          </cell>
          <cell r="EB66">
            <v>88350.544922895919</v>
          </cell>
          <cell r="EC66">
            <v>11851.354979688869</v>
          </cell>
          <cell r="ED66">
            <v>11127.973628906549</v>
          </cell>
          <cell r="EE66">
            <v>14475.853672399649</v>
          </cell>
          <cell r="EF66">
            <v>7214.6334107257944</v>
          </cell>
          <cell r="EG66">
            <v>1749.0904029999999</v>
          </cell>
          <cell r="EH66">
            <v>109232.9678525351</v>
          </cell>
          <cell r="EI66">
            <v>23487.762717832531</v>
          </cell>
          <cell r="EJ66">
            <v>37836.924141597847</v>
          </cell>
          <cell r="EK66">
            <v>39953.480677349173</v>
          </cell>
          <cell r="EL66">
            <v>69095.468175185975</v>
          </cell>
          <cell r="EM66">
            <v>25214.077527295442</v>
          </cell>
          <cell r="EN66">
            <v>1726.3148094629139</v>
          </cell>
          <cell r="EO66">
            <v>3591.046675946794</v>
          </cell>
          <cell r="EP66">
            <v>5764.7748474519794</v>
          </cell>
          <cell r="EQ66">
            <v>6616.6594756052</v>
          </cell>
          <cell r="ER66">
            <v>2905.1133164226098</v>
          </cell>
          <cell r="ES66">
            <v>93295.402410582479</v>
          </cell>
          <cell r="ET66">
            <v>12922.68323306662</v>
          </cell>
          <cell r="EU66">
            <v>12179.93879138607</v>
          </cell>
          <cell r="EV66">
            <v>15585.261964129881</v>
          </cell>
          <cell r="EW66">
            <v>8097.5388150808722</v>
          </cell>
          <cell r="EX66">
            <v>1749.0904029999999</v>
          </cell>
          <cell r="EY66">
            <v>115032.48467982969</v>
          </cell>
          <cell r="EZ66">
            <v>25611.536129819789</v>
          </cell>
          <cell r="FA66">
            <v>38628.424729449143</v>
          </cell>
          <cell r="FB66">
            <v>40902.043724389499</v>
          </cell>
          <cell r="FC66">
            <v>73946.421955440237</v>
          </cell>
          <cell r="FD66">
            <v>25609.167886516261</v>
          </cell>
          <cell r="FE66">
            <v>-2.36824330352465</v>
          </cell>
          <cell r="FF66">
            <v>3794.0239757112381</v>
          </cell>
          <cell r="FG66">
            <v>6214.2453876777017</v>
          </cell>
          <cell r="FH66">
            <v>5779.408658184866</v>
          </cell>
          <cell r="FI66">
            <v>3246.5850348266081</v>
          </cell>
          <cell r="HZ66">
            <v>18872.302659010002</v>
          </cell>
          <cell r="IA66">
            <v>3628.5634821474978</v>
          </cell>
          <cell r="IB66">
            <v>4293.3281018173893</v>
          </cell>
          <cell r="IC66">
            <v>5008.0863476998893</v>
          </cell>
          <cell r="ID66">
            <v>3216.2895680873889</v>
          </cell>
          <cell r="IE66">
            <v>1749.0904029999999</v>
          </cell>
          <cell r="IF66">
            <v>75746.608000000007</v>
          </cell>
          <cell r="IG66">
            <v>5825.3370000000004</v>
          </cell>
          <cell r="IH66">
            <v>32382.455999999998</v>
          </cell>
          <cell r="II66">
            <v>26944.440999999999</v>
          </cell>
          <cell r="IJ66">
            <v>48618.148000000001</v>
          </cell>
          <cell r="IK66">
            <v>13362.165000000001</v>
          </cell>
          <cell r="IL66">
            <v>7536.8280000000004</v>
          </cell>
          <cell r="IM66">
            <v>954.34765255000013</v>
          </cell>
          <cell r="IP66">
            <v>332.25299999999999</v>
          </cell>
          <cell r="IQ66">
            <v>19029.510770227971</v>
          </cell>
          <cell r="IR66">
            <v>3489.4607071920709</v>
          </cell>
          <cell r="IS66">
            <v>3326.34026621872</v>
          </cell>
          <cell r="IT66">
            <v>4054.9455262187189</v>
          </cell>
          <cell r="IU66">
            <v>2162.0921546027512</v>
          </cell>
          <cell r="IV66">
            <v>1749.0904029999999</v>
          </cell>
          <cell r="IW66">
            <v>76825.987088734037</v>
          </cell>
          <cell r="IX66">
            <v>6625.263474905395</v>
          </cell>
          <cell r="IY66">
            <v>32497.544538222941</v>
          </cell>
          <cell r="IZ66">
            <v>26578.21480455749</v>
          </cell>
          <cell r="JA66">
            <v>50063.753284176542</v>
          </cell>
          <cell r="JB66">
            <v>13402.8612871112</v>
          </cell>
          <cell r="JC66">
            <v>6777.5978122058032</v>
          </cell>
          <cell r="JD66">
            <v>1467.5200627683889</v>
          </cell>
          <cell r="JG66">
            <v>716.4868704262168</v>
          </cell>
          <cell r="JH66">
            <v>18153.396843906979</v>
          </cell>
          <cell r="JI66">
            <v>2970.3037011819911</v>
          </cell>
          <cell r="JJ66">
            <v>2780.5495430361152</v>
          </cell>
          <cell r="JK66">
            <v>3511.7442951461312</v>
          </cell>
          <cell r="JL66">
            <v>1740.0366923654999</v>
          </cell>
          <cell r="JM66">
            <v>1749.0904029999999</v>
          </cell>
          <cell r="JN66">
            <v>78409.851344862604</v>
          </cell>
          <cell r="JO66">
            <v>7919.0332864303646</v>
          </cell>
          <cell r="JP66">
            <v>33312.534482423427</v>
          </cell>
          <cell r="JQ66">
            <v>27070.670014701402</v>
          </cell>
          <cell r="JR66">
            <v>51155.162330161213</v>
          </cell>
          <cell r="JS66">
            <v>14110.468613606879</v>
          </cell>
          <cell r="JT66">
            <v>6191.4353271765194</v>
          </cell>
          <cell r="JU66">
            <v>1335.062131858668</v>
          </cell>
          <cell r="JX66">
            <v>648.62764638082535</v>
          </cell>
          <cell r="JY66">
            <v>16472.87941590128</v>
          </cell>
          <cell r="JZ66">
            <v>2190.0385870832311</v>
          </cell>
          <cell r="KA66">
            <v>2029.4557235565169</v>
          </cell>
          <cell r="KB66">
            <v>2778.9877494110442</v>
          </cell>
          <cell r="KC66">
            <v>1327.18111472332</v>
          </cell>
          <cell r="KD66">
            <v>1749.0904029999999</v>
          </cell>
          <cell r="KE66">
            <v>77670.939952546803</v>
          </cell>
          <cell r="KF66">
            <v>8023.5950670137581</v>
          </cell>
          <cell r="KG66">
            <v>34048.293766919851</v>
          </cell>
          <cell r="KH66">
            <v>27266.625207737408</v>
          </cell>
          <cell r="KI66">
            <v>50220.29574480938</v>
          </cell>
          <cell r="KJ66">
            <v>14849.0416396827</v>
          </cell>
          <cell r="KK66">
            <v>6825.4465726689423</v>
          </cell>
          <cell r="KL66">
            <v>1142.2026034489211</v>
          </cell>
          <cell r="KO66">
            <v>2262.0477000751498</v>
          </cell>
          <cell r="KZ66">
            <v>15055.500515520491</v>
          </cell>
          <cell r="LA66">
            <v>11981.19704870239</v>
          </cell>
          <cell r="LB66">
            <v>11660.471946478279</v>
          </cell>
          <cell r="LC66">
            <v>11553.37762898887</v>
          </cell>
          <cell r="LD66">
            <v>12965.24536068343</v>
          </cell>
          <cell r="LE66">
            <v>13944.06862561679</v>
          </cell>
          <cell r="LF66">
            <v>15018.03909949775</v>
          </cell>
          <cell r="LG66">
            <v>16168.999690808399</v>
          </cell>
          <cell r="LL66">
            <v>4322.3310745397139</v>
          </cell>
          <cell r="LM66">
            <v>4206.8213617823403</v>
          </cell>
          <cell r="LN66">
            <v>3643.2748164965501</v>
          </cell>
          <cell r="LO66">
            <v>2883.0732627018829</v>
          </cell>
        </row>
        <row r="67">
          <cell r="A67" t="str">
            <v>GMAT3</v>
          </cell>
          <cell r="B67" t="str">
            <v>Grupo Mateus</v>
          </cell>
          <cell r="C67" t="str">
            <v>Retail</v>
          </cell>
          <cell r="D67" t="str">
            <v>Danniela Eiger</v>
          </cell>
          <cell r="E67">
            <v>45214</v>
          </cell>
          <cell r="F67" t="str">
            <v>Buy</v>
          </cell>
          <cell r="G67" t="b">
            <v>0</v>
          </cell>
          <cell r="H67" t="str">
            <v>BRL</v>
          </cell>
          <cell r="I67">
            <v>9</v>
          </cell>
          <cell r="J67">
            <v>0.14583314761904759</v>
          </cell>
          <cell r="K67">
            <v>5.9400000000000043E-2</v>
          </cell>
          <cell r="L67">
            <v>0.14253661977077331</v>
          </cell>
          <cell r="M67">
            <v>21768.47649956555</v>
          </cell>
          <cell r="N67">
            <v>4799.0419884000003</v>
          </cell>
          <cell r="O67">
            <v>1260.4825874200001</v>
          </cell>
          <cell r="P67">
            <v>1480.2615874200001</v>
          </cell>
          <cell r="Q67">
            <v>1064.79458742</v>
          </cell>
          <cell r="R67">
            <v>2202.9764829999999</v>
          </cell>
          <cell r="S67">
            <v>13263.93794475</v>
          </cell>
          <cell r="T67">
            <v>1795.6469999999999</v>
          </cell>
          <cell r="U67">
            <v>4.5149999999999997</v>
          </cell>
          <cell r="V67">
            <v>5721.9529447499999</v>
          </cell>
          <cell r="W67">
            <v>7541.9849999999997</v>
          </cell>
          <cell r="X67">
            <v>1831.0530000000001</v>
          </cell>
          <cell r="Y67">
            <v>35.405999999999949</v>
          </cell>
          <cell r="Z67">
            <v>-172.16900000000001</v>
          </cell>
          <cell r="AA67">
            <v>317.9021820590425</v>
          </cell>
          <cell r="AB67">
            <v>750.75118205904209</v>
          </cell>
          <cell r="AC67">
            <v>0</v>
          </cell>
          <cell r="AD67">
            <v>26505.12871997715</v>
          </cell>
          <cell r="AE67">
            <v>5658.4202801953506</v>
          </cell>
          <cell r="AF67">
            <v>1432.139820172473</v>
          </cell>
          <cell r="AG67">
            <v>1685.862928691678</v>
          </cell>
          <cell r="AH67">
            <v>1158.0369774309929</v>
          </cell>
          <cell r="AI67">
            <v>2202.9764829999999</v>
          </cell>
          <cell r="AJ67">
            <v>15640.643628053889</v>
          </cell>
          <cell r="AK67">
            <v>1973.53889695424</v>
          </cell>
          <cell r="AL67">
            <v>344.90041553643027</v>
          </cell>
          <cell r="AM67">
            <v>7020.9334279428949</v>
          </cell>
          <cell r="AN67">
            <v>8619.7102001109961</v>
          </cell>
          <cell r="AO67">
            <v>1798.296</v>
          </cell>
          <cell r="AP67">
            <v>-175.24289695424051</v>
          </cell>
          <cell r="AQ67">
            <v>-246.22479784125599</v>
          </cell>
          <cell r="AR67">
            <v>524.94026129300073</v>
          </cell>
          <cell r="AS67">
            <v>-4.0339471617954814</v>
          </cell>
          <cell r="AT67">
            <v>0</v>
          </cell>
          <cell r="AU67">
            <v>33596.245734665557</v>
          </cell>
          <cell r="AV67">
            <v>7162.8589947867658</v>
          </cell>
          <cell r="AW67">
            <v>1795.7380153802881</v>
          </cell>
          <cell r="AX67">
            <v>2117.3415809554931</v>
          </cell>
          <cell r="AY67">
            <v>1452.3367608982931</v>
          </cell>
          <cell r="AZ67">
            <v>2202.9764829999999</v>
          </cell>
          <cell r="BA67">
            <v>18017.625809126221</v>
          </cell>
          <cell r="BB67">
            <v>1705.6394230225269</v>
          </cell>
          <cell r="BC67">
            <v>1194.3779856768381</v>
          </cell>
          <cell r="BD67">
            <v>7945.5788481169293</v>
          </cell>
          <cell r="BE67">
            <v>10072.04696100929</v>
          </cell>
          <cell r="BF67">
            <v>1798.296</v>
          </cell>
          <cell r="BG67">
            <v>92.656576977473151</v>
          </cell>
          <cell r="BH67">
            <v>-298.48362270163551</v>
          </cell>
          <cell r="BI67">
            <v>21.629640088875021</v>
          </cell>
          <cell r="BJ67">
            <v>-488.0172541866483</v>
          </cell>
          <cell r="BK67">
            <v>0</v>
          </cell>
          <cell r="BL67">
            <v>42596.217811497743</v>
          </cell>
          <cell r="BM67">
            <v>9081.6903860231323</v>
          </cell>
          <cell r="BN67">
            <v>2537.5966009312519</v>
          </cell>
          <cell r="BO67">
            <v>2945.3533376924861</v>
          </cell>
          <cell r="BP67">
            <v>2186.240682118389</v>
          </cell>
          <cell r="BQ67">
            <v>2202.9764829999999</v>
          </cell>
          <cell r="BR67">
            <v>21322.211502640821</v>
          </cell>
          <cell r="BS67">
            <v>1496.120870154605</v>
          </cell>
          <cell r="BT67">
            <v>2190.8676495291902</v>
          </cell>
          <cell r="BU67">
            <v>9063.9238595131392</v>
          </cell>
          <cell r="BV67">
            <v>12258.28764312768</v>
          </cell>
          <cell r="BW67">
            <v>1798.296</v>
          </cell>
          <cell r="BX67">
            <v>302.17512984539462</v>
          </cell>
          <cell r="BY67">
            <v>-272.06221531634151</v>
          </cell>
          <cell r="BZ67">
            <v>53.021484912347887</v>
          </cell>
          <cell r="CA67">
            <v>-472.30496238852379</v>
          </cell>
          <cell r="CB67">
            <v>0</v>
          </cell>
          <cell r="CC67">
            <v>48613.761054765237</v>
          </cell>
          <cell r="CD67">
            <v>10364.655574662709</v>
          </cell>
          <cell r="CE67">
            <v>2982.2997684882748</v>
          </cell>
          <cell r="CF67">
            <v>3447.6600654306671</v>
          </cell>
          <cell r="CG67">
            <v>2536.0658807249988</v>
          </cell>
          <cell r="CH67">
            <v>2202.9764829999999</v>
          </cell>
          <cell r="CI67">
            <v>24556.928983186612</v>
          </cell>
          <cell r="CJ67">
            <v>2431.2774680322141</v>
          </cell>
          <cell r="CK67">
            <v>2807.106129536257</v>
          </cell>
          <cell r="CL67">
            <v>9762.5754593339352</v>
          </cell>
          <cell r="CM67">
            <v>14794.35352385268</v>
          </cell>
          <cell r="CN67">
            <v>1798.296</v>
          </cell>
          <cell r="CO67">
            <v>-632.98146803221402</v>
          </cell>
          <cell r="CP67">
            <v>-340.56447606640091</v>
          </cell>
          <cell r="CQ67">
            <v>1262.0984949013539</v>
          </cell>
          <cell r="CR67">
            <v>657.51479065918932</v>
          </cell>
          <cell r="CS67">
            <v>0</v>
          </cell>
          <cell r="CT67">
            <v>54377.763078849799</v>
          </cell>
          <cell r="CU67">
            <v>11620.75360486878</v>
          </cell>
          <cell r="CV67">
            <v>3326.3617326431181</v>
          </cell>
          <cell r="CW67">
            <v>3846.8985400077909</v>
          </cell>
          <cell r="CX67">
            <v>2890.5918486362548</v>
          </cell>
          <cell r="CY67">
            <v>2202.9764829999999</v>
          </cell>
          <cell r="CZ67">
            <v>28112.723580795031</v>
          </cell>
          <cell r="DA67">
            <v>3778.8027809724122</v>
          </cell>
          <cell r="DB67">
            <v>3408.7183979316551</v>
          </cell>
          <cell r="DC67">
            <v>10427.778208306099</v>
          </cell>
          <cell r="DD67">
            <v>17684.945372488932</v>
          </cell>
          <cell r="DE67">
            <v>1798.296</v>
          </cell>
          <cell r="DF67">
            <v>-1980.5067809724119</v>
          </cell>
          <cell r="DG67">
            <v>-299.5639853800235</v>
          </cell>
          <cell r="DH67">
            <v>1633.608918978118</v>
          </cell>
          <cell r="DI67">
            <v>952.28147724858923</v>
          </cell>
          <cell r="DJ67">
            <v>0</v>
          </cell>
          <cell r="DK67">
            <v>60516.563751546622</v>
          </cell>
          <cell r="DL67">
            <v>12962.89906282001</v>
          </cell>
          <cell r="DM67">
            <v>3701.2695106314859</v>
          </cell>
          <cell r="DN67">
            <v>4280.5706275647626</v>
          </cell>
          <cell r="DO67">
            <v>3287.873032478085</v>
          </cell>
          <cell r="DP67">
            <v>2202.9764829999999</v>
          </cell>
          <cell r="DQ67">
            <v>32108.408545171689</v>
          </cell>
          <cell r="DR67">
            <v>5478.247303224598</v>
          </cell>
          <cell r="DS67">
            <v>3994.753399472263</v>
          </cell>
          <cell r="DT67">
            <v>11135.590140204669</v>
          </cell>
          <cell r="DU67">
            <v>20972.81840496702</v>
          </cell>
          <cell r="DV67">
            <v>1798.296</v>
          </cell>
          <cell r="DW67">
            <v>-3679.9513032245982</v>
          </cell>
          <cell r="DX67">
            <v>-240.3505290756066</v>
          </cell>
          <cell r="DY67">
            <v>1927.777524874014</v>
          </cell>
          <cell r="DZ67">
            <v>1165.990722226624</v>
          </cell>
          <cell r="EA67">
            <v>0</v>
          </cell>
          <cell r="EB67">
            <v>67056.624986123948</v>
          </cell>
          <cell r="EC67">
            <v>14397.33562906899</v>
          </cell>
          <cell r="ED67">
            <v>4092.0146836826571</v>
          </cell>
          <cell r="EE67">
            <v>4733.921218754961</v>
          </cell>
          <cell r="EF67">
            <v>3741.6105340435129</v>
          </cell>
          <cell r="EG67">
            <v>2202.9764829999999</v>
          </cell>
          <cell r="EH67">
            <v>36603.423670174569</v>
          </cell>
          <cell r="EI67">
            <v>7582.7937730857548</v>
          </cell>
          <cell r="EJ67">
            <v>4564.1929315507687</v>
          </cell>
          <cell r="EK67">
            <v>11888.994731164041</v>
          </cell>
          <cell r="EL67">
            <v>24714.42893901053</v>
          </cell>
          <cell r="EM67">
            <v>1798.296</v>
          </cell>
          <cell r="EN67">
            <v>-5784.4977730857536</v>
          </cell>
          <cell r="EO67">
            <v>-132.63845718158501</v>
          </cell>
          <cell r="EP67">
            <v>2229.889811897755</v>
          </cell>
          <cell r="EQ67">
            <v>1403.2671170985079</v>
          </cell>
          <cell r="ER67">
            <v>0</v>
          </cell>
          <cell r="ES67">
            <v>74301.054012941429</v>
          </cell>
          <cell r="ET67">
            <v>15989.89512814413</v>
          </cell>
          <cell r="EU67">
            <v>4559.1856488867688</v>
          </cell>
          <cell r="EV67">
            <v>5270.4402362379333</v>
          </cell>
          <cell r="EW67">
            <v>4291.8955136876621</v>
          </cell>
          <cell r="EX67">
            <v>2202.9764829999999</v>
          </cell>
          <cell r="EY67">
            <v>41729.329657863353</v>
          </cell>
          <cell r="EZ67">
            <v>10141.25536937001</v>
          </cell>
          <cell r="FA67">
            <v>5115.2496539929816</v>
          </cell>
          <cell r="FB67">
            <v>12723.005205165169</v>
          </cell>
          <cell r="FC67">
            <v>29006.324452698191</v>
          </cell>
          <cell r="FD67">
            <v>1798.296</v>
          </cell>
          <cell r="FE67">
            <v>-8342.9593693700081</v>
          </cell>
          <cell r="FF67">
            <v>6.6606422703181352</v>
          </cell>
          <cell r="FG67">
            <v>2552.2005925501571</v>
          </cell>
          <cell r="FH67">
            <v>1653.759148317615</v>
          </cell>
          <cell r="FI67">
            <v>0</v>
          </cell>
          <cell r="FJ67">
            <v>4578.77953623342</v>
          </cell>
          <cell r="FK67">
            <v>1022.3109884</v>
          </cell>
          <cell r="FL67">
            <v>214.16554873999971</v>
          </cell>
          <cell r="FM67">
            <v>262.35383555999982</v>
          </cell>
          <cell r="FN67">
            <v>199.2122209399997</v>
          </cell>
          <cell r="FO67">
            <v>2202.9764829999999</v>
          </cell>
          <cell r="FP67">
            <v>10460.07</v>
          </cell>
          <cell r="FQ67">
            <v>618.57000000000005</v>
          </cell>
          <cell r="FR67">
            <v>2.5059999999999998</v>
          </cell>
          <cell r="FS67">
            <v>3784.2749999999992</v>
          </cell>
          <cell r="FT67">
            <v>6675.795000000001</v>
          </cell>
          <cell r="FU67">
            <v>1046.0440000000001</v>
          </cell>
          <cell r="FV67">
            <v>427.47399999999982</v>
          </cell>
          <cell r="FW67">
            <v>-13.42888642</v>
          </cell>
          <cell r="FX67">
            <v>-221.27758793880901</v>
          </cell>
          <cell r="FY67">
            <v>-275.17780890880931</v>
          </cell>
          <cell r="FZ67">
            <v>0</v>
          </cell>
          <cell r="GA67">
            <v>5201.9889999999996</v>
          </cell>
          <cell r="GB67">
            <v>1174.001</v>
          </cell>
          <cell r="GC67">
            <v>300.17259674000019</v>
          </cell>
          <cell r="GD67">
            <v>357.31630992000032</v>
          </cell>
          <cell r="GE67">
            <v>264.12048316000022</v>
          </cell>
          <cell r="GF67">
            <v>2202.9764829999999</v>
          </cell>
          <cell r="GG67">
            <v>11434.974449040001</v>
          </cell>
          <cell r="GH67">
            <v>889.89300000000003</v>
          </cell>
          <cell r="GI67">
            <v>2.456</v>
          </cell>
          <cell r="GJ67">
            <v>4494.627449040001</v>
          </cell>
          <cell r="GK67">
            <v>6940.3469999999998</v>
          </cell>
          <cell r="GL67">
            <v>1063.809</v>
          </cell>
          <cell r="GM67">
            <v>173.91599999999991</v>
          </cell>
          <cell r="GN67">
            <v>-32.678113580000002</v>
          </cell>
          <cell r="GO67">
            <v>83.283680584105923</v>
          </cell>
          <cell r="GP67">
            <v>32.169901554106019</v>
          </cell>
          <cell r="GQ67">
            <v>0</v>
          </cell>
          <cell r="GR67">
            <v>5923.1310000000003</v>
          </cell>
          <cell r="GS67">
            <v>1314.222</v>
          </cell>
          <cell r="GT67">
            <v>356.91944193999967</v>
          </cell>
          <cell r="GU67">
            <v>412.64594193999972</v>
          </cell>
          <cell r="GV67">
            <v>290.86944193999977</v>
          </cell>
          <cell r="GW67">
            <v>2202.9764829999999</v>
          </cell>
          <cell r="GX67">
            <v>12387.778937999999</v>
          </cell>
          <cell r="GY67">
            <v>694.79200000000003</v>
          </cell>
          <cell r="GZ67">
            <v>2.4060000000000001</v>
          </cell>
          <cell r="HA67">
            <v>5156.5089380000009</v>
          </cell>
          <cell r="HB67">
            <v>7231.27</v>
          </cell>
          <cell r="HC67">
            <v>1832.3630000000001</v>
          </cell>
          <cell r="HD67">
            <v>1137.5709999999999</v>
          </cell>
          <cell r="HE67">
            <v>-59.525000000000013</v>
          </cell>
          <cell r="HF67">
            <v>-918.05587702449714</v>
          </cell>
          <cell r="HG67">
            <v>-256.1548770244973</v>
          </cell>
          <cell r="HH67">
            <v>0</v>
          </cell>
          <cell r="HI67">
            <v>6064.5769633321324</v>
          </cell>
          <cell r="HJ67">
            <v>1288.508</v>
          </cell>
          <cell r="HK67">
            <v>389.22499999999968</v>
          </cell>
          <cell r="HL67">
            <v>447.94549999999958</v>
          </cell>
          <cell r="HM67">
            <v>310.5919999999997</v>
          </cell>
          <cell r="HN67">
            <v>2202.9764829999999</v>
          </cell>
          <cell r="HO67">
            <v>13263.93794475</v>
          </cell>
          <cell r="HP67">
            <v>1795.6469999999999</v>
          </cell>
          <cell r="HQ67">
            <v>4.5149999999999997</v>
          </cell>
          <cell r="HR67">
            <v>5721.9529447499999</v>
          </cell>
          <cell r="HS67">
            <v>7541.9849999999997</v>
          </cell>
          <cell r="HT67">
            <v>1831.0530000000001</v>
          </cell>
          <cell r="HU67">
            <v>35.405999999999949</v>
          </cell>
          <cell r="HV67">
            <v>-66.536999999999992</v>
          </cell>
          <cell r="HW67">
            <v>1373.3578612211741</v>
          </cell>
          <cell r="HX67">
            <v>1249.3198612211741</v>
          </cell>
          <cell r="HY67">
            <v>0</v>
          </cell>
          <cell r="HZ67">
            <v>5867.8797143432093</v>
          </cell>
          <cell r="IA67">
            <v>1239.9100000000001</v>
          </cell>
          <cell r="IB67">
            <v>279.11466757999978</v>
          </cell>
          <cell r="IC67">
            <v>344.7216675799998</v>
          </cell>
          <cell r="ID67">
            <v>239.6916675799998</v>
          </cell>
          <cell r="IE67">
            <v>2202.9764829999999</v>
          </cell>
          <cell r="IF67">
            <v>13726.170221890001</v>
          </cell>
          <cell r="IG67">
            <v>1671.461</v>
          </cell>
          <cell r="IH67">
            <v>11.951000000000001</v>
          </cell>
          <cell r="II67">
            <v>5944.5732218900021</v>
          </cell>
          <cell r="IJ67">
            <v>7781.5970000000007</v>
          </cell>
          <cell r="IK67">
            <v>1808.374</v>
          </cell>
          <cell r="IL67">
            <v>136.91300000000021</v>
          </cell>
          <cell r="IM67">
            <v>-38.882000000000012</v>
          </cell>
          <cell r="IN67">
            <v>11.720116168126991</v>
          </cell>
          <cell r="IO67">
            <v>-113.0428838318726</v>
          </cell>
          <cell r="IP67">
            <v>0</v>
          </cell>
          <cell r="IQ67">
            <v>6429.4719999999998</v>
          </cell>
          <cell r="IR67">
            <v>1401.405</v>
          </cell>
          <cell r="IS67">
            <v>456.49266757999959</v>
          </cell>
          <cell r="IT67">
            <v>515.09966757999962</v>
          </cell>
          <cell r="IU67">
            <v>374.63910973999958</v>
          </cell>
          <cell r="IV67">
            <v>2202.9764829999999</v>
          </cell>
          <cell r="IW67">
            <v>14378.138999999999</v>
          </cell>
          <cell r="IX67">
            <v>1355.789</v>
          </cell>
          <cell r="IY67">
            <v>26.2</v>
          </cell>
          <cell r="IZ67">
            <v>6302.1349999999993</v>
          </cell>
          <cell r="JA67">
            <v>8076.0039999999999</v>
          </cell>
          <cell r="JB67">
            <v>1798.296</v>
          </cell>
          <cell r="JC67">
            <v>442.50700000000012</v>
          </cell>
          <cell r="JD67">
            <v>-65.612557839999994</v>
          </cell>
          <cell r="JE67">
            <v>-243.2855836599222</v>
          </cell>
          <cell r="JF67">
            <v>-381.74914149992242</v>
          </cell>
          <cell r="JG67">
            <v>0</v>
          </cell>
          <cell r="JH67">
            <v>6859.5860488164826</v>
          </cell>
          <cell r="JI67">
            <v>1473.985179263688</v>
          </cell>
          <cell r="JJ67">
            <v>372.97003758006957</v>
          </cell>
          <cell r="JK67">
            <v>435.49768519452192</v>
          </cell>
          <cell r="JL67">
            <v>299.85616615079601</v>
          </cell>
          <cell r="JM67">
            <v>2202.9764829999999</v>
          </cell>
          <cell r="JN67">
            <v>15127.21859126549</v>
          </cell>
          <cell r="JO67">
            <v>1492.4928445256301</v>
          </cell>
          <cell r="JP67">
            <v>135.41969347509959</v>
          </cell>
          <cell r="JQ67">
            <v>6751.3584251147004</v>
          </cell>
          <cell r="JR67">
            <v>8375.8601661507964</v>
          </cell>
          <cell r="JS67">
            <v>1798.296</v>
          </cell>
          <cell r="JT67">
            <v>305.80315547436982</v>
          </cell>
          <cell r="JU67">
            <v>-66.994357834359377</v>
          </cell>
          <cell r="JV67">
            <v>202.3583152033024</v>
          </cell>
          <cell r="JW67">
            <v>74.420781548843593</v>
          </cell>
          <cell r="JX67">
            <v>0</v>
          </cell>
          <cell r="JY67">
            <v>7348.1909568174569</v>
          </cell>
          <cell r="JZ67">
            <v>1543.120100931666</v>
          </cell>
          <cell r="KA67">
            <v>323.56244743240723</v>
          </cell>
          <cell r="KB67">
            <v>390.54390833715968</v>
          </cell>
          <cell r="KC67">
            <v>243.85003396020039</v>
          </cell>
          <cell r="KD67">
            <v>2202.9764829999999</v>
          </cell>
          <cell r="KE67">
            <v>15640.643628053889</v>
          </cell>
          <cell r="KF67">
            <v>1973.53889695424</v>
          </cell>
          <cell r="KG67">
            <v>344.90041553643027</v>
          </cell>
          <cell r="KH67">
            <v>7020.9334279428949</v>
          </cell>
          <cell r="KI67">
            <v>8619.7102001109961</v>
          </cell>
          <cell r="KJ67">
            <v>1798.296</v>
          </cell>
          <cell r="KK67">
            <v>-175.24289695424051</v>
          </cell>
          <cell r="KL67">
            <v>-74.735882166896616</v>
          </cell>
          <cell r="KM67">
            <v>554.28721695216882</v>
          </cell>
          <cell r="KN67">
            <v>416.47709999183121</v>
          </cell>
          <cell r="KO67">
            <v>0</v>
          </cell>
          <cell r="KP67">
            <v>-172.16900000000001</v>
          </cell>
          <cell r="KQ67">
            <v>-246.22479784125599</v>
          </cell>
          <cell r="KR67">
            <v>-298.48362270163551</v>
          </cell>
          <cell r="KS67">
            <v>-272.06221531634151</v>
          </cell>
          <cell r="KT67">
            <v>-340.56447606640091</v>
          </cell>
          <cell r="KU67">
            <v>-299.5639853800235</v>
          </cell>
          <cell r="KV67">
            <v>-240.3505290756066</v>
          </cell>
          <cell r="KW67">
            <v>-132.63845718158501</v>
          </cell>
          <cell r="KX67">
            <v>6.6606422703181352</v>
          </cell>
          <cell r="KY67">
            <v>1359.95914948</v>
          </cell>
          <cell r="KZ67">
            <v>1685.862928691678</v>
          </cell>
          <cell r="LA67">
            <v>2117.3415809554931</v>
          </cell>
          <cell r="LB67">
            <v>2945.3533376924861</v>
          </cell>
          <cell r="LC67">
            <v>3447.6600654306671</v>
          </cell>
          <cell r="LD67">
            <v>3846.8985400077909</v>
          </cell>
          <cell r="LE67">
            <v>4280.5706275647626</v>
          </cell>
          <cell r="LF67">
            <v>4733.921218754961</v>
          </cell>
          <cell r="LG67">
            <v>5270.4402362379333</v>
          </cell>
          <cell r="LH67">
            <v>262.35383555999982</v>
          </cell>
          <cell r="LI67">
            <v>357.31630992000032</v>
          </cell>
          <cell r="LJ67">
            <v>422.88599999999968</v>
          </cell>
          <cell r="LK67">
            <v>317.40300399999973</v>
          </cell>
          <cell r="LL67">
            <v>344.7216675799998</v>
          </cell>
          <cell r="LM67">
            <v>515.09966757999962</v>
          </cell>
          <cell r="LN67">
            <v>435.49768519452192</v>
          </cell>
          <cell r="LO67">
            <v>390.54390833715968</v>
          </cell>
          <cell r="LP67">
            <v>7597.2060950173709</v>
          </cell>
          <cell r="LQ67">
            <v>1595.4132799536469</v>
          </cell>
          <cell r="LR67">
            <v>361.19430398461122</v>
          </cell>
          <cell r="LS67">
            <v>433.91935153497519</v>
          </cell>
          <cell r="LT67">
            <v>433.91935153497519</v>
          </cell>
          <cell r="LU67">
            <v>303.22933561959411</v>
          </cell>
          <cell r="LV67">
            <v>2202.9764829999999</v>
          </cell>
          <cell r="LW67">
            <v>16025.513516348459</v>
          </cell>
          <cell r="LX67">
            <v>955.80926392856713</v>
          </cell>
          <cell r="LY67">
            <v>509.00028368058912</v>
          </cell>
          <cell r="LZ67">
            <v>7102.5739806178644</v>
          </cell>
          <cell r="MA67">
            <v>8922.9395357305912</v>
          </cell>
          <cell r="MB67">
            <v>1798.296</v>
          </cell>
          <cell r="MC67">
            <v>842.48673607143292</v>
          </cell>
          <cell r="MD67">
            <v>-48.586741490184373</v>
          </cell>
          <cell r="ME67">
            <v>-970.60049378019448</v>
          </cell>
          <cell r="MF67">
            <v>-1092.4113008273539</v>
          </cell>
          <cell r="MG67">
            <v>0</v>
          </cell>
          <cell r="MH67">
            <v>8134.9991917793186</v>
          </cell>
          <cell r="MI67">
            <v>1773.151596640517</v>
          </cell>
          <cell r="MJ67">
            <v>519.49150363457011</v>
          </cell>
          <cell r="MK67">
            <v>597.36463168256876</v>
          </cell>
          <cell r="ML67">
            <v>597.36463168256876</v>
          </cell>
          <cell r="MM67">
            <v>429.35257605811029</v>
          </cell>
          <cell r="MN67">
            <v>2202.9764829999999</v>
          </cell>
          <cell r="MO67">
            <v>16375.07501595035</v>
          </cell>
          <cell r="MP67">
            <v>756.86154053206678</v>
          </cell>
          <cell r="MQ67">
            <v>691.81714312081158</v>
          </cell>
          <cell r="MR67">
            <v>7022.7829041616442</v>
          </cell>
          <cell r="MS67">
            <v>9352.2921117887017</v>
          </cell>
          <cell r="MT67">
            <v>1798.296</v>
          </cell>
          <cell r="MU67">
            <v>1041.434459467933</v>
          </cell>
          <cell r="MV67">
            <v>-76.859981925177991</v>
          </cell>
          <cell r="MW67">
            <v>-124.3935409290776</v>
          </cell>
          <cell r="MX67">
            <v>-248.4046438232071</v>
          </cell>
          <cell r="MY67">
            <v>0</v>
          </cell>
          <cell r="MZ67">
            <v>8780.5415994900741</v>
          </cell>
          <cell r="NA67">
            <v>1886.7593600330531</v>
          </cell>
          <cell r="NB67">
            <v>475.92357362737403</v>
          </cell>
          <cell r="NC67">
            <v>559.97622368772556</v>
          </cell>
          <cell r="ND67">
            <v>559.97622368772556</v>
          </cell>
          <cell r="NE67">
            <v>378.16233422249451</v>
          </cell>
          <cell r="NF67">
            <v>2202.9764829999999</v>
          </cell>
          <cell r="NG67">
            <v>17372.341146178122</v>
          </cell>
          <cell r="NH67">
            <v>806.79149758312542</v>
          </cell>
          <cell r="NI67">
            <v>887.59982858031424</v>
          </cell>
          <cell r="NJ67">
            <v>7641.8867001669223</v>
          </cell>
          <cell r="NK67">
            <v>9730.4544460111956</v>
          </cell>
          <cell r="NL67">
            <v>1798.296</v>
          </cell>
          <cell r="NM67">
            <v>991.50450241687463</v>
          </cell>
          <cell r="NN67">
            <v>-86.065497109338409</v>
          </cell>
          <cell r="NO67">
            <v>133.41348924711701</v>
          </cell>
          <cell r="NP67">
            <v>3.0027034716559342</v>
          </cell>
          <cell r="NQ67">
            <v>0</v>
          </cell>
          <cell r="NR67">
            <v>9083.4988483787911</v>
          </cell>
          <cell r="NS67">
            <v>1907.5347581595461</v>
          </cell>
          <cell r="NT67">
            <v>439.12863413373037</v>
          </cell>
          <cell r="NU67">
            <v>526.08137405022126</v>
          </cell>
          <cell r="NV67">
            <v>526.08137405022126</v>
          </cell>
          <cell r="NW67">
            <v>341.59251499809181</v>
          </cell>
          <cell r="NX67">
            <v>2202.9764829999999</v>
          </cell>
          <cell r="NY67">
            <v>18017.625809126221</v>
          </cell>
          <cell r="NZ67">
            <v>1705.6394230225269</v>
          </cell>
          <cell r="OA67">
            <v>1194.3779856768381</v>
          </cell>
          <cell r="OB67">
            <v>7945.5788481169293</v>
          </cell>
          <cell r="OC67">
            <v>10072.04696100929</v>
          </cell>
          <cell r="OD67">
            <v>1798.296</v>
          </cell>
          <cell r="OE67">
            <v>92.656576977473151</v>
          </cell>
          <cell r="OF67">
            <v>-86.971402176934745</v>
          </cell>
          <cell r="OG67">
            <v>983.21018555102819</v>
          </cell>
          <cell r="OH67">
            <v>849.79598699225528</v>
          </cell>
          <cell r="OI67">
            <v>0</v>
          </cell>
          <cell r="OJ67">
            <v>-13.42888642</v>
          </cell>
          <cell r="OK67">
            <v>-32.678113580000002</v>
          </cell>
          <cell r="OL67">
            <v>-59.525000000000013</v>
          </cell>
          <cell r="OM67">
            <v>-66.536999999999992</v>
          </cell>
          <cell r="ON67">
            <v>-38.882000000000012</v>
          </cell>
          <cell r="OO67">
            <v>-65.612557839999994</v>
          </cell>
          <cell r="OP67">
            <v>-66.994357834359377</v>
          </cell>
          <cell r="OQ67">
            <v>-74.735882166896616</v>
          </cell>
          <cell r="OR67">
            <v>-48.586741490184373</v>
          </cell>
          <cell r="OS67">
            <v>-76.859981925177991</v>
          </cell>
          <cell r="OT67">
            <v>-86.065497109338409</v>
          </cell>
          <cell r="OU67">
            <v>-86.971402176934745</v>
          </cell>
        </row>
        <row r="68">
          <cell r="A68" t="str">
            <v>GOAU4</v>
          </cell>
          <cell r="B68" t="str">
            <v>Met. Gerdau</v>
          </cell>
          <cell r="C68" t="str">
            <v>Metals &amp; Mining</v>
          </cell>
          <cell r="D68" t="str">
            <v>Lucas Laghi</v>
          </cell>
          <cell r="E68">
            <v>45111</v>
          </cell>
          <cell r="F68" t="str">
            <v>Buy</v>
          </cell>
          <cell r="G68" t="b">
            <v>0</v>
          </cell>
          <cell r="H68" t="str">
            <v>BRL</v>
          </cell>
          <cell r="I68">
            <v>15.4</v>
          </cell>
        </row>
        <row r="69">
          <cell r="A69" t="str">
            <v>GOLL4</v>
          </cell>
          <cell r="B69" t="str">
            <v>Gol</v>
          </cell>
          <cell r="C69" t="str">
            <v>Transportation</v>
          </cell>
          <cell r="D69" t="str">
            <v>Pedro Bruno</v>
          </cell>
          <cell r="E69">
            <v>44941</v>
          </cell>
          <cell r="F69" t="str">
            <v>Neutral</v>
          </cell>
          <cell r="G69" t="b">
            <v>0</v>
          </cell>
          <cell r="H69" t="str">
            <v>BRL</v>
          </cell>
          <cell r="I69">
            <v>9.1</v>
          </cell>
          <cell r="J69">
            <v>0.19736946277198461</v>
          </cell>
          <cell r="K69">
            <v>0.14000000000000001</v>
          </cell>
          <cell r="L69">
            <v>0.14435988407213241</v>
          </cell>
          <cell r="M69">
            <v>15170.584233282651</v>
          </cell>
          <cell r="O69">
            <v>302.48908176572508</v>
          </cell>
          <cell r="P69">
            <v>1949.3102401622839</v>
          </cell>
          <cell r="Q69">
            <v>-1626.855483481281</v>
          </cell>
          <cell r="R69">
            <v>339.55451787970492</v>
          </cell>
          <cell r="S69">
            <v>17679.331332158341</v>
          </cell>
          <cell r="T69">
            <v>744.874486661388</v>
          </cell>
          <cell r="U69">
            <v>4850.0525346876684</v>
          </cell>
          <cell r="V69">
            <v>39237.361815639611</v>
          </cell>
          <cell r="W69">
            <v>-21558.030483481281</v>
          </cell>
          <cell r="X69">
            <v>20708.60098830708</v>
          </cell>
          <cell r="Y69">
            <v>19963.726501645691</v>
          </cell>
          <cell r="Z69">
            <v>-4016.4542450855488</v>
          </cell>
          <cell r="AA69">
            <v>6.1572387780752251</v>
          </cell>
          <cell r="AB69">
            <v>-337.37752331588581</v>
          </cell>
          <cell r="AC69">
            <v>0</v>
          </cell>
          <cell r="AD69">
            <v>19997.986685724209</v>
          </cell>
          <cell r="AF69">
            <v>2646.110777071171</v>
          </cell>
          <cell r="AG69">
            <v>4652.0915169808331</v>
          </cell>
          <cell r="AH69">
            <v>-777.90747875591501</v>
          </cell>
          <cell r="AI69">
            <v>435</v>
          </cell>
          <cell r="AJ69">
            <v>21629.170075819591</v>
          </cell>
          <cell r="AK69">
            <v>1248.2634439617341</v>
          </cell>
          <cell r="AL69">
            <v>5619.404773178966</v>
          </cell>
          <cell r="AM69">
            <v>43965.108038056787</v>
          </cell>
          <cell r="AN69">
            <v>-22335.937962237189</v>
          </cell>
          <cell r="AO69">
            <v>23642.013856111698</v>
          </cell>
          <cell r="AP69">
            <v>22393.750412149959</v>
          </cell>
          <cell r="AQ69">
            <v>-4244.7334348274262</v>
          </cell>
          <cell r="AR69">
            <v>358.92775882574227</v>
          </cell>
          <cell r="AS69">
            <v>121.4267330873988</v>
          </cell>
          <cell r="AT69">
            <v>0</v>
          </cell>
          <cell r="AU69">
            <v>22357.938659068481</v>
          </cell>
          <cell r="AW69">
            <v>3377.8163021106302</v>
          </cell>
          <cell r="AX69">
            <v>5777.6929243094537</v>
          </cell>
          <cell r="AY69">
            <v>-261.00005626384399</v>
          </cell>
          <cell r="AZ69">
            <v>435</v>
          </cell>
          <cell r="BA69">
            <v>23836.774512354928</v>
          </cell>
          <cell r="BB69">
            <v>1406.7654063014929</v>
          </cell>
          <cell r="BC69">
            <v>6453.9378588004947</v>
          </cell>
          <cell r="BD69">
            <v>46433.71253085597</v>
          </cell>
          <cell r="BE69">
            <v>-22596.938018501041</v>
          </cell>
          <cell r="BF69">
            <v>25811.852030052509</v>
          </cell>
          <cell r="BG69">
            <v>24405.08662375102</v>
          </cell>
          <cell r="BH69">
            <v>-3688.9007916658079</v>
          </cell>
          <cell r="BI69">
            <v>816.80423426686457</v>
          </cell>
          <cell r="BJ69">
            <v>-273.26276268995662</v>
          </cell>
          <cell r="BK69">
            <v>0</v>
          </cell>
          <cell r="BL69">
            <v>24040.342198720529</v>
          </cell>
          <cell r="BN69">
            <v>3692.59957257011</v>
          </cell>
          <cell r="BO69">
            <v>6291.8637126688254</v>
          </cell>
          <cell r="BP69">
            <v>-59.21501039259347</v>
          </cell>
          <cell r="BQ69">
            <v>435</v>
          </cell>
          <cell r="BR69">
            <v>26788.700774945519</v>
          </cell>
          <cell r="BS69">
            <v>2896.4143102015992</v>
          </cell>
          <cell r="BT69">
            <v>7297.7498910668683</v>
          </cell>
          <cell r="BU69">
            <v>49444.853803839149</v>
          </cell>
          <cell r="BV69">
            <v>-22656.15302889363</v>
          </cell>
          <cell r="BW69">
            <v>27864.64341285995</v>
          </cell>
          <cell r="BX69">
            <v>24968.229102658352</v>
          </cell>
          <cell r="BY69">
            <v>-3686.0763609401461</v>
          </cell>
          <cell r="BZ69">
            <v>2302.4482066385508</v>
          </cell>
          <cell r="CA69">
            <v>1026.919555601015</v>
          </cell>
          <cell r="CB69">
            <v>0</v>
          </cell>
          <cell r="CC69">
            <v>25414.143693082038</v>
          </cell>
          <cell r="CE69">
            <v>3976.9161384454492</v>
          </cell>
          <cell r="CF69">
            <v>6734.4758804538033</v>
          </cell>
          <cell r="CG69">
            <v>54.952094191261509</v>
          </cell>
          <cell r="CH69">
            <v>435</v>
          </cell>
          <cell r="CI69">
            <v>29558.065373913782</v>
          </cell>
          <cell r="CJ69">
            <v>4439.2393263319018</v>
          </cell>
          <cell r="CK69">
            <v>8128.0324637439171</v>
          </cell>
          <cell r="CL69">
            <v>52175.751936873523</v>
          </cell>
          <cell r="CM69">
            <v>-22617.686562959749</v>
          </cell>
          <cell r="CN69">
            <v>29820.602780138761</v>
          </cell>
          <cell r="CO69">
            <v>25381.363453806862</v>
          </cell>
          <cell r="CP69">
            <v>-3681.3163354565709</v>
          </cell>
          <cell r="CQ69">
            <v>2570.8554481361389</v>
          </cell>
          <cell r="CR69">
            <v>1071.5899836509809</v>
          </cell>
          <cell r="CS69">
            <v>16.485628257378451</v>
          </cell>
          <cell r="CT69">
            <v>26748.408089928689</v>
          </cell>
          <cell r="CV69">
            <v>4290.4206839989492</v>
          </cell>
          <cell r="CW69">
            <v>7174.6119646095531</v>
          </cell>
          <cell r="CX69">
            <v>204.08583484594959</v>
          </cell>
          <cell r="CY69">
            <v>435</v>
          </cell>
          <cell r="CZ69">
            <v>32386.675975028211</v>
          </cell>
          <cell r="DA69">
            <v>6109.1766387170837</v>
          </cell>
          <cell r="DB69">
            <v>8943.7768097522166</v>
          </cell>
          <cell r="DC69">
            <v>54861.5024535958</v>
          </cell>
          <cell r="DD69">
            <v>-22474.826478567578</v>
          </cell>
          <cell r="DE69">
            <v>31764.159997031631</v>
          </cell>
          <cell r="DF69">
            <v>25654.983358314548</v>
          </cell>
          <cell r="DG69">
            <v>-3754.0170945732361</v>
          </cell>
          <cell r="DH69">
            <v>2844.2397309393541</v>
          </cell>
          <cell r="DI69">
            <v>1223.3641491116291</v>
          </cell>
          <cell r="DJ69">
            <v>61.225750453784869</v>
          </cell>
          <cell r="DK69">
            <v>28152.773617416209</v>
          </cell>
          <cell r="DM69">
            <v>4640.9323742948836</v>
          </cell>
          <cell r="DN69">
            <v>7641.9867134774331</v>
          </cell>
          <cell r="DO69">
            <v>391.50242286876193</v>
          </cell>
          <cell r="DP69">
            <v>435</v>
          </cell>
          <cell r="DQ69">
            <v>35402.614895952822</v>
          </cell>
          <cell r="DR69">
            <v>7961.540608378582</v>
          </cell>
          <cell r="DS69">
            <v>9751.7799777035616</v>
          </cell>
          <cell r="DT69">
            <v>57603.389678512271</v>
          </cell>
          <cell r="DU69">
            <v>-22200.774782559449</v>
          </cell>
          <cell r="DV69">
            <v>33730.598503237197</v>
          </cell>
          <cell r="DW69">
            <v>25769.057894858619</v>
          </cell>
          <cell r="DX69">
            <v>-3863.4754088120421</v>
          </cell>
          <cell r="DY69">
            <v>3138.9823719119058</v>
          </cell>
          <cell r="DZ69">
            <v>1444.057336999989</v>
          </cell>
          <cell r="EA69">
            <v>117.45072686062851</v>
          </cell>
          <cell r="EB69">
            <v>29630.9259032636</v>
          </cell>
          <cell r="ED69">
            <v>5021.249636455821</v>
          </cell>
          <cell r="EE69">
            <v>8138.2279678076738</v>
          </cell>
          <cell r="EF69">
            <v>612.51019657584868</v>
          </cell>
          <cell r="EG69">
            <v>435</v>
          </cell>
          <cell r="EH69">
            <v>38636.189577669917</v>
          </cell>
          <cell r="EI69">
            <v>10018.539984960091</v>
          </cell>
          <cell r="EJ69">
            <v>10558.213393830551</v>
          </cell>
          <cell r="EK69">
            <v>60408.207222626283</v>
          </cell>
          <cell r="EL69">
            <v>-21772.017644956359</v>
          </cell>
          <cell r="EM69">
            <v>35722.407257907529</v>
          </cell>
          <cell r="EN69">
            <v>25703.867272947449</v>
          </cell>
          <cell r="EO69">
            <v>-3978.168218290451</v>
          </cell>
          <cell r="EP69">
            <v>3452.5832080145042</v>
          </cell>
          <cell r="EQ69">
            <v>1698.0316620441181</v>
          </cell>
          <cell r="ER69">
            <v>183.75305897275459</v>
          </cell>
          <cell r="ES69">
            <v>30953.557132189631</v>
          </cell>
          <cell r="EU69">
            <v>5367.5597204831611</v>
          </cell>
          <cell r="EV69">
            <v>8600.325690093845</v>
          </cell>
          <cell r="EW69">
            <v>898.20559509397208</v>
          </cell>
          <cell r="EX69">
            <v>435</v>
          </cell>
          <cell r="EY69">
            <v>40471.421857229499</v>
          </cell>
          <cell r="EZ69">
            <v>10793.110793720871</v>
          </cell>
          <cell r="FA69">
            <v>11352.39465188585</v>
          </cell>
          <cell r="FB69">
            <v>61614.69558562008</v>
          </cell>
          <cell r="FC69">
            <v>-21143.27372839057</v>
          </cell>
          <cell r="FD69">
            <v>36203.10477050292</v>
          </cell>
          <cell r="FE69">
            <v>25409.993976782051</v>
          </cell>
          <cell r="FF69">
            <v>-4012.0640772673551</v>
          </cell>
          <cell r="FG69">
            <v>3744.4747671668201</v>
          </cell>
          <cell r="FH69">
            <v>485.2592747132835</v>
          </cell>
          <cell r="FI69">
            <v>269.46167852819161</v>
          </cell>
          <cell r="KY69">
            <v>2517.2092401622849</v>
          </cell>
          <cell r="KZ69">
            <v>4652.0915169808331</v>
          </cell>
          <cell r="LA69">
            <v>5777.6929243094537</v>
          </cell>
          <cell r="LB69">
            <v>6291.8637126688254</v>
          </cell>
          <cell r="LC69">
            <v>6734.4758804538033</v>
          </cell>
          <cell r="LD69">
            <v>7174.6119646095531</v>
          </cell>
          <cell r="LE69">
            <v>7641.9867134774331</v>
          </cell>
          <cell r="LF69">
            <v>8138.2279678076738</v>
          </cell>
          <cell r="LG69">
            <v>8600.325690093845</v>
          </cell>
        </row>
        <row r="70">
          <cell r="A70" t="str">
            <v>GRND3</v>
          </cell>
          <cell r="B70" t="str">
            <v>Grendene</v>
          </cell>
          <cell r="C70" t="str">
            <v>Retail</v>
          </cell>
          <cell r="D70" t="str">
            <v>Danniela Eiger</v>
          </cell>
          <cell r="E70">
            <v>45082</v>
          </cell>
          <cell r="F70" t="str">
            <v>Under Review</v>
          </cell>
          <cell r="G70" t="b">
            <v>0</v>
          </cell>
          <cell r="H70" t="str">
            <v>BRL</v>
          </cell>
          <cell r="I70">
            <v>5.9743041968178652</v>
          </cell>
        </row>
        <row r="71">
          <cell r="A71" t="str">
            <v>GUAR3</v>
          </cell>
          <cell r="B71" t="str">
            <v>Guararapes</v>
          </cell>
          <cell r="C71" t="str">
            <v>Retail</v>
          </cell>
          <cell r="D71" t="str">
            <v>Danniela Eiger</v>
          </cell>
          <cell r="E71">
            <v>45214</v>
          </cell>
          <cell r="F71" t="str">
            <v>Neutral</v>
          </cell>
          <cell r="G71" t="b">
            <v>0</v>
          </cell>
          <cell r="H71" t="str">
            <v>BRL</v>
          </cell>
          <cell r="I71">
            <v>6.5</v>
          </cell>
          <cell r="J71">
            <v>0.1600831476190476</v>
          </cell>
          <cell r="K71">
            <v>0.1369436349930688</v>
          </cell>
          <cell r="L71">
            <v>0.14320324111060229</v>
          </cell>
          <cell r="M71">
            <v>8458.6630000000005</v>
          </cell>
          <cell r="N71">
            <v>4921.1290000000008</v>
          </cell>
          <cell r="O71">
            <v>362.54200000000128</v>
          </cell>
          <cell r="P71">
            <v>961.94800000000123</v>
          </cell>
          <cell r="Q71">
            <v>51.980000000001311</v>
          </cell>
          <cell r="R71">
            <v>499.2</v>
          </cell>
          <cell r="S71">
            <v>15221.939</v>
          </cell>
          <cell r="T71">
            <v>2420.54</v>
          </cell>
          <cell r="U71">
            <v>1574.3820000000001</v>
          </cell>
          <cell r="V71">
            <v>9958.8510000000006</v>
          </cell>
          <cell r="W71">
            <v>5263.0879999999997</v>
          </cell>
          <cell r="X71">
            <v>4083.9459999999999</v>
          </cell>
          <cell r="Y71">
            <v>1663.4059999999999</v>
          </cell>
          <cell r="Z71">
            <v>588.82873614999994</v>
          </cell>
          <cell r="AA71">
            <v>-132.3152367860242</v>
          </cell>
          <cell r="AB71">
            <v>1152.509318039723</v>
          </cell>
          <cell r="AC71">
            <v>201.40100000000001</v>
          </cell>
          <cell r="AD71">
            <v>8739.4281700905176</v>
          </cell>
          <cell r="AE71">
            <v>5186.8716314201174</v>
          </cell>
          <cell r="AF71">
            <v>394.17876690134108</v>
          </cell>
          <cell r="AG71">
            <v>1032.614872220528</v>
          </cell>
          <cell r="AH71">
            <v>-65.658521544732835</v>
          </cell>
          <cell r="AI71">
            <v>499.2</v>
          </cell>
          <cell r="AJ71">
            <v>14406.53808251786</v>
          </cell>
          <cell r="AK71">
            <v>1936.6547576319699</v>
          </cell>
          <cell r="AL71">
            <v>1455.376313150776</v>
          </cell>
          <cell r="AM71">
            <v>9263.5134520039974</v>
          </cell>
          <cell r="AN71">
            <v>5143.024630513868</v>
          </cell>
          <cell r="AO71">
            <v>3836.6550000000002</v>
          </cell>
          <cell r="AP71">
            <v>1900.0002423680301</v>
          </cell>
          <cell r="AQ71">
            <v>356.02921299945308</v>
          </cell>
          <cell r="AR71">
            <v>-12.62717103487506</v>
          </cell>
          <cell r="AS71">
            <v>-1252.2221602110651</v>
          </cell>
          <cell r="AT71">
            <v>43.638304425307147</v>
          </cell>
          <cell r="AU71">
            <v>9160.9801969850341</v>
          </cell>
          <cell r="AV71">
            <v>5507.8168495865311</v>
          </cell>
          <cell r="AW71">
            <v>635.69993018754303</v>
          </cell>
          <cell r="AX71">
            <v>1304.000093845691</v>
          </cell>
          <cell r="AY71">
            <v>198.1851126632952</v>
          </cell>
          <cell r="AZ71">
            <v>499.2</v>
          </cell>
          <cell r="BA71">
            <v>14507.903152745301</v>
          </cell>
          <cell r="BB71">
            <v>1881.9846263431009</v>
          </cell>
          <cell r="BC71">
            <v>1400.542595062024</v>
          </cell>
          <cell r="BD71">
            <v>9238.4921661001536</v>
          </cell>
          <cell r="BE71">
            <v>5269.4109866451554</v>
          </cell>
          <cell r="BF71">
            <v>3836.6550000000002</v>
          </cell>
          <cell r="BG71">
            <v>1954.6703736568991</v>
          </cell>
          <cell r="BH71">
            <v>406.29872800273188</v>
          </cell>
          <cell r="BK71">
            <v>71.798756532005413</v>
          </cell>
          <cell r="BL71">
            <v>10196.16847246354</v>
          </cell>
          <cell r="BM71">
            <v>6153.9345202327759</v>
          </cell>
          <cell r="BN71">
            <v>825.20756700619768</v>
          </cell>
          <cell r="BO71">
            <v>1540.517487660403</v>
          </cell>
          <cell r="BP71">
            <v>335.98030031747129</v>
          </cell>
          <cell r="BQ71">
            <v>499.2</v>
          </cell>
          <cell r="BR71">
            <v>14635.037600355139</v>
          </cell>
          <cell r="BS71">
            <v>1291.513958449236</v>
          </cell>
          <cell r="BT71">
            <v>1474.3388485462201</v>
          </cell>
          <cell r="BU71">
            <v>9107.0611291338646</v>
          </cell>
          <cell r="BV71">
            <v>5527.9764712212746</v>
          </cell>
          <cell r="BW71">
            <v>3836.6550000000002</v>
          </cell>
          <cell r="BX71">
            <v>2545.141041550763</v>
          </cell>
          <cell r="BY71">
            <v>581.93845657173415</v>
          </cell>
          <cell r="BZ71">
            <v>-273.2944219618978</v>
          </cell>
          <cell r="CA71">
            <v>-373.30921352885451</v>
          </cell>
          <cell r="CB71">
            <v>77.414815741352825</v>
          </cell>
          <cell r="CC71">
            <v>11194.839452927699</v>
          </cell>
          <cell r="CD71">
            <v>6767.0697594222729</v>
          </cell>
          <cell r="CE71">
            <v>935.53236422671489</v>
          </cell>
          <cell r="CF71">
            <v>1703.7980139264109</v>
          </cell>
          <cell r="CG71">
            <v>376.92864353199201</v>
          </cell>
          <cell r="CH71">
            <v>499.2</v>
          </cell>
          <cell r="CI71">
            <v>15007.5085232116</v>
          </cell>
          <cell r="CJ71">
            <v>981.41938567879583</v>
          </cell>
          <cell r="CK71">
            <v>1638.609274533856</v>
          </cell>
          <cell r="CL71">
            <v>9189.4533263228477</v>
          </cell>
          <cell r="CM71">
            <v>5818.0551968887521</v>
          </cell>
          <cell r="CN71">
            <v>3836.6550000000002</v>
          </cell>
          <cell r="CO71">
            <v>2855.2356143212041</v>
          </cell>
          <cell r="CP71">
            <v>716.58555921524533</v>
          </cell>
          <cell r="CQ71">
            <v>73.175253575176043</v>
          </cell>
          <cell r="CR71">
            <v>-19.00427782294074</v>
          </cell>
          <cell r="CS71">
            <v>86.849917864514268</v>
          </cell>
          <cell r="CT71">
            <v>12217.7434743708</v>
          </cell>
          <cell r="CU71">
            <v>7398.1456708561318</v>
          </cell>
          <cell r="CV71">
            <v>1133.4129286953239</v>
          </cell>
          <cell r="CW71">
            <v>1963.3745569467919</v>
          </cell>
          <cell r="CX71">
            <v>498.64563062748073</v>
          </cell>
          <cell r="CY71">
            <v>499.2</v>
          </cell>
          <cell r="CZ71">
            <v>15424.49700567634</v>
          </cell>
          <cell r="DA71">
            <v>736.61520003392593</v>
          </cell>
          <cell r="DB71">
            <v>1762.5046346930999</v>
          </cell>
          <cell r="DC71">
            <v>9222.6914847563057</v>
          </cell>
          <cell r="DD71">
            <v>6201.8055209200393</v>
          </cell>
          <cell r="DE71">
            <v>3836.6550000000002</v>
          </cell>
          <cell r="DF71">
            <v>3100.039799966074</v>
          </cell>
          <cell r="DG71">
            <v>720.56821147956214</v>
          </cell>
          <cell r="DH71">
            <v>203.2454084705652</v>
          </cell>
          <cell r="DI71">
            <v>103.23061690360839</v>
          </cell>
          <cell r="DJ71">
            <v>114.89530659619371</v>
          </cell>
          <cell r="DK71">
            <v>13346.226347376491</v>
          </cell>
          <cell r="DL71">
            <v>8091.9612354786532</v>
          </cell>
          <cell r="DM71">
            <v>1347.7131279652151</v>
          </cell>
          <cell r="DN71">
            <v>2246.068449544186</v>
          </cell>
          <cell r="DO71">
            <v>636.32861836402344</v>
          </cell>
          <cell r="DP71">
            <v>499.2</v>
          </cell>
          <cell r="DQ71">
            <v>15911.36756804104</v>
          </cell>
          <cell r="DR71">
            <v>518.80223670370469</v>
          </cell>
          <cell r="DS71">
            <v>1883.143898158449</v>
          </cell>
          <cell r="DT71">
            <v>9219.8529260758805</v>
          </cell>
          <cell r="DU71">
            <v>6691.5146419651628</v>
          </cell>
          <cell r="DV71">
            <v>3836.6550000000002</v>
          </cell>
          <cell r="DW71">
            <v>3317.8527632962951</v>
          </cell>
          <cell r="DX71">
            <v>765.75024984819368</v>
          </cell>
          <cell r="DY71">
            <v>296.72192488893381</v>
          </cell>
          <cell r="DZ71">
            <v>-128.8822320346606</v>
          </cell>
          <cell r="EA71">
            <v>146.61949731889939</v>
          </cell>
          <cell r="EB71">
            <v>14187.020893867009</v>
          </cell>
          <cell r="EC71">
            <v>8616.2308615870261</v>
          </cell>
          <cell r="ED71">
            <v>1540.84508289275</v>
          </cell>
          <cell r="EE71">
            <v>2499.1134036262688</v>
          </cell>
          <cell r="EF71">
            <v>760.59258361396178</v>
          </cell>
          <cell r="EG71">
            <v>499.2</v>
          </cell>
          <cell r="EH71">
            <v>16296.659404997061</v>
          </cell>
          <cell r="EI71">
            <v>657.63544715489797</v>
          </cell>
          <cell r="EJ71">
            <v>1713.0511001713589</v>
          </cell>
          <cell r="EK71">
            <v>9019.8039267944296</v>
          </cell>
          <cell r="EL71">
            <v>7276.8554782026358</v>
          </cell>
          <cell r="EM71">
            <v>3836.6550000000002</v>
          </cell>
          <cell r="EN71">
            <v>3179.0195528451022</v>
          </cell>
          <cell r="EO71">
            <v>515.65932433291277</v>
          </cell>
          <cell r="EP71">
            <v>715.30370183798755</v>
          </cell>
          <cell r="EQ71">
            <v>339.06083623913412</v>
          </cell>
          <cell r="ER71">
            <v>175.25174737648891</v>
          </cell>
          <cell r="ES71">
            <v>14982.99286330513</v>
          </cell>
          <cell r="ET71">
            <v>9115.1495288705555</v>
          </cell>
          <cell r="EU71">
            <v>1750.4778200944791</v>
          </cell>
          <cell r="EV71">
            <v>2757.461961170924</v>
          </cell>
          <cell r="EW71">
            <v>919.65824830448912</v>
          </cell>
          <cell r="EX71">
            <v>499.2</v>
          </cell>
          <cell r="EY71">
            <v>16685.496793653059</v>
          </cell>
          <cell r="EZ71">
            <v>881.52976400145485</v>
          </cell>
          <cell r="FA71">
            <v>1518.989783915405</v>
          </cell>
          <cell r="FB71">
            <v>8700.8858893359084</v>
          </cell>
          <cell r="FC71">
            <v>7984.6109043171509</v>
          </cell>
          <cell r="FD71">
            <v>3836.6550000000002</v>
          </cell>
          <cell r="FE71">
            <v>2955.1252359985451</v>
          </cell>
          <cell r="FF71">
            <v>530.16537175566577</v>
          </cell>
          <cell r="FG71">
            <v>855.20571145390136</v>
          </cell>
          <cell r="FH71">
            <v>478.96284585504787</v>
          </cell>
          <cell r="FI71">
            <v>211.90282218997439</v>
          </cell>
          <cell r="FJ71">
            <v>1735.9110000000001</v>
          </cell>
          <cell r="FK71">
            <v>1004.986</v>
          </cell>
          <cell r="FL71">
            <v>-85.137999999999693</v>
          </cell>
          <cell r="FM71">
            <v>61.810000000000308</v>
          </cell>
          <cell r="FN71">
            <v>-80.137999999999693</v>
          </cell>
          <cell r="FO71">
            <v>499.2</v>
          </cell>
          <cell r="FP71">
            <v>14109.529</v>
          </cell>
          <cell r="FQ71">
            <v>1780.893</v>
          </cell>
          <cell r="FR71">
            <v>1573.704</v>
          </cell>
          <cell r="FS71">
            <v>8947.6890000000003</v>
          </cell>
          <cell r="FT71">
            <v>5161.84</v>
          </cell>
          <cell r="FU71">
            <v>3652.56</v>
          </cell>
          <cell r="FV71">
            <v>1871.6669999999999</v>
          </cell>
          <cell r="FW71">
            <v>121.10355595</v>
          </cell>
          <cell r="FX71">
            <v>-231.43395560347739</v>
          </cell>
          <cell r="FY71">
            <v>-231.81414774222759</v>
          </cell>
          <cell r="FZ71">
            <v>6.0999999999999999E-2</v>
          </cell>
          <cell r="GA71">
            <v>2154.2800000000002</v>
          </cell>
          <cell r="GB71">
            <v>1278.5319999999999</v>
          </cell>
          <cell r="GC71">
            <v>112.78699999999959</v>
          </cell>
          <cell r="GD71">
            <v>261.94899999999961</v>
          </cell>
          <cell r="GE71">
            <v>26.38299999999958</v>
          </cell>
          <cell r="GF71">
            <v>499.2</v>
          </cell>
          <cell r="GG71">
            <v>14144.806</v>
          </cell>
          <cell r="GH71">
            <v>1266.6890000000001</v>
          </cell>
          <cell r="GI71">
            <v>1606.5719999999999</v>
          </cell>
          <cell r="GJ71">
            <v>8981.5380000000005</v>
          </cell>
          <cell r="GK71">
            <v>5163.268</v>
          </cell>
          <cell r="GL71">
            <v>3635.1840000000002</v>
          </cell>
          <cell r="GM71">
            <v>2368.4949999999999</v>
          </cell>
          <cell r="GN71">
            <v>163.64308919000001</v>
          </cell>
          <cell r="GO71">
            <v>-14909.533307877729</v>
          </cell>
          <cell r="GP71">
            <v>19431.769306830349</v>
          </cell>
          <cell r="GQ71">
            <v>201.613</v>
          </cell>
          <cell r="GR71">
            <v>1977.9749999999999</v>
          </cell>
          <cell r="GS71">
            <v>1164.549</v>
          </cell>
          <cell r="GT71">
            <v>84.12700000000018</v>
          </cell>
          <cell r="GU71">
            <v>234.8580000000002</v>
          </cell>
          <cell r="GV71">
            <v>3.4780000000001858</v>
          </cell>
          <cell r="GW71">
            <v>499.2</v>
          </cell>
          <cell r="GX71">
            <v>13843.14</v>
          </cell>
          <cell r="GY71">
            <v>1218.4659999999999</v>
          </cell>
          <cell r="GZ71">
            <v>1632.616</v>
          </cell>
          <cell r="HA71">
            <v>8684.64</v>
          </cell>
          <cell r="HB71">
            <v>5158.5</v>
          </cell>
          <cell r="HC71">
            <v>3497.53</v>
          </cell>
          <cell r="HD71">
            <v>2279.0639999999999</v>
          </cell>
          <cell r="HE71">
            <v>162.14073058</v>
          </cell>
          <cell r="HF71">
            <v>89.465006903127374</v>
          </cell>
          <cell r="HG71">
            <v>-33.170761198414283</v>
          </cell>
          <cell r="HH71">
            <v>-0.27300000000000002</v>
          </cell>
          <cell r="HI71">
            <v>2590.4969999999998</v>
          </cell>
          <cell r="HJ71">
            <v>1473.0619999999999</v>
          </cell>
          <cell r="HK71">
            <v>250.7660000000003</v>
          </cell>
          <cell r="HL71">
            <v>403.3310000000003</v>
          </cell>
          <cell r="HM71">
            <v>102.2570000000003</v>
          </cell>
          <cell r="HN71">
            <v>499.2</v>
          </cell>
          <cell r="HO71">
            <v>15221.939</v>
          </cell>
          <cell r="HP71">
            <v>2420.54</v>
          </cell>
          <cell r="HQ71">
            <v>1574.3820000000001</v>
          </cell>
          <cell r="HR71">
            <v>9958.8510000000006</v>
          </cell>
          <cell r="HS71">
            <v>5263.0879999999997</v>
          </cell>
          <cell r="HT71">
            <v>4083.9459999999999</v>
          </cell>
          <cell r="HU71">
            <v>1663.4059999999999</v>
          </cell>
          <cell r="HV71">
            <v>141.94132755999999</v>
          </cell>
          <cell r="HW71">
            <v>579.72533327672545</v>
          </cell>
          <cell r="HX71">
            <v>1042.1506930983551</v>
          </cell>
          <cell r="HY71">
            <v>0</v>
          </cell>
          <cell r="HZ71">
            <v>1827.0989999999999</v>
          </cell>
          <cell r="IA71">
            <v>1074.799</v>
          </cell>
          <cell r="IB71">
            <v>-68.269999999999982</v>
          </cell>
          <cell r="IC71">
            <v>87.465000000000032</v>
          </cell>
          <cell r="ID71">
            <v>-175.667</v>
          </cell>
          <cell r="IE71">
            <v>499.2</v>
          </cell>
          <cell r="IF71">
            <v>14789.78</v>
          </cell>
          <cell r="IG71">
            <v>2534.645</v>
          </cell>
          <cell r="IH71">
            <v>1563.28</v>
          </cell>
          <cell r="II71">
            <v>9705.9750000000004</v>
          </cell>
          <cell r="IJ71">
            <v>5083.8050000000003</v>
          </cell>
          <cell r="IK71">
            <v>4252.5940000000001</v>
          </cell>
          <cell r="IL71">
            <v>1717.9490000000001</v>
          </cell>
          <cell r="IM71">
            <v>105.24838454</v>
          </cell>
          <cell r="IN71">
            <v>-114.080493535293</v>
          </cell>
          <cell r="IO71">
            <v>-132.55851872137609</v>
          </cell>
          <cell r="IP71">
            <v>0</v>
          </cell>
          <cell r="IQ71">
            <v>2138.8960000000002</v>
          </cell>
          <cell r="IR71">
            <v>1286.0039999999999</v>
          </cell>
          <cell r="IS71">
            <v>83.288000000000011</v>
          </cell>
          <cell r="IT71">
            <v>238.846</v>
          </cell>
          <cell r="IU71">
            <v>-17.615999999999989</v>
          </cell>
          <cell r="IV71">
            <v>499.2</v>
          </cell>
          <cell r="IW71">
            <v>14173.63</v>
          </cell>
          <cell r="IX71">
            <v>2130.5050000000001</v>
          </cell>
          <cell r="IY71">
            <v>1529.3040000000001</v>
          </cell>
          <cell r="IZ71">
            <v>9111.4140000000007</v>
          </cell>
          <cell r="JA71">
            <v>5062.2160000000003</v>
          </cell>
          <cell r="JB71">
            <v>3836.6550000000002</v>
          </cell>
          <cell r="JC71">
            <v>1706.15</v>
          </cell>
          <cell r="JD71">
            <v>95.402000000000001</v>
          </cell>
          <cell r="JE71">
            <v>-84.087095100508691</v>
          </cell>
          <cell r="JF71">
            <v>-601.64466689647986</v>
          </cell>
          <cell r="JG71">
            <v>25.736999999999998</v>
          </cell>
          <cell r="JH71">
            <v>2000.2714739225071</v>
          </cell>
          <cell r="JI71">
            <v>1201.9569244066099</v>
          </cell>
          <cell r="JJ71">
            <v>1.0042971493880939</v>
          </cell>
          <cell r="JK71">
            <v>163.3475048927443</v>
          </cell>
          <cell r="JL71">
            <v>-64.943306266658666</v>
          </cell>
          <cell r="JM71">
            <v>499.2</v>
          </cell>
          <cell r="JN71">
            <v>13932.514323549711</v>
          </cell>
          <cell r="JO71">
            <v>1593.699672173193</v>
          </cell>
          <cell r="JP71">
            <v>1486.3946748080341</v>
          </cell>
          <cell r="JQ71">
            <v>8935.2416298163662</v>
          </cell>
          <cell r="JR71">
            <v>4997.2726937333418</v>
          </cell>
          <cell r="JS71">
            <v>3836.6550000000002</v>
          </cell>
          <cell r="JT71">
            <v>2242.9553278268072</v>
          </cell>
          <cell r="JU71">
            <v>69.105877347694133</v>
          </cell>
          <cell r="JV71">
            <v>-477.56215735866118</v>
          </cell>
          <cell r="JW71">
            <v>-585.99244558685541</v>
          </cell>
          <cell r="JX71">
            <v>0</v>
          </cell>
          <cell r="JY71">
            <v>2773.1617351319178</v>
          </cell>
          <cell r="JZ71">
            <v>1624.111745977413</v>
          </cell>
          <cell r="KA71">
            <v>374.97892623586017</v>
          </cell>
          <cell r="KB71">
            <v>542.95636732778382</v>
          </cell>
          <cell r="KC71">
            <v>189.39024120583301</v>
          </cell>
          <cell r="KD71">
            <v>499.2</v>
          </cell>
          <cell r="KE71">
            <v>14406.53808251786</v>
          </cell>
          <cell r="KF71">
            <v>1936.6547576319699</v>
          </cell>
          <cell r="KG71">
            <v>1455.376313150776</v>
          </cell>
          <cell r="KH71">
            <v>9263.5134520039974</v>
          </cell>
          <cell r="KI71">
            <v>5143.024630513868</v>
          </cell>
          <cell r="KJ71">
            <v>3836.6550000000002</v>
          </cell>
          <cell r="KK71">
            <v>1900.0002423680301</v>
          </cell>
          <cell r="KL71">
            <v>86.272951111758957</v>
          </cell>
          <cell r="KM71">
            <v>457.15952241976782</v>
          </cell>
          <cell r="KN71">
            <v>345.88661576155732</v>
          </cell>
          <cell r="KO71">
            <v>43.638304425307147</v>
          </cell>
          <cell r="KP71">
            <v>-406.69099999999997</v>
          </cell>
          <cell r="KQ71">
            <v>-440.70459999953619</v>
          </cell>
          <cell r="KR71">
            <v>-372.40669466873601</v>
          </cell>
          <cell r="KS71">
            <v>-356.0268655434532</v>
          </cell>
          <cell r="KT71">
            <v>-409.16922565390109</v>
          </cell>
          <cell r="KU71">
            <v>-437.07773720324082</v>
          </cell>
          <cell r="KV71">
            <v>-459.11011391127897</v>
          </cell>
          <cell r="KW71">
            <v>-478.71328061099888</v>
          </cell>
          <cell r="KX71">
            <v>-466.21829167039158</v>
          </cell>
          <cell r="KY71">
            <v>587.40300000000127</v>
          </cell>
          <cell r="KZ71">
            <v>668.74504716073955</v>
          </cell>
          <cell r="LA71">
            <v>919.6359741617191</v>
          </cell>
          <cell r="LB71">
            <v>1117.8184110253881</v>
          </cell>
          <cell r="LC71">
            <v>1245.2947950051839</v>
          </cell>
          <cell r="LD71">
            <v>1469.0854788511369</v>
          </cell>
          <cell r="LE71">
            <v>1712.797838155398</v>
          </cell>
          <cell r="LF71">
            <v>1939.340961934967</v>
          </cell>
          <cell r="LG71">
            <v>2173.7746215608699</v>
          </cell>
          <cell r="LH71">
            <v>0</v>
          </cell>
          <cell r="LI71">
            <v>169.81099999999961</v>
          </cell>
          <cell r="LJ71">
            <v>141.17100000000019</v>
          </cell>
          <cell r="LK71">
            <v>305.71000000000032</v>
          </cell>
          <cell r="LL71">
            <v>-3.5079999999999671</v>
          </cell>
          <cell r="LM71">
            <v>149.476</v>
          </cell>
          <cell r="LN71">
            <v>71.335017092308988</v>
          </cell>
          <cell r="LO71">
            <v>451.44203006843048</v>
          </cell>
          <cell r="OJ71">
            <v>-60.792999999999999</v>
          </cell>
          <cell r="OK71">
            <v>-112.922</v>
          </cell>
          <cell r="OL71">
            <v>-124.386</v>
          </cell>
          <cell r="OM71">
            <v>-108.59</v>
          </cell>
          <cell r="ON71">
            <v>-114.84699999999999</v>
          </cell>
          <cell r="OO71">
            <v>-115.95</v>
          </cell>
          <cell r="OP71">
            <v>-99.403246038264868</v>
          </cell>
          <cell r="OQ71">
            <v>-110.50435396127141</v>
          </cell>
        </row>
        <row r="72">
          <cell r="A72" t="str">
            <v>HAPV3</v>
          </cell>
          <cell r="B72" t="str">
            <v>Hapvida</v>
          </cell>
          <cell r="C72" t="str">
            <v>Health Care</v>
          </cell>
          <cell r="D72" t="str">
            <v>Rafael Barros</v>
          </cell>
          <cell r="E72">
            <v>45168</v>
          </cell>
          <cell r="F72" t="str">
            <v>Buy</v>
          </cell>
          <cell r="G72" t="b">
            <v>0</v>
          </cell>
          <cell r="H72" t="str">
            <v>BRL</v>
          </cell>
          <cell r="I72">
            <v>5.7</v>
          </cell>
          <cell r="J72">
            <v>0.17399999999999999</v>
          </cell>
          <cell r="M72">
            <v>24870.315999999999</v>
          </cell>
          <cell r="N72">
            <v>6256.6077000000041</v>
          </cell>
          <cell r="O72">
            <v>-154.24829999999659</v>
          </cell>
          <cell r="P72">
            <v>2141.3937000000001</v>
          </cell>
          <cell r="Q72">
            <v>-828.46963333332951</v>
          </cell>
          <cell r="R72">
            <v>7109.1394360000004</v>
          </cell>
          <cell r="S72">
            <v>73213.731</v>
          </cell>
          <cell r="T72">
            <v>2832.9393541689551</v>
          </cell>
          <cell r="U72">
            <v>5213.7669999999998</v>
          </cell>
          <cell r="V72">
            <v>24457.019</v>
          </cell>
          <cell r="W72">
            <v>48756.712</v>
          </cell>
          <cell r="X72">
            <v>14128.377</v>
          </cell>
          <cell r="Y72">
            <v>11295.437645831051</v>
          </cell>
          <cell r="Z72">
            <v>-39255.72800000001</v>
          </cell>
          <cell r="AB72">
            <v>-1238.8726458310559</v>
          </cell>
          <cell r="AC72">
            <v>-1017.145</v>
          </cell>
          <cell r="AD72">
            <v>27405.238188473391</v>
          </cell>
          <cell r="AE72">
            <v>7288.812200485354</v>
          </cell>
          <cell r="AF72">
            <v>489.75112984310539</v>
          </cell>
          <cell r="AG72">
            <v>2588.1720766146482</v>
          </cell>
          <cell r="AH72">
            <v>-583.35522601467596</v>
          </cell>
          <cell r="AI72">
            <v>7500.7921569999999</v>
          </cell>
          <cell r="AJ72">
            <v>73183.054555945113</v>
          </cell>
          <cell r="AK72">
            <v>3722.4213954499628</v>
          </cell>
          <cell r="AL72">
            <v>4306.9179558033002</v>
          </cell>
          <cell r="AM72">
            <v>23942.034781959799</v>
          </cell>
          <cell r="AN72">
            <v>49241.019773985317</v>
          </cell>
          <cell r="AO72">
            <v>13560.913023830321</v>
          </cell>
          <cell r="AP72">
            <v>9838.4916283803541</v>
          </cell>
          <cell r="AQ72">
            <v>-285.58716580607143</v>
          </cell>
          <cell r="AS72">
            <v>-2146.5331947871141</v>
          </cell>
          <cell r="AT72">
            <v>-13.603999999999999</v>
          </cell>
          <cell r="AU72">
            <v>30816.505965677581</v>
          </cell>
          <cell r="AV72">
            <v>8778.143629130187</v>
          </cell>
          <cell r="AW72">
            <v>1344.8398111367819</v>
          </cell>
          <cell r="AX72">
            <v>3472.9073553468502</v>
          </cell>
          <cell r="AY72">
            <v>86.022000834932442</v>
          </cell>
          <cell r="AZ72">
            <v>7109.1394360000004</v>
          </cell>
          <cell r="BA72">
            <v>83927.453993243209</v>
          </cell>
          <cell r="BB72">
            <v>1556.5978487148479</v>
          </cell>
          <cell r="BC72">
            <v>5646.7164310715234</v>
          </cell>
          <cell r="BD72">
            <v>24016.017722816719</v>
          </cell>
          <cell r="BE72">
            <v>59911.436270426493</v>
          </cell>
          <cell r="BF72">
            <v>14483.707827695849</v>
          </cell>
          <cell r="BG72">
            <v>12927.109978981</v>
          </cell>
          <cell r="BH72">
            <v>-1109.3942147643929</v>
          </cell>
          <cell r="BJ72">
            <v>883.79568933300766</v>
          </cell>
          <cell r="BK72">
            <v>0</v>
          </cell>
          <cell r="BL72">
            <v>33391.278237458413</v>
          </cell>
          <cell r="BM72">
            <v>9678.1002593680314</v>
          </cell>
          <cell r="BN72">
            <v>2201.1915528829641</v>
          </cell>
          <cell r="BO72">
            <v>4090.8459905769691</v>
          </cell>
          <cell r="BP72">
            <v>798.72640038830434</v>
          </cell>
          <cell r="BQ72">
            <v>7109.1394360000004</v>
          </cell>
          <cell r="BR72">
            <v>85424.565346521616</v>
          </cell>
          <cell r="BS72">
            <v>3269.3060421265782</v>
          </cell>
          <cell r="BT72">
            <v>5929.2453119602833</v>
          </cell>
          <cell r="BU72">
            <v>24821.43164187147</v>
          </cell>
          <cell r="BV72">
            <v>60603.133704650143</v>
          </cell>
          <cell r="BW72">
            <v>14664.858982908099</v>
          </cell>
          <cell r="BX72">
            <v>11395.552940781519</v>
          </cell>
          <cell r="BY72">
            <v>-1202.086016548503</v>
          </cell>
          <cell r="CA72">
            <v>1772.971998101747</v>
          </cell>
          <cell r="CB72">
            <v>-60.263804690017537</v>
          </cell>
          <cell r="CC72">
            <v>35526.867501371737</v>
          </cell>
          <cell r="CD72">
            <v>10474.98760466239</v>
          </cell>
          <cell r="CE72">
            <v>2648.2703084423852</v>
          </cell>
          <cell r="CF72">
            <v>4579.6280856647454</v>
          </cell>
          <cell r="CG72">
            <v>1253.7199898063591</v>
          </cell>
          <cell r="CH72">
            <v>7109.1394360000004</v>
          </cell>
          <cell r="CI72">
            <v>87080.595573159109</v>
          </cell>
          <cell r="CJ72">
            <v>5270.4457648896259</v>
          </cell>
          <cell r="CK72">
            <v>6237.0759879692441</v>
          </cell>
          <cell r="CL72">
            <v>25613.36033844552</v>
          </cell>
          <cell r="CM72">
            <v>61467.235234713589</v>
          </cell>
          <cell r="CN72">
            <v>14858.44602883247</v>
          </cell>
          <cell r="CO72">
            <v>9588.0002639428403</v>
          </cell>
          <cell r="CP72">
            <v>-1278.967230049383</v>
          </cell>
          <cell r="CR72">
            <v>2323.5593184045679</v>
          </cell>
          <cell r="CS72">
            <v>-322.41959564151972</v>
          </cell>
          <cell r="CT72">
            <v>37685.644581972709</v>
          </cell>
          <cell r="CU72">
            <v>11111.49426805507</v>
          </cell>
          <cell r="CV72">
            <v>2912.679309523603</v>
          </cell>
          <cell r="CW72">
            <v>4888.9992316941307</v>
          </cell>
          <cell r="CX72">
            <v>1537.857166214163</v>
          </cell>
          <cell r="CY72">
            <v>7109.1394360000004</v>
          </cell>
          <cell r="CZ72">
            <v>88846.585841069478</v>
          </cell>
          <cell r="DA72">
            <v>7121.4261344819188</v>
          </cell>
          <cell r="DB72">
            <v>6568.4694533282218</v>
          </cell>
          <cell r="DC72">
            <v>26523.41950342547</v>
          </cell>
          <cell r="DD72">
            <v>62323.166337644012</v>
          </cell>
          <cell r="DE72">
            <v>15065.713698411961</v>
          </cell>
          <cell r="DF72">
            <v>7944.2875639300464</v>
          </cell>
          <cell r="DG72">
            <v>-1356.6832049510181</v>
          </cell>
          <cell r="DI72">
            <v>2463.4163528186609</v>
          </cell>
          <cell r="DJ72">
            <v>-612.43598322636853</v>
          </cell>
          <cell r="DK72">
            <v>39937.708796367471</v>
          </cell>
          <cell r="DL72">
            <v>11775.50639335435</v>
          </cell>
          <cell r="DM72">
            <v>3646.6440244139171</v>
          </cell>
          <cell r="DN72">
            <v>5212.4712488812374</v>
          </cell>
          <cell r="DO72">
            <v>2099.530528292662</v>
          </cell>
          <cell r="DP72">
            <v>7109.1394360000004</v>
          </cell>
          <cell r="DQ72">
            <v>90945.410795231335</v>
          </cell>
          <cell r="DR72">
            <v>9002.7444082564634</v>
          </cell>
          <cell r="DS72">
            <v>6923.4938113141297</v>
          </cell>
          <cell r="DT72">
            <v>27569.808060147781</v>
          </cell>
          <cell r="DU72">
            <v>63375.602735083557</v>
          </cell>
          <cell r="DV72">
            <v>15287.81348211636</v>
          </cell>
          <cell r="DW72">
            <v>6285.0690738598969</v>
          </cell>
          <cell r="DX72">
            <v>-1437.7575166692291</v>
          </cell>
          <cell r="DZ72">
            <v>2819.1129044951299</v>
          </cell>
          <cell r="EA72">
            <v>-937.79463072058252</v>
          </cell>
          <cell r="EB72">
            <v>42292.209830401502</v>
          </cell>
          <cell r="EC72">
            <v>12469.72170884094</v>
          </cell>
          <cell r="ED72">
            <v>3970.341534137026</v>
          </cell>
          <cell r="EE72">
            <v>5551.4959285722653</v>
          </cell>
          <cell r="EF72">
            <v>2389.8209415066331</v>
          </cell>
          <cell r="EG72">
            <v>7109.1394360000004</v>
          </cell>
          <cell r="EH72">
            <v>93014.645940663526</v>
          </cell>
          <cell r="EI72">
            <v>10911.310448933809</v>
          </cell>
          <cell r="EJ72">
            <v>7302.4315399573852</v>
          </cell>
          <cell r="EK72">
            <v>28574.03134671881</v>
          </cell>
          <cell r="EL72">
            <v>64440.614593944723</v>
          </cell>
          <cell r="EM72">
            <v>15525.989746827679</v>
          </cell>
          <cell r="EN72">
            <v>4614.6792978938629</v>
          </cell>
          <cell r="EO72">
            <v>-1522.519553894454</v>
          </cell>
          <cell r="EQ72">
            <v>3179.185002073847</v>
          </cell>
          <cell r="ER72">
            <v>-1270.618961396498</v>
          </cell>
          <cell r="ES72">
            <v>44758.273278892877</v>
          </cell>
          <cell r="ET72">
            <v>13196.83084158595</v>
          </cell>
          <cell r="EU72">
            <v>4296.1984045832478</v>
          </cell>
          <cell r="EV72">
            <v>5907.528458115049</v>
          </cell>
          <cell r="EW72">
            <v>2685.580006548485</v>
          </cell>
          <cell r="EX72">
            <v>7109.1394360000004</v>
          </cell>
          <cell r="EY72">
            <v>95246.693808215467</v>
          </cell>
          <cell r="EZ72">
            <v>13011.33996361448</v>
          </cell>
          <cell r="FA72">
            <v>7705.7590603441149</v>
          </cell>
          <cell r="FB72">
            <v>29620.264404000231</v>
          </cell>
          <cell r="FC72">
            <v>65626.429404215232</v>
          </cell>
          <cell r="FD72">
            <v>15781.589601740659</v>
          </cell>
          <cell r="FE72">
            <v>2770.2496381261831</v>
          </cell>
          <cell r="FF72">
            <v>-1611.2978380401439</v>
          </cell>
          <cell r="FH72">
            <v>3555.785407710644</v>
          </cell>
          <cell r="FI72">
            <v>-1455.7558930299761</v>
          </cell>
          <cell r="FJ72">
            <v>5963.0349999999999</v>
          </cell>
          <cell r="FK72">
            <v>1324.1590000000001</v>
          </cell>
          <cell r="FL72">
            <v>-13.08900000000034</v>
          </cell>
          <cell r="FM72">
            <v>394.34699999999958</v>
          </cell>
          <cell r="FN72">
            <v>-215.85333333333361</v>
          </cell>
          <cell r="FO72">
            <v>7109.1394360000004</v>
          </cell>
          <cell r="FP72">
            <v>72662.410999999993</v>
          </cell>
          <cell r="FQ72">
            <v>1783.672</v>
          </cell>
          <cell r="FR72">
            <v>4904.5039999999999</v>
          </cell>
          <cell r="FS72">
            <v>23514.641</v>
          </cell>
          <cell r="FT72">
            <v>49147.76999999999</v>
          </cell>
          <cell r="FU72">
            <v>12791.528</v>
          </cell>
          <cell r="FV72">
            <v>11007.856</v>
          </cell>
          <cell r="FW72">
            <v>-37942.479000000007</v>
          </cell>
          <cell r="FZ72">
            <v>-1568.144</v>
          </cell>
          <cell r="GA72">
            <v>6083.616</v>
          </cell>
          <cell r="GB72">
            <v>1621.11</v>
          </cell>
          <cell r="GC72">
            <v>-149.71100000000021</v>
          </cell>
          <cell r="GD72">
            <v>437.51799999999957</v>
          </cell>
          <cell r="GE72">
            <v>-330.33100000000019</v>
          </cell>
          <cell r="GF72">
            <v>7109.1394360000004</v>
          </cell>
          <cell r="GG72">
            <v>71950.629000000015</v>
          </cell>
          <cell r="GH72">
            <v>2952.3580000000002</v>
          </cell>
          <cell r="GI72">
            <v>4972.2750000000005</v>
          </cell>
          <cell r="GJ72">
            <v>23042.473000000002</v>
          </cell>
          <cell r="GK72">
            <v>48908.156000000017</v>
          </cell>
          <cell r="GL72">
            <v>13514.518</v>
          </cell>
          <cell r="GM72">
            <v>10562.16</v>
          </cell>
          <cell r="GN72">
            <v>-420.37099999999668</v>
          </cell>
          <cell r="GQ72">
            <v>0</v>
          </cell>
          <cell r="GR72">
            <v>6321.2120000000014</v>
          </cell>
          <cell r="GS72">
            <v>1651.6420000000021</v>
          </cell>
          <cell r="GT72">
            <v>109.14900000000161</v>
          </cell>
          <cell r="GU72">
            <v>780.6150000000016</v>
          </cell>
          <cell r="GV72">
            <v>35.002779583287627</v>
          </cell>
          <cell r="GW72">
            <v>7109.1394360000004</v>
          </cell>
          <cell r="GX72">
            <v>71127.187999999995</v>
          </cell>
          <cell r="GY72">
            <v>2013.140000862418</v>
          </cell>
          <cell r="GZ72">
            <v>4970.0049999999992</v>
          </cell>
          <cell r="HA72">
            <v>22069.566999999999</v>
          </cell>
          <cell r="HB72">
            <v>49057.620999999999</v>
          </cell>
          <cell r="HC72">
            <v>12880.878000000001</v>
          </cell>
          <cell r="HD72">
            <v>10867.73799913758</v>
          </cell>
          <cell r="HE72">
            <v>-259.25600000000651</v>
          </cell>
          <cell r="HH72">
            <v>0</v>
          </cell>
          <cell r="HI72">
            <v>6502.4530000000004</v>
          </cell>
          <cell r="HJ72">
            <v>1659.6967</v>
          </cell>
          <cell r="HK72">
            <v>-100.5973000000007</v>
          </cell>
          <cell r="HL72">
            <v>528.91369999999915</v>
          </cell>
          <cell r="HM72">
            <v>-317.2880795832869</v>
          </cell>
          <cell r="HN72">
            <v>7109.1394360000004</v>
          </cell>
          <cell r="HO72">
            <v>73213.731</v>
          </cell>
          <cell r="HP72">
            <v>2832.9393541689551</v>
          </cell>
          <cell r="HQ72">
            <v>5213.7669999999998</v>
          </cell>
          <cell r="HR72">
            <v>24457.019</v>
          </cell>
          <cell r="HS72">
            <v>48756.712</v>
          </cell>
          <cell r="HT72">
            <v>14128.377</v>
          </cell>
          <cell r="HU72">
            <v>11295.437645831051</v>
          </cell>
          <cell r="HV72">
            <v>-633.62199999999643</v>
          </cell>
          <cell r="HY72">
            <v>-4.4999999999959073E-2</v>
          </cell>
          <cell r="HZ72">
            <v>6784.1981093160366</v>
          </cell>
          <cell r="IA72">
            <v>1884.3061457065221</v>
          </cell>
          <cell r="IB72">
            <v>37.896080659411723</v>
          </cell>
          <cell r="IC72">
            <v>645.88868865941163</v>
          </cell>
          <cell r="ID72">
            <v>-214.9781292046903</v>
          </cell>
          <cell r="IE72">
            <v>7109.1394360000004</v>
          </cell>
          <cell r="IF72">
            <v>72547.709090711011</v>
          </cell>
          <cell r="IG72">
            <v>1198.273160095137</v>
          </cell>
          <cell r="IH72">
            <v>5258.2415447329004</v>
          </cell>
          <cell r="II72">
            <v>24005.975219915701</v>
          </cell>
          <cell r="IJ72">
            <v>48541.733870795309</v>
          </cell>
          <cell r="IK72">
            <v>14166.775505672051</v>
          </cell>
          <cell r="IL72">
            <v>12968.502345576921</v>
          </cell>
          <cell r="IM72">
            <v>-1314.2311319353771</v>
          </cell>
          <cell r="IP72">
            <v>-13.603999999999999</v>
          </cell>
          <cell r="IQ72">
            <v>6801.7146514326359</v>
          </cell>
          <cell r="IR72">
            <v>1790.8171897688969</v>
          </cell>
          <cell r="IS72">
            <v>-59.46993949384796</v>
          </cell>
          <cell r="IT72">
            <v>550.1488570598035</v>
          </cell>
          <cell r="IU72">
            <v>-286.5546010709129</v>
          </cell>
          <cell r="IV72">
            <v>7109.1394360000004</v>
          </cell>
          <cell r="IW72">
            <v>72010.61713530845</v>
          </cell>
          <cell r="IX72">
            <v>1017.845458592137</v>
          </cell>
          <cell r="IY72">
            <v>5302.0866139451264</v>
          </cell>
          <cell r="IZ72">
            <v>23755.437865584059</v>
          </cell>
          <cell r="JA72">
            <v>48255.179269724387</v>
          </cell>
          <cell r="JB72">
            <v>14206.08142435956</v>
          </cell>
          <cell r="JC72">
            <v>13188.235965767421</v>
          </cell>
          <cell r="JD72">
            <v>-244.86172745157489</v>
          </cell>
          <cell r="JG72">
            <v>0</v>
          </cell>
          <cell r="JH72">
            <v>7123.5528189279676</v>
          </cell>
          <cell r="JI72">
            <v>1827.377627804746</v>
          </cell>
          <cell r="JJ72">
            <v>-65.867634184385111</v>
          </cell>
          <cell r="JK72">
            <v>545.3530905725022</v>
          </cell>
          <cell r="JL72">
            <v>-271.28126833199559</v>
          </cell>
          <cell r="JM72">
            <v>7109.1394360000004</v>
          </cell>
          <cell r="JN72">
            <v>71880.770667709468</v>
          </cell>
          <cell r="JO72">
            <v>864.97693175826623</v>
          </cell>
          <cell r="JP72">
            <v>5352.925355683642</v>
          </cell>
          <cell r="JQ72">
            <v>23896.872666317071</v>
          </cell>
          <cell r="JR72">
            <v>47983.898001392401</v>
          </cell>
          <cell r="JS72">
            <v>14245.40447651176</v>
          </cell>
          <cell r="JT72">
            <v>13380.427544753489</v>
          </cell>
          <cell r="JU72">
            <v>-256.44790148140692</v>
          </cell>
          <cell r="JX72">
            <v>0</v>
          </cell>
          <cell r="JY72">
            <v>7168.6544098674349</v>
          </cell>
          <cell r="JZ72">
            <v>2019.816952418048</v>
          </cell>
          <cell r="KA72">
            <v>118.9315953168211</v>
          </cell>
          <cell r="KB72">
            <v>731.99686075008299</v>
          </cell>
          <cell r="KC72">
            <v>-158.48373180084349</v>
          </cell>
          <cell r="KD72">
            <v>7109.1394360000004</v>
          </cell>
          <cell r="KE72">
            <v>71263.561828120772</v>
          </cell>
          <cell r="KF72">
            <v>672.80215938184119</v>
          </cell>
          <cell r="KG72">
            <v>5403.6715073939213</v>
          </cell>
          <cell r="KH72">
            <v>23438.14755852921</v>
          </cell>
          <cell r="KI72">
            <v>47825.414269591573</v>
          </cell>
          <cell r="KJ72">
            <v>14285.575300194951</v>
          </cell>
          <cell r="KK72">
            <v>13612.773140813109</v>
          </cell>
          <cell r="KL72">
            <v>-258.07155875522773</v>
          </cell>
          <cell r="KO72">
            <v>0</v>
          </cell>
          <cell r="KY72">
            <v>2572.3924499999998</v>
          </cell>
          <cell r="KZ72">
            <v>2773.3874970418001</v>
          </cell>
          <cell r="LA72">
            <v>3588.9073553468502</v>
          </cell>
          <cell r="LB72">
            <v>4105.8459905769687</v>
          </cell>
          <cell r="LC72">
            <v>4579.6280856647454</v>
          </cell>
          <cell r="LD72">
            <v>4888.9992316941307</v>
          </cell>
          <cell r="LE72">
            <v>5212.4712488812374</v>
          </cell>
          <cell r="LF72">
            <v>5551.4959285722653</v>
          </cell>
          <cell r="LG72">
            <v>5907.528458115049</v>
          </cell>
          <cell r="LH72">
            <v>468.66374999999971</v>
          </cell>
          <cell r="LI72">
            <v>582.33099999999956</v>
          </cell>
          <cell r="LJ72">
            <v>922.67900000000157</v>
          </cell>
          <cell r="LK72">
            <v>598.71869999999922</v>
          </cell>
          <cell r="LL72">
            <v>720.88868865941163</v>
          </cell>
          <cell r="LM72">
            <v>625.1488570598035</v>
          </cell>
          <cell r="LN72">
            <v>620.3530905725022</v>
          </cell>
          <cell r="LO72">
            <v>806.99686075008299</v>
          </cell>
          <cell r="LP72">
            <v>7618.9233173377152</v>
          </cell>
          <cell r="LQ72">
            <v>2230.4343216650718</v>
          </cell>
          <cell r="LR72">
            <v>383.99951061740057</v>
          </cell>
          <cell r="LS72">
            <v>912.78628723200131</v>
          </cell>
          <cell r="LT72">
            <v>941.78628723200131</v>
          </cell>
          <cell r="LU72">
            <v>31.90265600041991</v>
          </cell>
          <cell r="LV72">
            <v>7109.1394360000004</v>
          </cell>
          <cell r="LW72">
            <v>74698.203690492111</v>
          </cell>
          <cell r="LX72">
            <v>781.87855363325809</v>
          </cell>
          <cell r="LY72">
            <v>5464.4564741499098</v>
          </cell>
          <cell r="LZ72">
            <v>23840.886764900129</v>
          </cell>
          <cell r="MA72">
            <v>50857.316925591978</v>
          </cell>
          <cell r="MB72">
            <v>14338.53654959883</v>
          </cell>
          <cell r="MC72">
            <v>13556.65799596557</v>
          </cell>
          <cell r="MD72">
            <v>-274.28123942415777</v>
          </cell>
          <cell r="MG72">
            <v>0</v>
          </cell>
          <cell r="MH72">
            <v>7512.6369090310873</v>
          </cell>
          <cell r="MI72">
            <v>2090.6848102214508</v>
          </cell>
          <cell r="MJ72">
            <v>257.44741728206333</v>
          </cell>
          <cell r="MK72">
            <v>788.42253050014688</v>
          </cell>
          <cell r="ML72">
            <v>817.42253050014688</v>
          </cell>
          <cell r="MM72">
            <v>-34.569224941416181</v>
          </cell>
          <cell r="MN72">
            <v>7109.1394360000004</v>
          </cell>
          <cell r="MO72">
            <v>77678.738163323811</v>
          </cell>
          <cell r="MP72">
            <v>1081.6499403826881</v>
          </cell>
          <cell r="MQ72">
            <v>5521.1254414960886</v>
          </cell>
          <cell r="MR72">
            <v>23855.99046267326</v>
          </cell>
          <cell r="MS72">
            <v>53822.747700650551</v>
          </cell>
          <cell r="MT72">
            <v>14389.659581140269</v>
          </cell>
          <cell r="MU72">
            <v>13308.009640757589</v>
          </cell>
          <cell r="MV72">
            <v>-270.45492872511909</v>
          </cell>
          <cell r="MY72">
            <v>0</v>
          </cell>
          <cell r="MZ72">
            <v>7831.3349496264291</v>
          </cell>
          <cell r="NA72">
            <v>2126.412281929011</v>
          </cell>
          <cell r="NB72">
            <v>251.599672829843</v>
          </cell>
          <cell r="NC72">
            <v>784.61687246825636</v>
          </cell>
          <cell r="ND72">
            <v>813.61687246825636</v>
          </cell>
          <cell r="NE72">
            <v>-19.572768019893179</v>
          </cell>
          <cell r="NF72">
            <v>7109.1394360000004</v>
          </cell>
          <cell r="NG72">
            <v>81078.446497072931</v>
          </cell>
          <cell r="NH72">
            <v>1359.2036847170759</v>
          </cell>
          <cell r="NI72">
            <v>5584.4018046408446</v>
          </cell>
          <cell r="NJ72">
            <v>24275.271564442271</v>
          </cell>
          <cell r="NK72">
            <v>56803.17493263066</v>
          </cell>
          <cell r="NL72">
            <v>14438.049648579559</v>
          </cell>
          <cell r="NM72">
            <v>13078.845963862481</v>
          </cell>
          <cell r="NN72">
            <v>-281.92805818655148</v>
          </cell>
          <cell r="NQ72">
            <v>0</v>
          </cell>
          <cell r="NR72">
            <v>7853.6107896823487</v>
          </cell>
          <cell r="NS72">
            <v>2330.6122153146521</v>
          </cell>
          <cell r="NT72">
            <v>451.79321040747288</v>
          </cell>
          <cell r="NU72">
            <v>987.08166514644495</v>
          </cell>
          <cell r="NV72">
            <v>1016.0816651464449</v>
          </cell>
          <cell r="NW72">
            <v>108.26133779582</v>
          </cell>
          <cell r="NX72">
            <v>7109.1394360000004</v>
          </cell>
          <cell r="NY72">
            <v>83927.453993243209</v>
          </cell>
          <cell r="NZ72">
            <v>1556.5978487148479</v>
          </cell>
          <cell r="OA72">
            <v>5646.7164310715234</v>
          </cell>
          <cell r="OB72">
            <v>24016.017722816719</v>
          </cell>
          <cell r="OC72">
            <v>59911.436270426493</v>
          </cell>
          <cell r="OD72">
            <v>14483.707827695849</v>
          </cell>
          <cell r="OE72">
            <v>12927.109978981</v>
          </cell>
          <cell r="OF72">
            <v>-282.72998842856458</v>
          </cell>
          <cell r="OI72">
            <v>0</v>
          </cell>
          <cell r="OV72">
            <v>8309.6468539433536</v>
          </cell>
          <cell r="OW72">
            <v>2474.1913745117208</v>
          </cell>
          <cell r="OX72">
            <v>599.15316880437376</v>
          </cell>
          <cell r="OY72">
            <v>1067.783027259155</v>
          </cell>
          <cell r="OZ72">
            <v>1082.783027259155</v>
          </cell>
          <cell r="PA72">
            <v>214.80028089361019</v>
          </cell>
          <cell r="PB72">
            <v>7109.1394360000004</v>
          </cell>
          <cell r="PC72">
            <v>84768.038820778675</v>
          </cell>
          <cell r="PD72">
            <v>1915.438873473503</v>
          </cell>
          <cell r="PE72">
            <v>5718.9364080743908</v>
          </cell>
          <cell r="PF72">
            <v>24648.253919521208</v>
          </cell>
          <cell r="PG72">
            <v>60119.784901257459</v>
          </cell>
          <cell r="PH72">
            <v>14526.733539590139</v>
          </cell>
          <cell r="PI72">
            <v>12611.294666116641</v>
          </cell>
          <cell r="PJ72">
            <v>-299.14728674196073</v>
          </cell>
          <cell r="PK72">
            <v>0</v>
          </cell>
          <cell r="PL72">
            <v>8172.6391252931244</v>
          </cell>
          <cell r="PM72">
            <v>2315.2194150960831</v>
          </cell>
          <cell r="PN72">
            <v>472.40835552170392</v>
          </cell>
          <cell r="PO72">
            <v>943.6183377066618</v>
          </cell>
          <cell r="PP72">
            <v>943.6183377066618</v>
          </cell>
          <cell r="PQ72">
            <v>145.0869186343121</v>
          </cell>
          <cell r="PR72">
            <v>7109.1394360000004</v>
          </cell>
          <cell r="PS72">
            <v>84901.505543993728</v>
          </cell>
          <cell r="PT72">
            <v>2474.142685341681</v>
          </cell>
          <cell r="PU72">
            <v>5785.9979124129341</v>
          </cell>
          <cell r="PV72">
            <v>24656.802696031558</v>
          </cell>
          <cell r="PW72">
            <v>60244.702847962173</v>
          </cell>
          <cell r="PX72">
            <v>14571.809309840701</v>
          </cell>
          <cell r="PY72">
            <v>12097.666624499019</v>
          </cell>
          <cell r="PZ72">
            <v>-294.21500851055248</v>
          </cell>
          <cell r="QA72">
            <v>-6.4516500626197884</v>
          </cell>
          <cell r="QB72">
            <v>8470.4031832145774</v>
          </cell>
          <cell r="QC72">
            <v>2342.2880392804232</v>
          </cell>
          <cell r="QD72">
            <v>461.12214762759811</v>
          </cell>
          <cell r="QE72">
            <v>934.72960196635722</v>
          </cell>
          <cell r="QF72">
            <v>934.72960196635722</v>
          </cell>
          <cell r="QG72">
            <v>155.38694900496861</v>
          </cell>
          <cell r="QH72">
            <v>7109.1394360000004</v>
          </cell>
          <cell r="QI72">
            <v>85482.747091783182</v>
          </cell>
          <cell r="QJ72">
            <v>2936.529172818307</v>
          </cell>
          <cell r="QK72">
            <v>5858.8940420953886</v>
          </cell>
          <cell r="QL72">
            <v>25116.300477513829</v>
          </cell>
          <cell r="QM72">
            <v>60366.446614269364</v>
          </cell>
          <cell r="QN72">
            <v>14617.700742703229</v>
          </cell>
          <cell r="QO72">
            <v>11681.17156988492</v>
          </cell>
          <cell r="QP72">
            <v>-304.93451459572481</v>
          </cell>
          <cell r="QQ72">
            <v>-20.168971929609061</v>
          </cell>
          <cell r="QR72">
            <v>8438.589075007365</v>
          </cell>
          <cell r="QS72">
            <v>2546.4014304798102</v>
          </cell>
          <cell r="QT72">
            <v>668.50788092929429</v>
          </cell>
          <cell r="QU72">
            <v>1144.7150236447951</v>
          </cell>
          <cell r="QV72">
            <v>1144.7150236447951</v>
          </cell>
          <cell r="QW72">
            <v>283.45225185541938</v>
          </cell>
          <cell r="QX72">
            <v>7109.1394360000004</v>
          </cell>
          <cell r="QY72">
            <v>85424.565346521616</v>
          </cell>
          <cell r="QZ72">
            <v>3269.3060421265782</v>
          </cell>
          <cell r="RA72">
            <v>5929.2453119602833</v>
          </cell>
          <cell r="RB72">
            <v>24821.43164187147</v>
          </cell>
          <cell r="RC72">
            <v>60603.133704650143</v>
          </cell>
          <cell r="RD72">
            <v>14664.858982908099</v>
          </cell>
          <cell r="RE72">
            <v>11395.552940781519</v>
          </cell>
          <cell r="RF72">
            <v>-303.7892067002652</v>
          </cell>
          <cell r="RG72">
            <v>-33.643182697788689</v>
          </cell>
        </row>
        <row r="73">
          <cell r="A73" t="str">
            <v>HBSA3</v>
          </cell>
          <cell r="B73" t="str">
            <v>Hidrovias do Brasil</v>
          </cell>
          <cell r="C73" t="str">
            <v>Transportation</v>
          </cell>
          <cell r="D73" t="str">
            <v>Pedro Bruno</v>
          </cell>
          <cell r="E73">
            <v>44983</v>
          </cell>
          <cell r="F73" t="str">
            <v>Buy</v>
          </cell>
          <cell r="G73" t="b">
            <v>0</v>
          </cell>
          <cell r="H73" t="str">
            <v>BRL</v>
          </cell>
          <cell r="I73">
            <v>3.5</v>
          </cell>
          <cell r="J73">
            <v>0.15185178724323159</v>
          </cell>
          <cell r="K73">
            <v>6.9500000000000006E-2</v>
          </cell>
          <cell r="L73">
            <v>0.11967293401313001</v>
          </cell>
          <cell r="M73">
            <v>1703.300186694396</v>
          </cell>
          <cell r="O73">
            <v>405.82620954933088</v>
          </cell>
          <cell r="P73">
            <v>783.44181416936215</v>
          </cell>
          <cell r="Q73">
            <v>170.71424873088489</v>
          </cell>
          <cell r="R73">
            <v>760.38300000000004</v>
          </cell>
          <cell r="S73">
            <v>6652.6787145301714</v>
          </cell>
          <cell r="T73">
            <v>803.58281100449756</v>
          </cell>
          <cell r="U73">
            <v>4426.0090036783258</v>
          </cell>
          <cell r="V73">
            <v>5059.2463376574924</v>
          </cell>
          <cell r="W73">
            <v>1593.4323768726799</v>
          </cell>
          <cell r="X73">
            <v>4686.1168096754827</v>
          </cell>
          <cell r="Y73">
            <v>3882.5339986709851</v>
          </cell>
          <cell r="Z73">
            <v>-319.44240459699938</v>
          </cell>
          <cell r="AA73">
            <v>303.010137846296</v>
          </cell>
          <cell r="AB73">
            <v>127.45911406088049</v>
          </cell>
          <cell r="AC73">
            <v>5.6970621827211474</v>
          </cell>
          <cell r="AD73">
            <v>1950.0002588306461</v>
          </cell>
          <cell r="AF73">
            <v>512.43260899197821</v>
          </cell>
          <cell r="AG73">
            <v>845.19732029462341</v>
          </cell>
          <cell r="AH73">
            <v>95.085705400927537</v>
          </cell>
          <cell r="AI73">
            <v>760.38300000000004</v>
          </cell>
          <cell r="AJ73">
            <v>6780.0472439777041</v>
          </cell>
          <cell r="AK73">
            <v>815.68616764821275</v>
          </cell>
          <cell r="AL73">
            <v>4424.2690196021458</v>
          </cell>
          <cell r="AM73">
            <v>5103.4959784884759</v>
          </cell>
          <cell r="AN73">
            <v>1676.5512654892291</v>
          </cell>
          <cell r="AO73">
            <v>4698.0836264598611</v>
          </cell>
          <cell r="AP73">
            <v>3882.397458811648</v>
          </cell>
          <cell r="AQ73">
            <v>-350.70320312436468</v>
          </cell>
          <cell r="AR73">
            <v>254.61320503634039</v>
          </cell>
          <cell r="AS73">
            <v>10.454226281761811</v>
          </cell>
          <cell r="AT73">
            <v>0</v>
          </cell>
          <cell r="AU73">
            <v>2111.1530063619648</v>
          </cell>
          <cell r="AW73">
            <v>651.14731624696265</v>
          </cell>
          <cell r="AX73">
            <v>936.69674801418523</v>
          </cell>
          <cell r="AY73">
            <v>252.12829177107221</v>
          </cell>
          <cell r="AZ73">
            <v>760.38300000000004</v>
          </cell>
          <cell r="BA73">
            <v>7043.3834359913808</v>
          </cell>
          <cell r="BB73">
            <v>1079.2803461370229</v>
          </cell>
          <cell r="BC73">
            <v>4367.5340221496881</v>
          </cell>
          <cell r="BD73">
            <v>5137.4094792205578</v>
          </cell>
          <cell r="BE73">
            <v>1905.973956770825</v>
          </cell>
          <cell r="BF73">
            <v>4720.7892269493377</v>
          </cell>
          <cell r="BG73">
            <v>3641.5088808123151</v>
          </cell>
          <cell r="BH73">
            <v>-252.96383391969229</v>
          </cell>
          <cell r="BI73">
            <v>474.84982302251132</v>
          </cell>
          <cell r="BJ73">
            <v>260.4731214576135</v>
          </cell>
          <cell r="BK73">
            <v>0</v>
          </cell>
          <cell r="BL73">
            <v>2268.1103983520761</v>
          </cell>
          <cell r="BN73">
            <v>739.57710789082989</v>
          </cell>
          <cell r="BO73">
            <v>1017.737404508639</v>
          </cell>
          <cell r="BP73">
            <v>385.68916435598442</v>
          </cell>
          <cell r="BQ73">
            <v>760.38300000000004</v>
          </cell>
          <cell r="BR73">
            <v>6590.6869275003373</v>
          </cell>
          <cell r="BS73">
            <v>600.25508736453332</v>
          </cell>
          <cell r="BT73">
            <v>4333.6053615577157</v>
          </cell>
          <cell r="BU73">
            <v>4321.839141881489</v>
          </cell>
          <cell r="BV73">
            <v>2268.8477856188488</v>
          </cell>
          <cell r="BW73">
            <v>3892.7394262411199</v>
          </cell>
          <cell r="BX73">
            <v>3292.4843388765871</v>
          </cell>
          <cell r="BY73">
            <v>-271.79872095850561</v>
          </cell>
          <cell r="BZ73">
            <v>528.57255201672558</v>
          </cell>
          <cell r="CA73">
            <v>-482.1463158036857</v>
          </cell>
          <cell r="CB73">
            <v>0</v>
          </cell>
          <cell r="CC73">
            <v>2378.5285430780759</v>
          </cell>
          <cell r="CE73">
            <v>796.7047054665577</v>
          </cell>
          <cell r="CF73">
            <v>1071.0312470050019</v>
          </cell>
          <cell r="CG73">
            <v>438.75936303417762</v>
          </cell>
          <cell r="CH73">
            <v>760.38300000000004</v>
          </cell>
          <cell r="CI73">
            <v>7038.8365867914408</v>
          </cell>
          <cell r="CJ73">
            <v>1181.6178438490931</v>
          </cell>
          <cell r="CK73">
            <v>4149.0233605510193</v>
          </cell>
          <cell r="CL73">
            <v>4350.0428508507957</v>
          </cell>
          <cell r="CM73">
            <v>2688.793735940646</v>
          </cell>
          <cell r="CN73">
            <v>3911.5528389535002</v>
          </cell>
          <cell r="CO73">
            <v>2729.9349951044069</v>
          </cell>
          <cell r="CP73">
            <v>-118.770374302344</v>
          </cell>
          <cell r="CQ73">
            <v>729.59077941861119</v>
          </cell>
          <cell r="CR73">
            <v>578.24169945336371</v>
          </cell>
          <cell r="CS73">
            <v>0</v>
          </cell>
          <cell r="CT73">
            <v>2480.5806049544371</v>
          </cell>
          <cell r="CV73">
            <v>859.20099118801397</v>
          </cell>
          <cell r="CW73">
            <v>1119.0763919372989</v>
          </cell>
          <cell r="CX73">
            <v>498.12414742589061</v>
          </cell>
          <cell r="CY73">
            <v>760.38300000000004</v>
          </cell>
          <cell r="CZ73">
            <v>7122.2185106069792</v>
          </cell>
          <cell r="DA73">
            <v>1380.490602609766</v>
          </cell>
          <cell r="DB73">
            <v>3982.4647027086098</v>
          </cell>
          <cell r="DC73">
            <v>4377.8250371957083</v>
          </cell>
          <cell r="DD73">
            <v>2744.3934734112722</v>
          </cell>
          <cell r="DE73">
            <v>3930.4571759377441</v>
          </cell>
          <cell r="DF73">
            <v>2549.966573327978</v>
          </cell>
          <cell r="DG73">
            <v>-123.872977396162</v>
          </cell>
          <cell r="DH73">
            <v>761.45497063565028</v>
          </cell>
          <cell r="DI73">
            <v>619.37177470049687</v>
          </cell>
          <cell r="DJ73">
            <v>423.62007297102048</v>
          </cell>
          <cell r="DK73">
            <v>2587.2571206618668</v>
          </cell>
          <cell r="DM73">
            <v>922.8274908802307</v>
          </cell>
          <cell r="DN73">
            <v>1169.438422729128</v>
          </cell>
          <cell r="DO73">
            <v>551.05652684880693</v>
          </cell>
          <cell r="DP73">
            <v>760.38300000000004</v>
          </cell>
          <cell r="DQ73">
            <v>7212.7178251729838</v>
          </cell>
          <cell r="DR73">
            <v>1566.806040399855</v>
          </cell>
          <cell r="DS73">
            <v>3832.898976700541</v>
          </cell>
          <cell r="DT73">
            <v>4406.0779134867862</v>
          </cell>
          <cell r="DU73">
            <v>2806.6399116861971</v>
          </cell>
          <cell r="DV73">
            <v>3949.4528766262579</v>
          </cell>
          <cell r="DW73">
            <v>2382.6468362264031</v>
          </cell>
          <cell r="DX73">
            <v>-129.20680318153359</v>
          </cell>
          <cell r="DY73">
            <v>792.44075168549261</v>
          </cell>
          <cell r="DZ73">
            <v>653.00876864426027</v>
          </cell>
          <cell r="EA73">
            <v>469.81438788536809</v>
          </cell>
          <cell r="EB73">
            <v>2698.7911996364692</v>
          </cell>
          <cell r="ED73">
            <v>987.78721847842178</v>
          </cell>
          <cell r="EE73">
            <v>1222.2447643623291</v>
          </cell>
          <cell r="EF73">
            <v>604.76132623591957</v>
          </cell>
          <cell r="EG73">
            <v>760.38300000000004</v>
          </cell>
          <cell r="EH73">
            <v>7310.4997253365791</v>
          </cell>
          <cell r="EI73">
            <v>1741.5444623412179</v>
          </cell>
          <cell r="EJ73">
            <v>3699.3795554617659</v>
          </cell>
          <cell r="EK73">
            <v>4434.8192940671934</v>
          </cell>
          <cell r="EL73">
            <v>2875.6804312693848</v>
          </cell>
          <cell r="EM73">
            <v>3968.5403825752019</v>
          </cell>
          <cell r="EN73">
            <v>2226.9959202339842</v>
          </cell>
          <cell r="EO73">
            <v>-134.78350713026359</v>
          </cell>
          <cell r="EP73">
            <v>825.25227333816679</v>
          </cell>
          <cell r="EQ73">
            <v>688.25066561395386</v>
          </cell>
          <cell r="ER73">
            <v>516.63330070378686</v>
          </cell>
          <cell r="ES73">
            <v>2815.4299578080982</v>
          </cell>
          <cell r="EU73">
            <v>1054.285943400836</v>
          </cell>
          <cell r="EV73">
            <v>1277.6313055290991</v>
          </cell>
          <cell r="EW73">
            <v>659.42254077052132</v>
          </cell>
          <cell r="EX73">
            <v>760.38300000000004</v>
          </cell>
          <cell r="EY73">
            <v>7415.751971754049</v>
          </cell>
          <cell r="EZ73">
            <v>1905.6234011069</v>
          </cell>
          <cell r="FA73">
            <v>3581.0384316182881</v>
          </cell>
          <cell r="FB73">
            <v>4464.0679065565873</v>
          </cell>
          <cell r="FC73">
            <v>2951.6840651974621</v>
          </cell>
          <cell r="FD73">
            <v>3987.720137474756</v>
          </cell>
          <cell r="FE73">
            <v>2082.096736367856</v>
          </cell>
          <cell r="FF73">
            <v>-140.61544503884511</v>
          </cell>
          <cell r="FG73">
            <v>859.97217859934153</v>
          </cell>
          <cell r="FH73">
            <v>725.19703367737679</v>
          </cell>
          <cell r="FI73">
            <v>564.23915194289077</v>
          </cell>
          <cell r="KY73">
            <v>783.44181416936215</v>
          </cell>
          <cell r="KZ73">
            <v>845.19732029462341</v>
          </cell>
          <cell r="LA73">
            <v>936.69674801418523</v>
          </cell>
          <cell r="LB73">
            <v>1017.737404508639</v>
          </cell>
          <cell r="LC73">
            <v>1071.0312470050019</v>
          </cell>
          <cell r="LD73">
            <v>1119.0763919372989</v>
          </cell>
          <cell r="LE73">
            <v>1169.438422729128</v>
          </cell>
          <cell r="LF73">
            <v>1222.2447643623291</v>
          </cell>
          <cell r="LG73">
            <v>1277.6313055290991</v>
          </cell>
        </row>
        <row r="74">
          <cell r="A74" t="str">
            <v>HYPE3</v>
          </cell>
          <cell r="B74" t="str">
            <v>Hypera</v>
          </cell>
          <cell r="C74" t="str">
            <v>Health Care</v>
          </cell>
          <cell r="D74" t="str">
            <v>Rafael Barros</v>
          </cell>
          <cell r="E74">
            <v>45056</v>
          </cell>
          <cell r="F74" t="str">
            <v>Buy</v>
          </cell>
          <cell r="G74" t="b">
            <v>0</v>
          </cell>
          <cell r="H74" t="str">
            <v>BRL</v>
          </cell>
          <cell r="I74">
            <v>49.4</v>
          </cell>
          <cell r="J74">
            <v>0.15</v>
          </cell>
          <cell r="M74">
            <v>7546.3549999999996</v>
          </cell>
          <cell r="N74">
            <v>4828.9929999999986</v>
          </cell>
          <cell r="O74">
            <v>2482.7510000000002</v>
          </cell>
          <cell r="P74">
            <v>2651.0349999999999</v>
          </cell>
          <cell r="Q74">
            <v>1706.452</v>
          </cell>
          <cell r="R74">
            <v>630.72158100000001</v>
          </cell>
          <cell r="S74">
            <v>23755.633000000002</v>
          </cell>
          <cell r="T74">
            <v>2862.473</v>
          </cell>
          <cell r="U74">
            <v>2694.86</v>
          </cell>
          <cell r="V74">
            <v>13100.191999999999</v>
          </cell>
          <cell r="W74">
            <v>10655.441000000001</v>
          </cell>
          <cell r="X74">
            <v>9801.8739999999998</v>
          </cell>
          <cell r="Y74">
            <v>6939.4009999999998</v>
          </cell>
          <cell r="Z74">
            <v>-1933.999</v>
          </cell>
          <cell r="AB74">
            <v>1478.8749999999991</v>
          </cell>
          <cell r="AC74">
            <v>-806.20799999999997</v>
          </cell>
          <cell r="AD74">
            <v>8598.663795161674</v>
          </cell>
          <cell r="AE74">
            <v>5521.4010289034704</v>
          </cell>
          <cell r="AF74">
            <v>2852.7313264061622</v>
          </cell>
          <cell r="AG74">
            <v>3047.5775883695069</v>
          </cell>
          <cell r="AH74">
            <v>1836.6100904095931</v>
          </cell>
          <cell r="AI74">
            <v>630.72158100000001</v>
          </cell>
          <cell r="AJ74">
            <v>23773.81034765852</v>
          </cell>
          <cell r="AK74">
            <v>501.85093564102158</v>
          </cell>
          <cell r="AL74">
            <v>3389.0279916665968</v>
          </cell>
          <cell r="AM74">
            <v>12078.97046840333</v>
          </cell>
          <cell r="AN74">
            <v>11694.839879255191</v>
          </cell>
          <cell r="AO74">
            <v>9020.5580860443024</v>
          </cell>
          <cell r="AP74">
            <v>8518.707150403281</v>
          </cell>
          <cell r="AQ74">
            <v>-1272.9115993952089</v>
          </cell>
          <cell r="AS74">
            <v>-1095.133963174475</v>
          </cell>
          <cell r="AT74">
            <v>-1282.747101184505</v>
          </cell>
          <cell r="AU74">
            <v>9770.1471760001205</v>
          </cell>
          <cell r="AV74">
            <v>6282.204634168078</v>
          </cell>
          <cell r="AW74">
            <v>3263.8631003422229</v>
          </cell>
          <cell r="AX74">
            <v>3498.1464479431852</v>
          </cell>
          <cell r="AY74">
            <v>2198.8362276640701</v>
          </cell>
          <cell r="AZ74">
            <v>630.72158100000001</v>
          </cell>
          <cell r="BA74">
            <v>25572.705793096309</v>
          </cell>
          <cell r="BB74">
            <v>664.90443082072511</v>
          </cell>
          <cell r="BC74">
            <v>4051.5290452021072</v>
          </cell>
          <cell r="BD74">
            <v>12617.70721158229</v>
          </cell>
          <cell r="BE74">
            <v>12954.998581514021</v>
          </cell>
          <cell r="BF74">
            <v>9057.6732760867126</v>
          </cell>
          <cell r="BG74">
            <v>8392.7688452659877</v>
          </cell>
          <cell r="BH74">
            <v>-1263.5669252400139</v>
          </cell>
          <cell r="BJ74">
            <v>1059.009642074712</v>
          </cell>
          <cell r="BK74">
            <v>-895.95614689500712</v>
          </cell>
          <cell r="BL74">
            <v>11197.707726725081</v>
          </cell>
          <cell r="BM74">
            <v>7200.1260682842258</v>
          </cell>
          <cell r="BN74">
            <v>3748.0502012285529</v>
          </cell>
          <cell r="BO74">
            <v>4030.2898363602708</v>
          </cell>
          <cell r="BP74">
            <v>2739.8846703035229</v>
          </cell>
          <cell r="BQ74">
            <v>630.72158100000001</v>
          </cell>
          <cell r="BR74">
            <v>27850.081861599268</v>
          </cell>
          <cell r="BS74">
            <v>2140.5915147796341</v>
          </cell>
          <cell r="BT74">
            <v>4389.7683208325416</v>
          </cell>
          <cell r="BU74">
            <v>13297.20258756377</v>
          </cell>
          <cell r="BV74">
            <v>14552.879274035489</v>
          </cell>
          <cell r="BW74">
            <v>9092.3805087722758</v>
          </cell>
          <cell r="BX74">
            <v>6951.7889939926417</v>
          </cell>
          <cell r="BY74">
            <v>-972.82807950438087</v>
          </cell>
          <cell r="CA74">
            <v>2559.687419953892</v>
          </cell>
          <cell r="CB74">
            <v>-1084.0003359949819</v>
          </cell>
          <cell r="CC74">
            <v>12696.25185288407</v>
          </cell>
          <cell r="CD74">
            <v>8163.6899414044583</v>
          </cell>
          <cell r="CE74">
            <v>4345.3561096443573</v>
          </cell>
          <cell r="CF74">
            <v>4653.6060389094728</v>
          </cell>
          <cell r="CG74">
            <v>3277.6540347272539</v>
          </cell>
          <cell r="CH74">
            <v>630.72158100000001</v>
          </cell>
          <cell r="CI74">
            <v>30053.11291777626</v>
          </cell>
          <cell r="CJ74">
            <v>2729.4676369290751</v>
          </cell>
          <cell r="CK74">
            <v>4708.3813741041622</v>
          </cell>
          <cell r="CL74">
            <v>13631.57553643125</v>
          </cell>
          <cell r="CM74">
            <v>16421.53738134501</v>
          </cell>
          <cell r="CN74">
            <v>9131.2440156257635</v>
          </cell>
          <cell r="CO74">
            <v>6401.7763786966889</v>
          </cell>
          <cell r="CP74">
            <v>-1015.087629701885</v>
          </cell>
          <cell r="CR74">
            <v>1931.59693919301</v>
          </cell>
          <cell r="CS74">
            <v>-1342.7208170435681</v>
          </cell>
          <cell r="CT74">
            <v>14196.326185552571</v>
          </cell>
          <cell r="CU74">
            <v>9128.2377373103063</v>
          </cell>
          <cell r="CV74">
            <v>4953.9533061042539</v>
          </cell>
          <cell r="CW74">
            <v>5288.7078637535406</v>
          </cell>
          <cell r="CX74">
            <v>3818.8493152205328</v>
          </cell>
          <cell r="CY74">
            <v>630.72158100000001</v>
          </cell>
          <cell r="CZ74">
            <v>32785.211525128383</v>
          </cell>
          <cell r="DA74">
            <v>3736.1163656074</v>
          </cell>
          <cell r="DB74">
            <v>4993.5483027081482</v>
          </cell>
          <cell r="DC74">
            <v>14207.462420891859</v>
          </cell>
          <cell r="DD74">
            <v>18577.749104236511</v>
          </cell>
          <cell r="DE74">
            <v>9175.1515448057962</v>
          </cell>
          <cell r="DF74">
            <v>5439.0351791983958</v>
          </cell>
          <cell r="DG74">
            <v>-1042.793702060917</v>
          </cell>
          <cell r="DI74">
            <v>2605.351087247233</v>
          </cell>
          <cell r="DJ74">
            <v>-1598.7023585689119</v>
          </cell>
          <cell r="DK74">
            <v>15614.095615504561</v>
          </cell>
          <cell r="DL74">
            <v>10039.863480769431</v>
          </cell>
          <cell r="DM74">
            <v>5478.505885441411</v>
          </cell>
          <cell r="DN74">
            <v>5840.4865644870797</v>
          </cell>
          <cell r="DO74">
            <v>4324.3485231503364</v>
          </cell>
          <cell r="DP74">
            <v>630.72158100000001</v>
          </cell>
          <cell r="DQ74">
            <v>35739.540385226239</v>
          </cell>
          <cell r="DR74">
            <v>4981.6413267576954</v>
          </cell>
          <cell r="DS74">
            <v>5306.8915862696467</v>
          </cell>
          <cell r="DT74">
            <v>14754.57718357056</v>
          </cell>
          <cell r="DU74">
            <v>20984.963201655679</v>
          </cell>
          <cell r="DV74">
            <v>9224.4722167772234</v>
          </cell>
          <cell r="DW74">
            <v>4242.8308900195279</v>
          </cell>
          <cell r="DX74">
            <v>-1128.947090007797</v>
          </cell>
          <cell r="DZ74">
            <v>3100.6982382621341</v>
          </cell>
          <cell r="EA74">
            <v>-1855.1732771118359</v>
          </cell>
          <cell r="EB74">
            <v>16983.149198831539</v>
          </cell>
          <cell r="EC74">
            <v>10920.164934848681</v>
          </cell>
          <cell r="ED74">
            <v>5982.1542980182276</v>
          </cell>
          <cell r="EE74">
            <v>6373.3418602772445</v>
          </cell>
          <cell r="EF74">
            <v>4833.8416519204966</v>
          </cell>
          <cell r="EG74">
            <v>630.72158100000001</v>
          </cell>
          <cell r="EH74">
            <v>38948.016320460258</v>
          </cell>
          <cell r="EI74">
            <v>6476.7499597447204</v>
          </cell>
          <cell r="EJ74">
            <v>5645.9863213925446</v>
          </cell>
          <cell r="EK74">
            <v>15289.853520579691</v>
          </cell>
          <cell r="EL74">
            <v>23658.162799880571</v>
          </cell>
          <cell r="EM74">
            <v>9279.642997119452</v>
          </cell>
          <cell r="EN74">
            <v>2802.8930373747321</v>
          </cell>
          <cell r="EO74">
            <v>-1212.23402917405</v>
          </cell>
          <cell r="EQ74">
            <v>3594.7084916459612</v>
          </cell>
          <cell r="ER74">
            <v>-2099.5998586589358</v>
          </cell>
          <cell r="ES74">
            <v>18334.24696502653</v>
          </cell>
          <cell r="ET74">
            <v>11788.920798512059</v>
          </cell>
          <cell r="EU74">
            <v>6477.1215886704231</v>
          </cell>
          <cell r="EV74">
            <v>6899.2372791898924</v>
          </cell>
          <cell r="EW74">
            <v>5354.7255380595452</v>
          </cell>
          <cell r="EX74">
            <v>630.72158100000001</v>
          </cell>
          <cell r="EY74">
            <v>42430.217650059159</v>
          </cell>
          <cell r="EZ74">
            <v>8036.5544565255914</v>
          </cell>
          <cell r="FA74">
            <v>6009.4069034056047</v>
          </cell>
          <cell r="FB74">
            <v>15824.9728391516</v>
          </cell>
          <cell r="FC74">
            <v>26605.244810907559</v>
          </cell>
          <cell r="FD74">
            <v>9341.1718863694059</v>
          </cell>
          <cell r="FE74">
            <v>1304.617429843815</v>
          </cell>
          <cell r="FF74">
            <v>-1294.638917414225</v>
          </cell>
          <cell r="FH74">
            <v>3905.151130187985</v>
          </cell>
          <cell r="FI74">
            <v>-2345.346633407115</v>
          </cell>
          <cell r="FJ74">
            <v>1493.55</v>
          </cell>
          <cell r="FK74">
            <v>954.58299999999997</v>
          </cell>
          <cell r="FL74">
            <v>468.05499999999989</v>
          </cell>
          <cell r="FM74">
            <v>505.63400000000001</v>
          </cell>
          <cell r="FN74">
            <v>349.52100000000002</v>
          </cell>
          <cell r="FO74">
            <v>630.72158100000001</v>
          </cell>
          <cell r="FP74">
            <v>20372.616999999998</v>
          </cell>
          <cell r="FQ74">
            <v>1595.1659999999999</v>
          </cell>
          <cell r="FR74">
            <v>2073.3580000000002</v>
          </cell>
          <cell r="FS74">
            <v>10474.209000000001</v>
          </cell>
          <cell r="FT74">
            <v>9898.4079999999994</v>
          </cell>
          <cell r="FU74">
            <v>8341.24</v>
          </cell>
          <cell r="FV74">
            <v>6746.0739999999996</v>
          </cell>
          <cell r="FW74">
            <v>-934.7890000000001</v>
          </cell>
          <cell r="FZ74">
            <v>-704.79899999999998</v>
          </cell>
          <cell r="GA74">
            <v>1895.636</v>
          </cell>
          <cell r="GB74">
            <v>1223.961</v>
          </cell>
          <cell r="GC74">
            <v>644.04300000000012</v>
          </cell>
          <cell r="GD74">
            <v>683.25900000000013</v>
          </cell>
          <cell r="GE74">
            <v>455.5200000000001</v>
          </cell>
          <cell r="GF74">
            <v>630.72158100000001</v>
          </cell>
          <cell r="GG74">
            <v>20916.746999999999</v>
          </cell>
          <cell r="GH74">
            <v>1499.105</v>
          </cell>
          <cell r="GI74">
            <v>2165.011</v>
          </cell>
          <cell r="GJ74">
            <v>10702.449000000001</v>
          </cell>
          <cell r="GK74">
            <v>10214.298000000001</v>
          </cell>
          <cell r="GL74">
            <v>8179.8519999999999</v>
          </cell>
          <cell r="GM74">
            <v>6680.7469999999994</v>
          </cell>
          <cell r="GN74">
            <v>-158.8709999999999</v>
          </cell>
          <cell r="GQ74">
            <v>-24.952999999999971</v>
          </cell>
          <cell r="GR74">
            <v>2035.7750000000001</v>
          </cell>
          <cell r="GS74">
            <v>1310.19</v>
          </cell>
          <cell r="GT74">
            <v>684.03</v>
          </cell>
          <cell r="GU74">
            <v>727.20100000000002</v>
          </cell>
          <cell r="GV74">
            <v>469.67599999999999</v>
          </cell>
          <cell r="GW74">
            <v>630.72158100000001</v>
          </cell>
          <cell r="GX74">
            <v>22548.764999999999</v>
          </cell>
          <cell r="GY74">
            <v>2218.9050000000002</v>
          </cell>
          <cell r="GZ74">
            <v>2524.8829999999998</v>
          </cell>
          <cell r="HA74">
            <v>12048.456</v>
          </cell>
          <cell r="HB74">
            <v>10500.308999999999</v>
          </cell>
          <cell r="HC74">
            <v>8998.0209999999988</v>
          </cell>
          <cell r="HD74">
            <v>6779.1159999999982</v>
          </cell>
          <cell r="HE74">
            <v>-552.72800000000007</v>
          </cell>
          <cell r="HH74">
            <v>-25.310000000000059</v>
          </cell>
          <cell r="HI74">
            <v>2121.3939999999998</v>
          </cell>
          <cell r="HJ74">
            <v>1340.259</v>
          </cell>
          <cell r="HK74">
            <v>686.62299999999993</v>
          </cell>
          <cell r="HL74">
            <v>734.94099999999992</v>
          </cell>
          <cell r="HM74">
            <v>431.73500000000001</v>
          </cell>
          <cell r="HN74">
            <v>630.72158100000001</v>
          </cell>
          <cell r="HO74">
            <v>23755.633000000002</v>
          </cell>
          <cell r="HP74">
            <v>2862.473</v>
          </cell>
          <cell r="HQ74">
            <v>2694.86</v>
          </cell>
          <cell r="HR74">
            <v>13100.191999999999</v>
          </cell>
          <cell r="HS74">
            <v>10655.441000000001</v>
          </cell>
          <cell r="HT74">
            <v>9801.8739999999998</v>
          </cell>
          <cell r="HU74">
            <v>6939.4009999999998</v>
          </cell>
          <cell r="HV74">
            <v>-287.6110000000001</v>
          </cell>
          <cell r="HY74">
            <v>-51.145999999999958</v>
          </cell>
          <cell r="HZ74">
            <v>1698.1949999999999</v>
          </cell>
          <cell r="IA74">
            <v>1105.1010000000001</v>
          </cell>
          <cell r="IB74">
            <v>535.80299999999988</v>
          </cell>
          <cell r="IC74">
            <v>587.52199999999993</v>
          </cell>
          <cell r="ID74">
            <v>339.41699999999992</v>
          </cell>
          <cell r="IE74">
            <v>630.72158100000001</v>
          </cell>
          <cell r="IF74">
            <v>22517.989000000001</v>
          </cell>
          <cell r="IG74">
            <v>1087.3869999999999</v>
          </cell>
          <cell r="IH74">
            <v>2814.5889999999999</v>
          </cell>
          <cell r="II74">
            <v>11700.802</v>
          </cell>
          <cell r="IJ74">
            <v>10817.187</v>
          </cell>
          <cell r="IK74">
            <v>8995.8459999999995</v>
          </cell>
          <cell r="IL74">
            <v>7908.4589999999998</v>
          </cell>
          <cell r="IM74">
            <v>-275.35300000000001</v>
          </cell>
          <cell r="IP74">
            <v>-677.50300000000004</v>
          </cell>
          <cell r="IQ74">
            <v>2263.763930324249</v>
          </cell>
          <cell r="IR74">
            <v>1448.808915407519</v>
          </cell>
          <cell r="IS74">
            <v>761.9385031993753</v>
          </cell>
          <cell r="IT74">
            <v>807.42705819937532</v>
          </cell>
          <cell r="IU74">
            <v>492.77484320421098</v>
          </cell>
          <cell r="IV74">
            <v>630.72158100000001</v>
          </cell>
          <cell r="IW74">
            <v>23085.502834932409</v>
          </cell>
          <cell r="IX74">
            <v>554.1736141017027</v>
          </cell>
          <cell r="IY74">
            <v>3004.4922220775611</v>
          </cell>
          <cell r="IZ74">
            <v>11978.4330317282</v>
          </cell>
          <cell r="JA74">
            <v>11107.069803204209</v>
          </cell>
          <cell r="JB74">
            <v>9003.8057139303237</v>
          </cell>
          <cell r="JC74">
            <v>8449.632099828621</v>
          </cell>
          <cell r="JD74">
            <v>-327.97049129053107</v>
          </cell>
          <cell r="JG74">
            <v>-195.03899999999999</v>
          </cell>
          <cell r="JH74">
            <v>2271.405692819686</v>
          </cell>
          <cell r="JI74">
            <v>1453.6996434045991</v>
          </cell>
          <cell r="JJ74">
            <v>760.84167180923976</v>
          </cell>
          <cell r="JK74">
            <v>808.55982643505479</v>
          </cell>
          <cell r="JL74">
            <v>482.87740654496292</v>
          </cell>
          <cell r="JM74">
            <v>630.72158100000001</v>
          </cell>
          <cell r="JN74">
            <v>23425.89629640989</v>
          </cell>
          <cell r="JO74">
            <v>619.36558040681189</v>
          </cell>
          <cell r="JP74">
            <v>3193.5257681906141</v>
          </cell>
          <cell r="JQ74">
            <v>12043.26214784522</v>
          </cell>
          <cell r="JR74">
            <v>11382.63414856467</v>
          </cell>
          <cell r="JS74">
            <v>9012.0118610410536</v>
          </cell>
          <cell r="JT74">
            <v>8392.6462806342424</v>
          </cell>
          <cell r="JU74">
            <v>-328.92571160246081</v>
          </cell>
          <cell r="JX74">
            <v>-202.89204000000001</v>
          </cell>
          <cell r="JY74">
            <v>2365.2991720177388</v>
          </cell>
          <cell r="JZ74">
            <v>1513.7914700913529</v>
          </cell>
          <cell r="KA74">
            <v>794.14815139754774</v>
          </cell>
          <cell r="KB74">
            <v>844.06870373507775</v>
          </cell>
          <cell r="KC74">
            <v>521.54084066041946</v>
          </cell>
          <cell r="KD74">
            <v>630.72158100000001</v>
          </cell>
          <cell r="KE74">
            <v>23773.81034765852</v>
          </cell>
          <cell r="KF74">
            <v>501.85093564102158</v>
          </cell>
          <cell r="KG74">
            <v>3389.0279916665968</v>
          </cell>
          <cell r="KH74">
            <v>12078.97046840333</v>
          </cell>
          <cell r="KI74">
            <v>11694.839879255191</v>
          </cell>
          <cell r="KJ74">
            <v>9020.5580860443024</v>
          </cell>
          <cell r="KK74">
            <v>8518.707150403281</v>
          </cell>
          <cell r="KL74">
            <v>-340.6623965022174</v>
          </cell>
          <cell r="KO74">
            <v>-207.3130611845053</v>
          </cell>
          <cell r="KY74">
            <v>2652.9090000000001</v>
          </cell>
          <cell r="KZ74">
            <v>3039.8245883695072</v>
          </cell>
          <cell r="LA74">
            <v>3498.1464479431852</v>
          </cell>
          <cell r="LB74">
            <v>4030.2898363602708</v>
          </cell>
          <cell r="LC74">
            <v>4653.6060389094728</v>
          </cell>
          <cell r="LD74">
            <v>5288.7078637535406</v>
          </cell>
          <cell r="LE74">
            <v>5840.4865644870797</v>
          </cell>
          <cell r="LF74">
            <v>6373.3418602772445</v>
          </cell>
          <cell r="LG74">
            <v>6899.2372791898924</v>
          </cell>
          <cell r="LH74">
            <v>499.79099999999988</v>
          </cell>
          <cell r="LI74">
            <v>673.58100000000013</v>
          </cell>
          <cell r="LJ74">
            <v>722.96500000000003</v>
          </cell>
          <cell r="LK74">
            <v>756.57199999999989</v>
          </cell>
          <cell r="LL74">
            <v>579.76899999999989</v>
          </cell>
          <cell r="LM74">
            <v>807.42705819937532</v>
          </cell>
          <cell r="LN74">
            <v>808.55982643505479</v>
          </cell>
          <cell r="LO74">
            <v>844.06870373507775</v>
          </cell>
          <cell r="LP74">
            <v>1936.9699865694049</v>
          </cell>
          <cell r="LQ74">
            <v>1245.471701364128</v>
          </cell>
          <cell r="LR74">
            <v>616.49457189320776</v>
          </cell>
          <cell r="LS74">
            <v>672.09101943809765</v>
          </cell>
          <cell r="LT74">
            <v>672.09101943809765</v>
          </cell>
          <cell r="LU74">
            <v>393.81062755337803</v>
          </cell>
          <cell r="LV74">
            <v>630.72158100000001</v>
          </cell>
          <cell r="LW74">
            <v>23661.950051417891</v>
          </cell>
          <cell r="LX74">
            <v>703.26647552837619</v>
          </cell>
          <cell r="LY74">
            <v>3518.7994887343029</v>
          </cell>
          <cell r="LZ74">
            <v>11793.67343545847</v>
          </cell>
          <cell r="MA74">
            <v>11868.276615959419</v>
          </cell>
          <cell r="MB74">
            <v>9028.9323686122007</v>
          </cell>
          <cell r="MC74">
            <v>8325.6658930838239</v>
          </cell>
          <cell r="MD74">
            <v>-257.75154845548161</v>
          </cell>
          <cell r="MG74">
            <v>-209.33510996990091</v>
          </cell>
          <cell r="MH74">
            <v>2575.755380111772</v>
          </cell>
          <cell r="MI74">
            <v>1656.2107094118689</v>
          </cell>
          <cell r="MJ74">
            <v>872.30844496137968</v>
          </cell>
          <cell r="MK74">
            <v>929.49869754507029</v>
          </cell>
          <cell r="ML74">
            <v>929.49869754507029</v>
          </cell>
          <cell r="MM74">
            <v>596.16029124455861</v>
          </cell>
          <cell r="MN74">
            <v>630.72158100000001</v>
          </cell>
          <cell r="MO74">
            <v>24733.283138312079</v>
          </cell>
          <cell r="MP74">
            <v>533.80831541514465</v>
          </cell>
          <cell r="MQ74">
            <v>3695.3119468440768</v>
          </cell>
          <cell r="MR74">
            <v>12495.766677263669</v>
          </cell>
          <cell r="MS74">
            <v>12237.51646104841</v>
          </cell>
          <cell r="MT74">
            <v>9038.1966650506802</v>
          </cell>
          <cell r="MU74">
            <v>8504.3883496355356</v>
          </cell>
          <cell r="MV74">
            <v>-331.21186871285369</v>
          </cell>
          <cell r="MY74">
            <v>-220.37389084915119</v>
          </cell>
          <cell r="MZ74">
            <v>2575.1741709518428</v>
          </cell>
          <cell r="NA74">
            <v>1655.8369919220349</v>
          </cell>
          <cell r="NB74">
            <v>868.81019646940558</v>
          </cell>
          <cell r="NC74">
            <v>928.38718298426625</v>
          </cell>
          <cell r="ND74">
            <v>928.38718298426625</v>
          </cell>
          <cell r="NE74">
            <v>588.95897787607237</v>
          </cell>
          <cell r="NF74">
            <v>630.72158100000001</v>
          </cell>
          <cell r="NG74">
            <v>25127.85392587871</v>
          </cell>
          <cell r="NH74">
            <v>685.84753050958579</v>
          </cell>
          <cell r="NI74">
            <v>3870.1922021438691</v>
          </cell>
          <cell r="NJ74">
            <v>12540.705186874609</v>
          </cell>
          <cell r="NK74">
            <v>12587.148739004089</v>
          </cell>
          <cell r="NL74">
            <v>9047.7383091731517</v>
          </cell>
          <cell r="NM74">
            <v>8361.8907786635664</v>
          </cell>
          <cell r="NN74">
            <v>-331.1450296594619</v>
          </cell>
          <cell r="NQ74">
            <v>-226.92044615555659</v>
          </cell>
          <cell r="NR74">
            <v>2682.2476383671001</v>
          </cell>
          <cell r="NS74">
            <v>1724.685231470045</v>
          </cell>
          <cell r="NT74">
            <v>906.24988701822929</v>
          </cell>
          <cell r="NU74">
            <v>968.16954797574954</v>
          </cell>
          <cell r="NV74">
            <v>968.16954797574954</v>
          </cell>
          <cell r="NW74">
            <v>619.90633099005981</v>
          </cell>
          <cell r="NX74">
            <v>630.72158100000001</v>
          </cell>
          <cell r="NY74">
            <v>25572.705793096309</v>
          </cell>
          <cell r="NZ74">
            <v>664.90443082072511</v>
          </cell>
          <cell r="OA74">
            <v>4051.5290452021072</v>
          </cell>
          <cell r="OB74">
            <v>12617.70721158229</v>
          </cell>
          <cell r="OC74">
            <v>12954.998581514021</v>
          </cell>
          <cell r="OD74">
            <v>9057.6732760867126</v>
          </cell>
          <cell r="OE74">
            <v>8392.7688452659877</v>
          </cell>
          <cell r="OF74">
            <v>-343.45847841221638</v>
          </cell>
          <cell r="OI74">
            <v>-239.32669992039831</v>
          </cell>
          <cell r="OV74">
            <v>2223.5780217656138</v>
          </cell>
          <cell r="OW74">
            <v>1429.7606679952901</v>
          </cell>
          <cell r="OX74">
            <v>707.60149421659912</v>
          </cell>
          <cell r="OY74">
            <v>776.01039269974194</v>
          </cell>
          <cell r="OZ74">
            <v>776.01039269974194</v>
          </cell>
          <cell r="PA74">
            <v>492.30238712989762</v>
          </cell>
          <cell r="PB74">
            <v>630.72158100000001</v>
          </cell>
          <cell r="PC74">
            <v>25503.243953818172</v>
          </cell>
          <cell r="PD74">
            <v>1487.77106808593</v>
          </cell>
          <cell r="PE74">
            <v>4114.20687562071</v>
          </cell>
          <cell r="PF74">
            <v>12319.803332493941</v>
          </cell>
          <cell r="PG74">
            <v>13183.440621324229</v>
          </cell>
          <cell r="PH74">
            <v>9065.7822781225259</v>
          </cell>
          <cell r="PI74">
            <v>7578.0112100365959</v>
          </cell>
          <cell r="PJ74">
            <v>-200.01835163242109</v>
          </cell>
          <cell r="PK74">
            <v>-252.05648848013141</v>
          </cell>
          <cell r="PL74">
            <v>2953.6624022889391</v>
          </cell>
          <cell r="PM74">
            <v>1899.204924671787</v>
          </cell>
          <cell r="PN74">
            <v>1001.824585007308</v>
          </cell>
          <cell r="PO74">
            <v>1071.3255243949829</v>
          </cell>
          <cell r="PP74">
            <v>1071.3255243949829</v>
          </cell>
          <cell r="PQ74">
            <v>735.53348505640099</v>
          </cell>
          <cell r="PR74">
            <v>630.72158100000001</v>
          </cell>
          <cell r="PS74">
            <v>26805.328833921889</v>
          </cell>
          <cell r="PT74">
            <v>1618.980374663397</v>
          </cell>
          <cell r="PU74">
            <v>4205.4613029560614</v>
          </cell>
          <cell r="PV74">
            <v>13162.03408601013</v>
          </cell>
          <cell r="PW74">
            <v>13643.294747911759</v>
          </cell>
          <cell r="PX74">
            <v>9074.3782712597113</v>
          </cell>
          <cell r="PY74">
            <v>7455.3978965963142</v>
          </cell>
          <cell r="PZ74">
            <v>-254.77468017167041</v>
          </cell>
          <cell r="QA74">
            <v>-263.86034731968817</v>
          </cell>
          <cell r="QB74">
            <v>2951.2357537848652</v>
          </cell>
          <cell r="QC74">
            <v>1897.644589683669</v>
          </cell>
          <cell r="QD74">
            <v>998.14962959673971</v>
          </cell>
          <cell r="QE74">
            <v>1069.4417733213429</v>
          </cell>
          <cell r="QF74">
            <v>1069.4417733213429</v>
          </cell>
          <cell r="QG74">
            <v>736.09221571694366</v>
          </cell>
          <cell r="QH74">
            <v>630.72158100000001</v>
          </cell>
          <cell r="QI74">
            <v>27297.44115117683</v>
          </cell>
          <cell r="QJ74">
            <v>1966.5915508640121</v>
          </cell>
          <cell r="QK74">
            <v>4295.7061200778944</v>
          </cell>
          <cell r="QL74">
            <v>13210.458329274419</v>
          </cell>
          <cell r="QM74">
            <v>14086.982821902409</v>
          </cell>
          <cell r="QN74">
            <v>9083.2232777909121</v>
          </cell>
          <cell r="QO74">
            <v>7116.6317269269002</v>
          </cell>
          <cell r="QP74">
            <v>-254.59268153386489</v>
          </cell>
          <cell r="QQ74">
            <v>-275.67935846887059</v>
          </cell>
          <cell r="QR74">
            <v>3069.2315488856598</v>
          </cell>
          <cell r="QS74">
            <v>1973.515885933479</v>
          </cell>
          <cell r="QT74">
            <v>1040.474492407905</v>
          </cell>
          <cell r="QU74">
            <v>1113.5121459442009</v>
          </cell>
          <cell r="QV74">
            <v>1113.5121459442009</v>
          </cell>
          <cell r="QW74">
            <v>775.95658240027967</v>
          </cell>
          <cell r="QX74">
            <v>630.72158100000001</v>
          </cell>
          <cell r="QY74">
            <v>27850.081861599268</v>
          </cell>
          <cell r="QZ74">
            <v>2140.5915147796341</v>
          </cell>
          <cell r="RA74">
            <v>4389.7683208325416</v>
          </cell>
          <cell r="RB74">
            <v>13297.20258756377</v>
          </cell>
          <cell r="RC74">
            <v>14552.879274035489</v>
          </cell>
          <cell r="RD74">
            <v>9092.3805087722758</v>
          </cell>
          <cell r="RE74">
            <v>6951.7889939926417</v>
          </cell>
          <cell r="RF74">
            <v>-263.44236616642451</v>
          </cell>
          <cell r="RG74">
            <v>-292.40414172629181</v>
          </cell>
        </row>
        <row r="75">
          <cell r="A75" t="str">
            <v>IGTI11</v>
          </cell>
          <cell r="B75" t="str">
            <v>Iguatemi</v>
          </cell>
          <cell r="C75" t="str">
            <v>Income Properties</v>
          </cell>
          <cell r="D75" t="str">
            <v>Ygor Altero</v>
          </cell>
          <cell r="E75">
            <v>44860</v>
          </cell>
          <cell r="F75" t="str">
            <v>Buy</v>
          </cell>
          <cell r="G75" t="b">
            <v>0</v>
          </cell>
          <cell r="H75" t="str">
            <v>BRL</v>
          </cell>
          <cell r="I75">
            <v>28</v>
          </cell>
          <cell r="J75">
            <v>0.1198383333333333</v>
          </cell>
          <cell r="K75">
            <v>7.3999999999999996E-2</v>
          </cell>
          <cell r="L75">
            <v>0.10837875</v>
          </cell>
          <cell r="M75">
            <v>1064.2010112330929</v>
          </cell>
          <cell r="N75">
            <v>652.8306825116847</v>
          </cell>
          <cell r="O75">
            <v>556.90019607944726</v>
          </cell>
          <cell r="P75">
            <v>711.97877726128399</v>
          </cell>
          <cell r="Q75">
            <v>5.4401369979833838</v>
          </cell>
          <cell r="R75">
            <v>300.47893299999998</v>
          </cell>
          <cell r="S75">
            <v>7528.7680323425984</v>
          </cell>
          <cell r="T75">
            <v>2373.1036472921851</v>
          </cell>
          <cell r="U75">
            <v>47.655490955661023</v>
          </cell>
          <cell r="V75">
            <v>3549.5495451231441</v>
          </cell>
          <cell r="W75">
            <v>3966.8693769979841</v>
          </cell>
          <cell r="X75">
            <v>3335.5839999999998</v>
          </cell>
          <cell r="Y75">
            <v>962.48035270781531</v>
          </cell>
          <cell r="Z75">
            <v>-146.57569930300161</v>
          </cell>
          <cell r="AA75">
            <v>613.84718313052406</v>
          </cell>
          <cell r="AB75">
            <v>423.47882805435847</v>
          </cell>
          <cell r="AC75">
            <v>179.95400000000001</v>
          </cell>
          <cell r="AD75">
            <v>1193.210628110842</v>
          </cell>
          <cell r="AE75">
            <v>776.92226323909358</v>
          </cell>
          <cell r="AF75">
            <v>678.45487214414072</v>
          </cell>
          <cell r="AG75">
            <v>833.67668174517769</v>
          </cell>
          <cell r="AH75">
            <v>349.97327803220003</v>
          </cell>
          <cell r="AI75">
            <v>300.47893299999998</v>
          </cell>
          <cell r="AJ75">
            <v>7730.3798042775743</v>
          </cell>
          <cell r="AK75">
            <v>2321.3650714122718</v>
          </cell>
          <cell r="AL75">
            <v>50.305820724748983</v>
          </cell>
          <cell r="AM75">
            <v>3575.487890144439</v>
          </cell>
          <cell r="AN75">
            <v>4141.8560160140833</v>
          </cell>
          <cell r="AO75">
            <v>3335.5839999999998</v>
          </cell>
          <cell r="AP75">
            <v>1014.218928587728</v>
          </cell>
          <cell r="AQ75">
            <v>-364.77715036294057</v>
          </cell>
          <cell r="AR75">
            <v>359.79066589273361</v>
          </cell>
          <cell r="AS75">
            <v>135.2268042193314</v>
          </cell>
          <cell r="AT75">
            <v>174.98663901610001</v>
          </cell>
          <cell r="AU75">
            <v>1294.2218158758781</v>
          </cell>
          <cell r="AV75">
            <v>879.08136099052069</v>
          </cell>
          <cell r="AW75">
            <v>742.16007891656329</v>
          </cell>
          <cell r="AX75">
            <v>904.89261799953647</v>
          </cell>
          <cell r="AY75">
            <v>486.56586492971132</v>
          </cell>
          <cell r="AZ75">
            <v>300.47893299999998</v>
          </cell>
          <cell r="BA75">
            <v>7994.491105885314</v>
          </cell>
          <cell r="BB75">
            <v>2524.544562510272</v>
          </cell>
          <cell r="BC75">
            <v>52.309876481535781</v>
          </cell>
          <cell r="BD75">
            <v>3595.796942311792</v>
          </cell>
          <cell r="BE75">
            <v>4385.1389484789388</v>
          </cell>
          <cell r="BF75">
            <v>3335.5839999999998</v>
          </cell>
          <cell r="BG75">
            <v>811.03943748972756</v>
          </cell>
          <cell r="BH75">
            <v>-178.02316708327069</v>
          </cell>
          <cell r="BI75">
            <v>575.03071246834475</v>
          </cell>
          <cell r="BJ75">
            <v>463.91273292371119</v>
          </cell>
          <cell r="BK75">
            <v>243.28293246485561</v>
          </cell>
          <cell r="BL75">
            <v>1381.4707388431621</v>
          </cell>
          <cell r="BM75">
            <v>971.73125901187677</v>
          </cell>
          <cell r="BN75">
            <v>827.09287280293074</v>
          </cell>
          <cell r="BO75">
            <v>990.45394761110629</v>
          </cell>
          <cell r="BP75">
            <v>621.28239419139527</v>
          </cell>
          <cell r="BQ75">
            <v>300.47893299999998</v>
          </cell>
          <cell r="BR75">
            <v>8323.2018510874223</v>
          </cell>
          <cell r="BS75">
            <v>2551.6448646800918</v>
          </cell>
          <cell r="BT75">
            <v>54.345517854779033</v>
          </cell>
          <cell r="BU75">
            <v>3613.3389885671991</v>
          </cell>
          <cell r="BV75">
            <v>4695.7801455746367</v>
          </cell>
          <cell r="BW75">
            <v>3335.5839999999998</v>
          </cell>
          <cell r="BX75">
            <v>783.93913531990813</v>
          </cell>
          <cell r="BY75">
            <v>-425.27682422839371</v>
          </cell>
          <cell r="BZ75">
            <v>376.30485639007748</v>
          </cell>
          <cell r="CA75">
            <v>354.97205553545882</v>
          </cell>
          <cell r="CB75">
            <v>310.64119709569758</v>
          </cell>
          <cell r="CC75">
            <v>1475.1867503087601</v>
          </cell>
          <cell r="CD75">
            <v>1061.778013121158</v>
          </cell>
          <cell r="CE75">
            <v>907.6357830561825</v>
          </cell>
          <cell r="CF75">
            <v>1080.3223330510241</v>
          </cell>
          <cell r="CG75">
            <v>686.45623879647019</v>
          </cell>
          <cell r="CH75">
            <v>300.47893299999998</v>
          </cell>
          <cell r="CI75">
            <v>8685.7871503340866</v>
          </cell>
          <cell r="CJ75">
            <v>2841.5552663692079</v>
          </cell>
          <cell r="CK75">
            <v>56.332440609132078</v>
          </cell>
          <cell r="CL75">
            <v>3632.181291166376</v>
          </cell>
          <cell r="CM75">
            <v>5039.0082649728711</v>
          </cell>
          <cell r="CN75">
            <v>3335.5839999999998</v>
          </cell>
          <cell r="CO75">
            <v>494.02873363079232</v>
          </cell>
          <cell r="CP75">
            <v>-202.90264794171179</v>
          </cell>
          <cell r="CQ75">
            <v>669.33267909610663</v>
          </cell>
          <cell r="CR75">
            <v>651.98291337009664</v>
          </cell>
          <cell r="CS75">
            <v>343.22811939823509</v>
          </cell>
          <cell r="CT75">
            <v>1547.9541721792621</v>
          </cell>
          <cell r="CU75">
            <v>1144.3518221645361</v>
          </cell>
          <cell r="CV75">
            <v>983.80155353736586</v>
          </cell>
          <cell r="CW75">
            <v>1157.615914330248</v>
          </cell>
          <cell r="CX75">
            <v>763.54954278447235</v>
          </cell>
          <cell r="CY75">
            <v>300.47893299999998</v>
          </cell>
          <cell r="CZ75">
            <v>9082.7220249126385</v>
          </cell>
          <cell r="DA75">
            <v>3165.9746418303289</v>
          </cell>
          <cell r="DB75">
            <v>58.376451470164987</v>
          </cell>
          <cell r="DC75">
            <v>3646.8117236912299</v>
          </cell>
          <cell r="DD75">
            <v>5420.7830363651074</v>
          </cell>
          <cell r="DE75">
            <v>3335.5839999999998</v>
          </cell>
          <cell r="DF75">
            <v>169.60935816967111</v>
          </cell>
          <cell r="DG75">
            <v>-212.9146220798649</v>
          </cell>
          <cell r="DH75">
            <v>716.74455981845665</v>
          </cell>
          <cell r="DI75">
            <v>723.21367913808501</v>
          </cell>
          <cell r="DJ75">
            <v>381.77477139223618</v>
          </cell>
          <cell r="DK75">
            <v>1621.98069735537</v>
          </cell>
          <cell r="DL75">
            <v>1230.0853436340631</v>
          </cell>
          <cell r="DM75">
            <v>1062.9715065967159</v>
          </cell>
          <cell r="DN75">
            <v>1238.226878721933</v>
          </cell>
          <cell r="DO75">
            <v>844.93232401727346</v>
          </cell>
          <cell r="DP75">
            <v>300.47893299999998</v>
          </cell>
          <cell r="DQ75">
            <v>9520.5984592866025</v>
          </cell>
          <cell r="DR75">
            <v>3522.0548019674738</v>
          </cell>
          <cell r="DS75">
            <v>60.408951157049323</v>
          </cell>
          <cell r="DT75">
            <v>3661.695308320157</v>
          </cell>
          <cell r="DU75">
            <v>5843.2491983737445</v>
          </cell>
          <cell r="DV75">
            <v>3335.5839999999998</v>
          </cell>
          <cell r="DW75">
            <v>-186.4708019674737</v>
          </cell>
          <cell r="DX75">
            <v>-223.10006192550509</v>
          </cell>
          <cell r="DY75">
            <v>763.83149243717014</v>
          </cell>
          <cell r="DZ75">
            <v>796.6784679941245</v>
          </cell>
          <cell r="EA75">
            <v>422.46616200863667</v>
          </cell>
          <cell r="EB75">
            <v>1700.776369899578</v>
          </cell>
          <cell r="EC75">
            <v>1322.0903775313891</v>
          </cell>
          <cell r="ED75">
            <v>1147.956336661684</v>
          </cell>
          <cell r="EE75">
            <v>1324.962405180356</v>
          </cell>
          <cell r="EF75">
            <v>932.74345242041841</v>
          </cell>
          <cell r="EG75">
            <v>300.47893299999998</v>
          </cell>
          <cell r="EH75">
            <v>10003.367362617681</v>
          </cell>
          <cell r="EI75">
            <v>3911.76942052097</v>
          </cell>
          <cell r="EJ75">
            <v>62.549627461893202</v>
          </cell>
          <cell r="EK75">
            <v>3677.537765573351</v>
          </cell>
          <cell r="EL75">
            <v>6309.6209245839527</v>
          </cell>
          <cell r="EM75">
            <v>3335.5839999999998</v>
          </cell>
          <cell r="EN75">
            <v>-576.18542052097064</v>
          </cell>
          <cell r="EO75">
            <v>-233.94176358769741</v>
          </cell>
          <cell r="EP75">
            <v>814.04002330560866</v>
          </cell>
          <cell r="EQ75">
            <v>875.78709745724052</v>
          </cell>
          <cell r="ER75">
            <v>466.3717262102092</v>
          </cell>
          <cell r="ES75">
            <v>1781.228068552937</v>
          </cell>
          <cell r="ET75">
            <v>1417.8484297428779</v>
          </cell>
          <cell r="EU75">
            <v>1236.5032011461831</v>
          </cell>
          <cell r="EV75">
            <v>1415.582919736597</v>
          </cell>
          <cell r="EW75">
            <v>1025.3733923336581</v>
          </cell>
          <cell r="EX75">
            <v>300.47893299999998</v>
          </cell>
          <cell r="EY75">
            <v>10532.78494159736</v>
          </cell>
          <cell r="EZ75">
            <v>4338.4150569763806</v>
          </cell>
          <cell r="FA75">
            <v>64.693195331568575</v>
          </cell>
          <cell r="FB75">
            <v>3693.7131792186578</v>
          </cell>
          <cell r="FC75">
            <v>6822.307620750782</v>
          </cell>
          <cell r="FD75">
            <v>3335.5839999999998</v>
          </cell>
          <cell r="FE75">
            <v>-1002.831056976381</v>
          </cell>
          <cell r="FF75">
            <v>-245.0115517517541</v>
          </cell>
          <cell r="FG75">
            <v>866.98405801167235</v>
          </cell>
          <cell r="FH75">
            <v>960.31885984956932</v>
          </cell>
          <cell r="FI75">
            <v>512.68669616682905</v>
          </cell>
          <cell r="FJ75">
            <v>228.37299999999999</v>
          </cell>
          <cell r="FK75">
            <v>132.32</v>
          </cell>
          <cell r="FL75">
            <v>109.179</v>
          </cell>
          <cell r="FM75">
            <v>147.81399999999999</v>
          </cell>
          <cell r="FN75">
            <v>-17.332999999999998</v>
          </cell>
          <cell r="FO75">
            <v>263.68900400000001</v>
          </cell>
          <cell r="FP75">
            <v>7244.2330000000002</v>
          </cell>
          <cell r="FQ75">
            <v>1937.2280000000001</v>
          </cell>
          <cell r="FR75">
            <v>46.177</v>
          </cell>
          <cell r="FS75">
            <v>3825.3270000000002</v>
          </cell>
          <cell r="FT75">
            <v>3407.797</v>
          </cell>
          <cell r="FU75">
            <v>3380.252</v>
          </cell>
          <cell r="FV75">
            <v>1443.0239999999999</v>
          </cell>
          <cell r="FW75">
            <v>-32.575000000000003</v>
          </cell>
          <cell r="FX75">
            <v>64.804000000000002</v>
          </cell>
          <cell r="FY75">
            <v>151.5311067155686</v>
          </cell>
          <cell r="FZ75">
            <v>0</v>
          </cell>
          <cell r="GA75">
            <v>253.642</v>
          </cell>
          <cell r="GB75">
            <v>149.60900000000001</v>
          </cell>
          <cell r="GC75">
            <v>127.804</v>
          </cell>
          <cell r="GD75">
            <v>166.66200000000001</v>
          </cell>
          <cell r="GE75">
            <v>-133.304</v>
          </cell>
          <cell r="GF75">
            <v>263.68900400000001</v>
          </cell>
          <cell r="GG75">
            <v>6919.6009999999997</v>
          </cell>
          <cell r="GH75">
            <v>1636.3620000000001</v>
          </cell>
          <cell r="GI75">
            <v>45.466999999999999</v>
          </cell>
          <cell r="GJ75">
            <v>3667.0630000000001</v>
          </cell>
          <cell r="GK75">
            <v>3240.7559999999999</v>
          </cell>
          <cell r="GL75">
            <v>3335.5839999999998</v>
          </cell>
          <cell r="GM75">
            <v>1699.222</v>
          </cell>
          <cell r="GN75">
            <v>-33.908999999999999</v>
          </cell>
          <cell r="GO75">
            <v>264.98500000000001</v>
          </cell>
          <cell r="GP75">
            <v>120.327330059</v>
          </cell>
          <cell r="GQ75">
            <v>29.954000000000001</v>
          </cell>
          <cell r="GR75">
            <v>268.8656757597883</v>
          </cell>
          <cell r="GS75">
            <v>169.11677117477441</v>
          </cell>
          <cell r="GT75">
            <v>145.05706110986139</v>
          </cell>
          <cell r="GU75">
            <v>183.85932287211841</v>
          </cell>
          <cell r="GV75">
            <v>60.203426290497092</v>
          </cell>
          <cell r="GW75">
            <v>300.47893299999998</v>
          </cell>
          <cell r="GX75">
            <v>7583.0723412355464</v>
          </cell>
          <cell r="GY75">
            <v>2431.6445947886132</v>
          </cell>
          <cell r="GZ75">
            <v>46.668372615662562</v>
          </cell>
          <cell r="HA75">
            <v>3549.983359657967</v>
          </cell>
          <cell r="HB75">
            <v>4020.995666290497</v>
          </cell>
          <cell r="HC75">
            <v>3335.5839999999998</v>
          </cell>
          <cell r="HD75">
            <v>903.93940521138722</v>
          </cell>
          <cell r="HE75">
            <v>-36.986506714920793</v>
          </cell>
          <cell r="HF75">
            <v>130.91921793035769</v>
          </cell>
          <cell r="HG75">
            <v>59.90717607576476</v>
          </cell>
          <cell r="HH75">
            <v>0</v>
          </cell>
          <cell r="HI75">
            <v>313.32033547330508</v>
          </cell>
          <cell r="HJ75">
            <v>201.7849113369104</v>
          </cell>
          <cell r="HK75">
            <v>174.86013496958591</v>
          </cell>
          <cell r="HL75">
            <v>213.64345438916561</v>
          </cell>
          <cell r="HM75">
            <v>95.873710707486282</v>
          </cell>
          <cell r="HN75">
            <v>300.47893299999998</v>
          </cell>
          <cell r="HO75">
            <v>7528.7680323425984</v>
          </cell>
          <cell r="HP75">
            <v>2373.1036472921851</v>
          </cell>
          <cell r="HQ75">
            <v>47.655490955661023</v>
          </cell>
          <cell r="HR75">
            <v>3549.5495451231441</v>
          </cell>
          <cell r="HS75">
            <v>3966.8693769979841</v>
          </cell>
          <cell r="HT75">
            <v>3335.5839999999998</v>
          </cell>
          <cell r="HU75">
            <v>962.48035270781531</v>
          </cell>
          <cell r="HV75">
            <v>-43.105192588080769</v>
          </cell>
          <cell r="HW75">
            <v>153.13896520016621</v>
          </cell>
          <cell r="HX75">
            <v>91.713215204025104</v>
          </cell>
          <cell r="HY75">
            <v>150</v>
          </cell>
          <cell r="HZ75">
            <v>266.21313060643962</v>
          </cell>
          <cell r="IA75">
            <v>169.17387282672269</v>
          </cell>
          <cell r="IB75">
            <v>146.63065324081421</v>
          </cell>
          <cell r="IC75">
            <v>185.44924130586779</v>
          </cell>
          <cell r="ID75">
            <v>65.018047264126238</v>
          </cell>
          <cell r="IE75">
            <v>300.47893299999998</v>
          </cell>
          <cell r="IF75">
            <v>7601.6184924873933</v>
          </cell>
          <cell r="IG75">
            <v>2445.5282599827051</v>
          </cell>
          <cell r="IH75">
            <v>48.52134976300335</v>
          </cell>
          <cell r="II75">
            <v>3557.157585415604</v>
          </cell>
          <cell r="IJ75">
            <v>4031.88742426211</v>
          </cell>
          <cell r="IK75">
            <v>3335.5839999999998</v>
          </cell>
          <cell r="IL75">
            <v>890.05574001729485</v>
          </cell>
          <cell r="IM75">
            <v>-36.62199666442195</v>
          </cell>
          <cell r="IN75">
            <v>132.73569561063471</v>
          </cell>
          <cell r="IO75">
            <v>70.428929431944326</v>
          </cell>
          <cell r="IP75">
            <v>0</v>
          </cell>
          <cell r="IQ75">
            <v>285.2312917840062</v>
          </cell>
          <cell r="IR75">
            <v>184.91500514466321</v>
          </cell>
          <cell r="IS75">
            <v>161.02375938459721</v>
          </cell>
          <cell r="IT75">
            <v>199.8200349932543</v>
          </cell>
          <cell r="IU75">
            <v>79.342183404152635</v>
          </cell>
          <cell r="IV75">
            <v>300.47893299999998</v>
          </cell>
          <cell r="IW75">
            <v>7687.5025531077436</v>
          </cell>
          <cell r="IX75">
            <v>2516.6059985634852</v>
          </cell>
          <cell r="IY75">
            <v>49.256935968510021</v>
          </cell>
          <cell r="IZ75">
            <v>3563.508847973404</v>
          </cell>
          <cell r="JA75">
            <v>4111.2296076662624</v>
          </cell>
          <cell r="JB75">
            <v>3335.5839999999998</v>
          </cell>
          <cell r="JC75">
            <v>818.97800143651477</v>
          </cell>
          <cell r="JD75">
            <v>-39.232043570573559</v>
          </cell>
          <cell r="JE75">
            <v>133.74972462715249</v>
          </cell>
          <cell r="JF75">
            <v>75.627261023635086</v>
          </cell>
          <cell r="JG75">
            <v>0</v>
          </cell>
          <cell r="JH75">
            <v>294.59659723181448</v>
          </cell>
          <cell r="JI75">
            <v>191.71054199916401</v>
          </cell>
          <cell r="JJ75">
            <v>167.28421467090129</v>
          </cell>
          <cell r="JK75">
            <v>206.08149646604309</v>
          </cell>
          <cell r="JL75">
            <v>87.257424824428526</v>
          </cell>
          <cell r="JM75">
            <v>300.47893299999998</v>
          </cell>
          <cell r="JN75">
            <v>7780.0881230912146</v>
          </cell>
          <cell r="JO75">
            <v>2595.7632941635989</v>
          </cell>
          <cell r="JP75">
            <v>49.854125898566018</v>
          </cell>
          <cell r="JQ75">
            <v>3568.6822415157608</v>
          </cell>
          <cell r="JR75">
            <v>4198.4870324906906</v>
          </cell>
          <cell r="JS75">
            <v>3335.5839999999998</v>
          </cell>
          <cell r="JT75">
            <v>739.82070583640132</v>
          </cell>
          <cell r="JU75">
            <v>-40.521849305180403</v>
          </cell>
          <cell r="JV75">
            <v>137.24426174176031</v>
          </cell>
          <cell r="JW75">
            <v>83.126860683955456</v>
          </cell>
          <cell r="JX75">
            <v>0</v>
          </cell>
          <cell r="JY75">
            <v>347.16960848858128</v>
          </cell>
          <cell r="JZ75">
            <v>231.1228432685437</v>
          </cell>
          <cell r="KA75">
            <v>203.51624484782809</v>
          </cell>
          <cell r="KB75">
            <v>242.32590898001251</v>
          </cell>
          <cell r="KC75">
            <v>118.3556225394926</v>
          </cell>
          <cell r="KD75">
            <v>300.47893299999998</v>
          </cell>
          <cell r="KE75">
            <v>7730.3798042775743</v>
          </cell>
          <cell r="KF75">
            <v>2321.3650714122718</v>
          </cell>
          <cell r="KG75">
            <v>50.305820724748983</v>
          </cell>
          <cell r="KH75">
            <v>3575.487890144439</v>
          </cell>
          <cell r="KI75">
            <v>4141.8560160140833</v>
          </cell>
          <cell r="KJ75">
            <v>3335.5839999999998</v>
          </cell>
          <cell r="KK75">
            <v>1014.218928587728</v>
          </cell>
          <cell r="KL75">
            <v>-248.4012608227647</v>
          </cell>
          <cell r="KM75">
            <v>-43.939016086813822</v>
          </cell>
          <cell r="KN75">
            <v>-93.956246920203483</v>
          </cell>
          <cell r="KO75">
            <v>174.98663901610001</v>
          </cell>
          <cell r="KP75">
            <v>150.20155367271639</v>
          </cell>
          <cell r="KQ75">
            <v>299.93554170162679</v>
          </cell>
          <cell r="KR75">
            <v>225.53223502606809</v>
          </cell>
          <cell r="KS75">
            <v>207.51269603612229</v>
          </cell>
          <cell r="KT75">
            <v>208.835910092815</v>
          </cell>
          <cell r="KU75">
            <v>232.65479513845341</v>
          </cell>
          <cell r="KV75">
            <v>259.03265137577961</v>
          </cell>
          <cell r="KW75">
            <v>287.932749970457</v>
          </cell>
          <cell r="KX75">
            <v>319.52047765672199</v>
          </cell>
          <cell r="LP75">
            <v>292.80565845452992</v>
          </cell>
          <cell r="LQ75">
            <v>194.93270451550691</v>
          </cell>
          <cell r="LR75">
            <v>163.37508165148989</v>
          </cell>
          <cell r="LS75">
            <v>204.04901782847719</v>
          </cell>
          <cell r="LU75">
            <v>98.500917911613087</v>
          </cell>
          <cell r="LV75">
            <v>300.47893299999998</v>
          </cell>
          <cell r="LW75">
            <v>7834.3493910878869</v>
          </cell>
          <cell r="LX75">
            <v>2413.763671441046</v>
          </cell>
          <cell r="LY75">
            <v>50.776787269989242</v>
          </cell>
          <cell r="LZ75">
            <v>3580.8345160705189</v>
          </cell>
          <cell r="MA75">
            <v>4240.3569339256956</v>
          </cell>
          <cell r="MB75">
            <v>3335.5839999999998</v>
          </cell>
          <cell r="MC75">
            <v>921.82032855895443</v>
          </cell>
          <cell r="MD75">
            <v>-40.279821735118432</v>
          </cell>
          <cell r="ME75">
            <v>132.3079515492785</v>
          </cell>
          <cell r="MF75">
            <v>96.681712365366408</v>
          </cell>
          <cell r="MG75">
            <v>0</v>
          </cell>
          <cell r="MH75">
            <v>311.04177821756372</v>
          </cell>
          <cell r="MI75">
            <v>210.54943642388989</v>
          </cell>
          <cell r="MJ75">
            <v>177.37154874197589</v>
          </cell>
          <cell r="MK75">
            <v>218.03896588224521</v>
          </cell>
          <cell r="MM75">
            <v>113.4214508711823</v>
          </cell>
          <cell r="MN75">
            <v>300.47893299999998</v>
          </cell>
          <cell r="MO75">
            <v>7953.0873848804031</v>
          </cell>
          <cell r="MP75">
            <v>2518.744516358217</v>
          </cell>
          <cell r="MQ75">
            <v>51.267470631960101</v>
          </cell>
          <cell r="MR75">
            <v>3586.0239067414132</v>
          </cell>
          <cell r="MS75">
            <v>4353.7783847968794</v>
          </cell>
          <cell r="MT75">
            <v>3335.5839999999998</v>
          </cell>
          <cell r="MU75">
            <v>816.83948364178275</v>
          </cell>
          <cell r="MV75">
            <v>-42.781378311228657</v>
          </cell>
          <cell r="MW75">
            <v>139.5972996854193</v>
          </cell>
          <cell r="MX75">
            <v>109.32548734172229</v>
          </cell>
          <cell r="MY75">
            <v>0</v>
          </cell>
          <cell r="MZ75">
            <v>318.74699975671729</v>
          </cell>
          <cell r="NA75">
            <v>216.36949795199351</v>
          </cell>
          <cell r="NB75">
            <v>182.53638525304541</v>
          </cell>
          <cell r="NC75">
            <v>223.219510549239</v>
          </cell>
          <cell r="NE75">
            <v>121.42733542813281</v>
          </cell>
          <cell r="NF75">
            <v>300.47893299999998</v>
          </cell>
          <cell r="NG75">
            <v>8079.5027211786228</v>
          </cell>
          <cell r="NH75">
            <v>2631.0600822318302</v>
          </cell>
          <cell r="NI75">
            <v>51.778337420005457</v>
          </cell>
          <cell r="NJ75">
            <v>3590.8795251693609</v>
          </cell>
          <cell r="NK75">
            <v>4475.2057202250116</v>
          </cell>
          <cell r="NL75">
            <v>3335.5839999999998</v>
          </cell>
          <cell r="NM75">
            <v>704.52391776817012</v>
          </cell>
          <cell r="NN75">
            <v>-43.842394009976097</v>
          </cell>
          <cell r="NO75">
            <v>141.58217967168571</v>
          </cell>
          <cell r="NP75">
            <v>116.5286064954342</v>
          </cell>
          <cell r="NQ75">
            <v>0</v>
          </cell>
          <cell r="NR75">
            <v>371.62737944706731</v>
          </cell>
          <cell r="NS75">
            <v>257.22972209913041</v>
          </cell>
          <cell r="NT75">
            <v>218.8770632700521</v>
          </cell>
          <cell r="NU75">
            <v>259.58512373957501</v>
          </cell>
          <cell r="NW75">
            <v>153.2161607187831</v>
          </cell>
          <cell r="NX75">
            <v>300.47893299999998</v>
          </cell>
          <cell r="NY75">
            <v>7994.491105885314</v>
          </cell>
          <cell r="NZ75">
            <v>2524.544562510272</v>
          </cell>
          <cell r="OA75">
            <v>52.309876481535781</v>
          </cell>
          <cell r="OB75">
            <v>3595.796942311792</v>
          </cell>
          <cell r="OC75">
            <v>4385.1389484789388</v>
          </cell>
          <cell r="OD75">
            <v>3335.5839999999998</v>
          </cell>
          <cell r="OE75">
            <v>811.03943748972756</v>
          </cell>
          <cell r="OF75">
            <v>-51.119573026947513</v>
          </cell>
          <cell r="OG75">
            <v>161.54328156196129</v>
          </cell>
          <cell r="OH75">
            <v>141.3769267211884</v>
          </cell>
          <cell r="OI75">
            <v>243.28293246485561</v>
          </cell>
          <cell r="OJ75">
            <v>37.32710671556859</v>
          </cell>
          <cell r="OK75">
            <v>35.497174000000001</v>
          </cell>
          <cell r="OL75">
            <v>29.62096504205909</v>
          </cell>
          <cell r="OM75">
            <v>47.756307915088698</v>
          </cell>
          <cell r="ON75">
            <v>75.317727046990413</v>
          </cell>
          <cell r="OO75">
            <v>75.17734240966</v>
          </cell>
          <cell r="OP75">
            <v>74.84512764367453</v>
          </cell>
          <cell r="OQ75">
            <v>74.595344601301875</v>
          </cell>
          <cell r="OR75">
            <v>61.361402594575111</v>
          </cell>
          <cell r="OS75">
            <v>58.204746696458088</v>
          </cell>
          <cell r="OT75">
            <v>54.853673629072269</v>
          </cell>
          <cell r="OU75">
            <v>51.112412105962576</v>
          </cell>
          <cell r="OV75">
            <v>312.06117034994048</v>
          </cell>
          <cell r="OW75">
            <v>215.5230695079124</v>
          </cell>
          <cell r="OX75">
            <v>182.26645397687781</v>
          </cell>
          <cell r="OY75">
            <v>223.06351247642269</v>
          </cell>
          <cell r="PA75">
            <v>133.43898268822451</v>
          </cell>
          <cell r="PB75">
            <v>300.47893299999998</v>
          </cell>
          <cell r="PC75">
            <v>8131.9370453364863</v>
          </cell>
          <cell r="PD75">
            <v>2651.0361160433199</v>
          </cell>
          <cell r="PE75">
            <v>52.832745357553073</v>
          </cell>
          <cell r="PF75">
            <v>3599.668406495568</v>
          </cell>
          <cell r="PG75">
            <v>4518.577931167164</v>
          </cell>
          <cell r="PH75">
            <v>3335.5839999999998</v>
          </cell>
          <cell r="PI75">
            <v>684.54788395668004</v>
          </cell>
          <cell r="PJ75">
            <v>-42.925273529208248</v>
          </cell>
          <cell r="PK75">
            <v>0</v>
          </cell>
          <cell r="PL75">
            <v>331.06446025938789</v>
          </cell>
          <cell r="PM75">
            <v>232.01583597501701</v>
          </cell>
          <cell r="PN75">
            <v>197.06559851114329</v>
          </cell>
          <cell r="PO75">
            <v>237.87844908555621</v>
          </cell>
          <cell r="PQ75">
            <v>146.77013576467169</v>
          </cell>
          <cell r="PR75">
            <v>300.47893299999998</v>
          </cell>
          <cell r="PS75">
            <v>8282.8660371942715</v>
          </cell>
          <cell r="PT75">
            <v>2788.0949480533591</v>
          </cell>
          <cell r="PU75">
            <v>53.346561176841597</v>
          </cell>
          <cell r="PV75">
            <v>3603.694115955233</v>
          </cell>
          <cell r="PW75">
            <v>4665.3480669318351</v>
          </cell>
          <cell r="PX75">
            <v>3335.5839999999998</v>
          </cell>
          <cell r="PY75">
            <v>547.48905194664098</v>
          </cell>
          <cell r="PZ75">
            <v>-45.531864346921957</v>
          </cell>
          <cell r="QA75">
            <v>0</v>
          </cell>
          <cell r="QB75">
            <v>338.92083171212238</v>
          </cell>
          <cell r="QC75">
            <v>238.08213313992019</v>
          </cell>
          <cell r="QD75">
            <v>202.45977086653869</v>
          </cell>
          <cell r="QE75">
            <v>243.31137450393931</v>
          </cell>
          <cell r="QG75">
            <v>152.9754738894147</v>
          </cell>
          <cell r="QH75">
            <v>300.47893299999998</v>
          </cell>
          <cell r="QI75">
            <v>8440.0283126231061</v>
          </cell>
          <cell r="QJ75">
            <v>2930.2868435134892</v>
          </cell>
          <cell r="QK75">
            <v>53.850944116472007</v>
          </cell>
          <cell r="QL75">
            <v>3607.7502152315901</v>
          </cell>
          <cell r="QM75">
            <v>4818.3235408212504</v>
          </cell>
          <cell r="QN75">
            <v>3335.5839999999998</v>
          </cell>
          <cell r="QO75">
            <v>405.29715648651131</v>
          </cell>
          <cell r="QP75">
            <v>-46.613637267873209</v>
          </cell>
          <cell r="QQ75">
            <v>0</v>
          </cell>
          <cell r="QR75">
            <v>399.42427652171142</v>
          </cell>
          <cell r="QS75">
            <v>286.11022038902718</v>
          </cell>
          <cell r="QT75">
            <v>245.301049448371</v>
          </cell>
          <cell r="QU75">
            <v>286.20061154518828</v>
          </cell>
          <cell r="QW75">
            <v>188.09780184908431</v>
          </cell>
          <cell r="QX75">
            <v>300.47893299999998</v>
          </cell>
          <cell r="QY75">
            <v>8323.2018510874223</v>
          </cell>
          <cell r="QZ75">
            <v>2551.6448646800918</v>
          </cell>
          <cell r="RA75">
            <v>54.345517854779033</v>
          </cell>
          <cell r="RB75">
            <v>3613.3389885671991</v>
          </cell>
          <cell r="RC75">
            <v>4695.7801455746367</v>
          </cell>
          <cell r="RD75">
            <v>3335.5839999999998</v>
          </cell>
          <cell r="RE75">
            <v>783.93913531990813</v>
          </cell>
          <cell r="RF75">
            <v>-290.20604908439032</v>
          </cell>
          <cell r="RG75">
            <v>310.64119709569758</v>
          </cell>
          <cell r="SU75">
            <v>139.4146733353553</v>
          </cell>
          <cell r="SV75">
            <v>130.20930284775201</v>
          </cell>
          <cell r="SX75">
            <v>147.74983341885761</v>
          </cell>
          <cell r="SY75">
            <v>141.03489711748739</v>
          </cell>
          <cell r="TA75">
            <v>150.32600258020591</v>
          </cell>
          <cell r="TB75">
            <v>146.26478605848811</v>
          </cell>
          <cell r="TD75">
            <v>-61.185652944341193</v>
          </cell>
          <cell r="TE75">
            <v>-62.536930488268538</v>
          </cell>
          <cell r="WM75">
            <v>48.670766346133803</v>
          </cell>
          <cell r="WR75">
            <v>50.718153863718463</v>
          </cell>
          <cell r="WW75">
            <v>52.928634415491167</v>
          </cell>
          <cell r="XB75">
            <v>55.195141410778923</v>
          </cell>
        </row>
        <row r="76">
          <cell r="A76" t="str">
            <v>INBR32</v>
          </cell>
          <cell r="B76" t="str">
            <v>Inter</v>
          </cell>
          <cell r="C76" t="str">
            <v>Banks</v>
          </cell>
          <cell r="D76" t="str">
            <v>Bernardo Guttmann</v>
          </cell>
          <cell r="E76">
            <v>45088</v>
          </cell>
          <cell r="F76" t="str">
            <v>Buy</v>
          </cell>
          <cell r="G76" t="b">
            <v>0</v>
          </cell>
          <cell r="H76" t="str">
            <v>BRL</v>
          </cell>
          <cell r="I76">
            <v>20.3</v>
          </cell>
          <cell r="J76">
            <v>0.16572000000000001</v>
          </cell>
          <cell r="M76">
            <v>3562.6970000000001</v>
          </cell>
          <cell r="O76">
            <v>-178.57299999999989</v>
          </cell>
          <cell r="Q76">
            <v>-14.07899999999989</v>
          </cell>
          <cell r="R76">
            <v>401.80304100000001</v>
          </cell>
          <cell r="S76">
            <v>46343.1</v>
          </cell>
          <cell r="T76">
            <v>1331.6479999999999</v>
          </cell>
          <cell r="U76">
            <v>188.01900000000001</v>
          </cell>
          <cell r="V76">
            <v>46343.099999999991</v>
          </cell>
          <cell r="W76">
            <v>6992.3819999999996</v>
          </cell>
          <cell r="AC76">
            <v>0</v>
          </cell>
          <cell r="AD76">
            <v>4546.0898359976636</v>
          </cell>
          <cell r="AF76">
            <v>107.61617185540641</v>
          </cell>
          <cell r="AH76">
            <v>249.30567185540639</v>
          </cell>
          <cell r="AI76">
            <v>401.87314600000002</v>
          </cell>
          <cell r="AJ76">
            <v>54573.595553207873</v>
          </cell>
          <cell r="AK76">
            <v>3457.6366830665211</v>
          </cell>
          <cell r="AL76">
            <v>199.65361726146349</v>
          </cell>
          <cell r="AM76">
            <v>54573.595553207873</v>
          </cell>
          <cell r="AN76">
            <v>7241.6876718554058</v>
          </cell>
          <cell r="AT76">
            <v>0</v>
          </cell>
          <cell r="AU76">
            <v>5993.5518288586973</v>
          </cell>
          <cell r="AW76">
            <v>529.78103433429624</v>
          </cell>
          <cell r="AY76">
            <v>437.0693533257944</v>
          </cell>
          <cell r="AZ76">
            <v>401.87314600000002</v>
          </cell>
          <cell r="BA76">
            <v>65036.906968416122</v>
          </cell>
          <cell r="BB76">
            <v>7140.4585418273637</v>
          </cell>
          <cell r="BC76">
            <v>209.63617129924901</v>
          </cell>
          <cell r="BD76">
            <v>65036.906968416122</v>
          </cell>
          <cell r="BE76">
            <v>7678.7570251812003</v>
          </cell>
          <cell r="BK76">
            <v>0</v>
          </cell>
          <cell r="BL76">
            <v>7446.6835981010281</v>
          </cell>
          <cell r="BN76">
            <v>1266.8472039200369</v>
          </cell>
          <cell r="BP76">
            <v>1013.477763136029</v>
          </cell>
          <cell r="BQ76">
            <v>401.87314600000002</v>
          </cell>
          <cell r="BR76">
            <v>77735.760331271376</v>
          </cell>
          <cell r="BS76">
            <v>12022.55480642007</v>
          </cell>
          <cell r="BT76">
            <v>219.0699869049885</v>
          </cell>
          <cell r="BU76">
            <v>77735.760331271376</v>
          </cell>
          <cell r="BV76">
            <v>8634.0965449767828</v>
          </cell>
          <cell r="CB76">
            <v>58.138243340446657</v>
          </cell>
          <cell r="CC76">
            <v>9506.0049646861316</v>
          </cell>
          <cell r="CE76">
            <v>2089.3606831855359</v>
          </cell>
          <cell r="CG76">
            <v>1613.444439259727</v>
          </cell>
          <cell r="CH76">
            <v>401.87314600000002</v>
          </cell>
          <cell r="CI76">
            <v>92710.295076250593</v>
          </cell>
          <cell r="CJ76">
            <v>18460.28399147691</v>
          </cell>
          <cell r="CK76">
            <v>228.92833266853199</v>
          </cell>
          <cell r="CL76">
            <v>92710.295076250593</v>
          </cell>
          <cell r="CM76">
            <v>10086.196540310541</v>
          </cell>
          <cell r="CS76">
            <v>161.34444392597271</v>
          </cell>
          <cell r="CT76">
            <v>11805.064767528051</v>
          </cell>
          <cell r="CV76">
            <v>3125.1544114382491</v>
          </cell>
          <cell r="CX76">
            <v>2382.0676083031258</v>
          </cell>
          <cell r="CY76">
            <v>401.87314600000002</v>
          </cell>
          <cell r="CZ76">
            <v>109882.3094016722</v>
          </cell>
          <cell r="DA76">
            <v>26660.986903944518</v>
          </cell>
          <cell r="DB76">
            <v>239.23031282748781</v>
          </cell>
          <cell r="DC76">
            <v>109882.3094016722</v>
          </cell>
          <cell r="DD76">
            <v>12110.954007368189</v>
          </cell>
          <cell r="DJ76">
            <v>357.31014124546903</v>
          </cell>
          <cell r="DK76">
            <v>14103.44465665001</v>
          </cell>
          <cell r="DM76">
            <v>4261.7153466454311</v>
          </cell>
          <cell r="DO76">
            <v>3205.7810752568321</v>
          </cell>
          <cell r="DP76">
            <v>401.87314600000002</v>
          </cell>
          <cell r="DQ76">
            <v>129063.3624453564</v>
          </cell>
          <cell r="DR76">
            <v>36855.749337252237</v>
          </cell>
          <cell r="DS76">
            <v>249.99589132727979</v>
          </cell>
          <cell r="DT76">
            <v>129063.3624453564</v>
          </cell>
          <cell r="DU76">
            <v>14835.867921336499</v>
          </cell>
          <cell r="EA76">
            <v>480.86716128852481</v>
          </cell>
          <cell r="EB76">
            <v>16551.531663717538</v>
          </cell>
          <cell r="ED76">
            <v>5621.1801070134898</v>
          </cell>
          <cell r="EF76">
            <v>4116.0217635257632</v>
          </cell>
          <cell r="EG76">
            <v>401.87314600000002</v>
          </cell>
          <cell r="EH76">
            <v>149630.65742095729</v>
          </cell>
          <cell r="EI76">
            <v>48973.241124062617</v>
          </cell>
          <cell r="EJ76">
            <v>261.24593050876962</v>
          </cell>
          <cell r="EK76">
            <v>149630.65742095729</v>
          </cell>
          <cell r="EL76">
            <v>18128.685332157122</v>
          </cell>
          <cell r="ER76">
            <v>823.20435270515327</v>
          </cell>
          <cell r="ES76">
            <v>19053.034395967439</v>
          </cell>
          <cell r="EU76">
            <v>7182.2579640174235</v>
          </cell>
          <cell r="EW76">
            <v>5171.2257340925462</v>
          </cell>
          <cell r="EX76">
            <v>401.87314600000002</v>
          </cell>
          <cell r="EY76">
            <v>170942.30619816229</v>
          </cell>
          <cell r="EZ76">
            <v>63035.203669873466</v>
          </cell>
          <cell r="FA76">
            <v>273.00223153685653</v>
          </cell>
          <cell r="FB76">
            <v>170942.30619816229</v>
          </cell>
          <cell r="FC76">
            <v>22007.104632726529</v>
          </cell>
          <cell r="FI76">
            <v>1292.8064335231361</v>
          </cell>
          <cell r="FJ76">
            <v>833.52099999999996</v>
          </cell>
          <cell r="FL76">
            <v>-100.09400000000009</v>
          </cell>
          <cell r="FN76">
            <v>-28.82200000000006</v>
          </cell>
          <cell r="FO76">
            <v>429.76727383333338</v>
          </cell>
          <cell r="FP76">
            <v>38612.194000000003</v>
          </cell>
          <cell r="FQ76">
            <v>1171.654</v>
          </cell>
          <cell r="FR76">
            <v>204.03899999999999</v>
          </cell>
          <cell r="FS76">
            <v>38612.194000000003</v>
          </cell>
          <cell r="FT76">
            <v>2615.835</v>
          </cell>
          <cell r="FZ76">
            <v>0</v>
          </cell>
          <cell r="GA76">
            <v>877.02</v>
          </cell>
          <cell r="GC76">
            <v>11.87099999999999</v>
          </cell>
          <cell r="GE76">
            <v>15.52499999999999</v>
          </cell>
          <cell r="GF76">
            <v>401.15954099999999</v>
          </cell>
          <cell r="GG76">
            <v>40933.779400000007</v>
          </cell>
          <cell r="GH76">
            <v>1549.1579999999999</v>
          </cell>
          <cell r="GI76">
            <v>200.804</v>
          </cell>
          <cell r="GJ76">
            <v>40933.77900000001</v>
          </cell>
          <cell r="GK76">
            <v>7034.0590000000002</v>
          </cell>
          <cell r="GQ76">
            <v>0</v>
          </cell>
          <cell r="GR76">
            <v>850.30399999999997</v>
          </cell>
          <cell r="GT76">
            <v>-70.043000000000063</v>
          </cell>
          <cell r="GV76">
            <v>-29.595000000000059</v>
          </cell>
          <cell r="GW76">
            <v>401.15954099999999</v>
          </cell>
          <cell r="GX76">
            <v>43844.067000000003</v>
          </cell>
          <cell r="GY76">
            <v>838.31</v>
          </cell>
          <cell r="GZ76">
            <v>193.905</v>
          </cell>
          <cell r="HA76">
            <v>43844.067000000003</v>
          </cell>
          <cell r="HB76">
            <v>7044.41</v>
          </cell>
          <cell r="HH76">
            <v>0</v>
          </cell>
          <cell r="HI76">
            <v>1001.852</v>
          </cell>
          <cell r="HK76">
            <v>-20.307000000000119</v>
          </cell>
          <cell r="HM76">
            <v>28.812999999999871</v>
          </cell>
          <cell r="HN76">
            <v>401.80304100000001</v>
          </cell>
          <cell r="HO76">
            <v>46343.100000000013</v>
          </cell>
          <cell r="HP76">
            <v>1331.6479999999999</v>
          </cell>
          <cell r="HQ76">
            <v>188.01900000000001</v>
          </cell>
          <cell r="HR76">
            <v>46343.099999999991</v>
          </cell>
          <cell r="HS76">
            <v>6992.3819999999996</v>
          </cell>
          <cell r="HY76">
            <v>0</v>
          </cell>
          <cell r="HZ76">
            <v>1024.114</v>
          </cell>
          <cell r="IB76">
            <v>5.89699999999997</v>
          </cell>
          <cell r="ID76">
            <v>24.215999999999969</v>
          </cell>
          <cell r="IE76">
            <v>401.71227099999999</v>
          </cell>
          <cell r="IF76">
            <v>47701.093999999997</v>
          </cell>
          <cell r="IG76">
            <v>1791.7070000000001</v>
          </cell>
          <cell r="IH76">
            <v>180.923</v>
          </cell>
          <cell r="II76">
            <v>47701.093999999997</v>
          </cell>
          <cell r="IJ76">
            <v>7030.9660000000003</v>
          </cell>
          <cell r="IP76">
            <v>0</v>
          </cell>
          <cell r="IQ76">
            <v>1115.8642162506021</v>
          </cell>
          <cell r="IS76">
            <v>24.133352870650921</v>
          </cell>
          <cell r="IU76">
            <v>65.256852870650917</v>
          </cell>
          <cell r="IV76">
            <v>401.87314600000002</v>
          </cell>
          <cell r="IW76">
            <v>49906.724345654387</v>
          </cell>
          <cell r="IX76">
            <v>2270.9020612409799</v>
          </cell>
          <cell r="IY76">
            <v>193.83630863073171</v>
          </cell>
          <cell r="IZ76">
            <v>49906.724345654387</v>
          </cell>
          <cell r="JA76">
            <v>7081.8548528706506</v>
          </cell>
          <cell r="JG76">
            <v>0</v>
          </cell>
          <cell r="JH76">
            <v>1175.4170009375159</v>
          </cell>
          <cell r="JJ76">
            <v>40.182587151962252</v>
          </cell>
          <cell r="JL76">
            <v>81.306087151962245</v>
          </cell>
          <cell r="JM76">
            <v>401.87314600000002</v>
          </cell>
          <cell r="JN76">
            <v>52170.803078249657</v>
          </cell>
          <cell r="JO76">
            <v>2942.060416282256</v>
          </cell>
          <cell r="JP76">
            <v>196.74496294609759</v>
          </cell>
          <cell r="JQ76">
            <v>52170.803078249657</v>
          </cell>
          <cell r="JR76">
            <v>7163.1609400226134</v>
          </cell>
          <cell r="JX76">
            <v>0</v>
          </cell>
          <cell r="JY76">
            <v>1230.694618809546</v>
          </cell>
          <cell r="KA76">
            <v>37.403231832792933</v>
          </cell>
          <cell r="KC76">
            <v>78.526731832792919</v>
          </cell>
          <cell r="KD76">
            <v>401.87314600000002</v>
          </cell>
          <cell r="KE76">
            <v>54573.595553207873</v>
          </cell>
          <cell r="KF76">
            <v>3457.6366830665211</v>
          </cell>
          <cell r="KG76">
            <v>199.65361726146349</v>
          </cell>
          <cell r="KH76">
            <v>54573.595553207873</v>
          </cell>
          <cell r="KI76">
            <v>7241.6876718554058</v>
          </cell>
          <cell r="KO76">
            <v>0</v>
          </cell>
          <cell r="KP76">
            <v>829.80799999999999</v>
          </cell>
          <cell r="KQ76">
            <v>1653.31712721689</v>
          </cell>
          <cell r="KR76">
            <v>2637.8721589549891</v>
          </cell>
          <cell r="KS76">
            <v>3709.9486662281929</v>
          </cell>
          <cell r="KT76">
            <v>5157.4169913151154</v>
          </cell>
          <cell r="KU76">
            <v>6675.9045552694133</v>
          </cell>
          <cell r="KV76">
            <v>8112.4767696861909</v>
          </cell>
          <cell r="KW76">
            <v>9655.6895010937587</v>
          </cell>
          <cell r="KX76">
            <v>11251.459556235121</v>
          </cell>
          <cell r="LP76">
            <v>1312.579604180311</v>
          </cell>
          <cell r="LR76">
            <v>92.89079564369672</v>
          </cell>
          <cell r="LU76">
            <v>76.634906406049794</v>
          </cell>
          <cell r="LV76">
            <v>401.87314600000002</v>
          </cell>
          <cell r="LW76">
            <v>56935.746141362302</v>
          </cell>
          <cell r="LX76">
            <v>4721.2013931846886</v>
          </cell>
          <cell r="LY76">
            <v>202.14925577090989</v>
          </cell>
          <cell r="LZ76">
            <v>56935.746141362317</v>
          </cell>
          <cell r="MA76">
            <v>7318.3225782614554</v>
          </cell>
          <cell r="MG76">
            <v>0</v>
          </cell>
          <cell r="MH76">
            <v>1450.223713261661</v>
          </cell>
          <cell r="MJ76">
            <v>127.3962019755631</v>
          </cell>
          <cell r="MM76">
            <v>105.10186662983961</v>
          </cell>
          <cell r="MN76">
            <v>401.87314600000002</v>
          </cell>
          <cell r="MO76">
            <v>59467.251803247593</v>
          </cell>
          <cell r="MP76">
            <v>5386.3934610448268</v>
          </cell>
          <cell r="MQ76">
            <v>204.6448942803562</v>
          </cell>
          <cell r="MR76">
            <v>59467.251803247593</v>
          </cell>
          <cell r="MS76">
            <v>7423.424444891295</v>
          </cell>
          <cell r="MY76">
            <v>0</v>
          </cell>
          <cell r="MZ76">
            <v>1568.3157630107801</v>
          </cell>
          <cell r="NB76">
            <v>150.2696775264844</v>
          </cell>
          <cell r="NE76">
            <v>123.9724839593497</v>
          </cell>
          <cell r="NF76">
            <v>401.87314600000002</v>
          </cell>
          <cell r="NG76">
            <v>62168.066997291622</v>
          </cell>
          <cell r="NH76">
            <v>6343.1650272731567</v>
          </cell>
          <cell r="NI76">
            <v>207.14053278980259</v>
          </cell>
          <cell r="NJ76">
            <v>62168.066997291608</v>
          </cell>
          <cell r="NK76">
            <v>7547.3969288506451</v>
          </cell>
          <cell r="NQ76">
            <v>0</v>
          </cell>
          <cell r="NR76">
            <v>1662.4327484059449</v>
          </cell>
          <cell r="NT76">
            <v>159.22435918855189</v>
          </cell>
          <cell r="NW76">
            <v>131.36009633055539</v>
          </cell>
          <cell r="NX76">
            <v>401.87314600000002</v>
          </cell>
          <cell r="NY76">
            <v>65036.906968416122</v>
          </cell>
          <cell r="NZ76">
            <v>7140.4585418273637</v>
          </cell>
          <cell r="OA76">
            <v>209.63617129924901</v>
          </cell>
          <cell r="OB76">
            <v>65036.906968416122</v>
          </cell>
          <cell r="OC76">
            <v>7678.7570251812003</v>
          </cell>
          <cell r="OI76">
            <v>0</v>
          </cell>
          <cell r="OJ76">
            <v>184.38900000000001</v>
          </cell>
          <cell r="OK76">
            <v>157.27099999999999</v>
          </cell>
          <cell r="OL76">
            <v>208.66499999999999</v>
          </cell>
          <cell r="OM76">
            <v>675.34299999999996</v>
          </cell>
          <cell r="ON76">
            <v>711.56200000000013</v>
          </cell>
          <cell r="OO76">
            <v>383.16977031063612</v>
          </cell>
          <cell r="OP76">
            <v>441.1418220396904</v>
          </cell>
          <cell r="OQ76">
            <v>488.84953486656349</v>
          </cell>
          <cell r="OR76">
            <v>540.30768175115179</v>
          </cell>
          <cell r="OS76">
            <v>622.50006443722111</v>
          </cell>
          <cell r="OT76">
            <v>713.35311248957669</v>
          </cell>
          <cell r="OU76">
            <v>761.71130027703964</v>
          </cell>
          <cell r="OV76">
            <v>1618.8825563743569</v>
          </cell>
          <cell r="OX76">
            <v>242.32903405391681</v>
          </cell>
          <cell r="PA76">
            <v>193.86322724313339</v>
          </cell>
          <cell r="PB76">
            <v>401.87314600000002</v>
          </cell>
          <cell r="PC76">
            <v>67922.292410323978</v>
          </cell>
          <cell r="PD76">
            <v>8706.2500901998501</v>
          </cell>
          <cell r="PE76">
            <v>211.99462520068391</v>
          </cell>
          <cell r="PF76">
            <v>67922.292410323978</v>
          </cell>
          <cell r="PG76">
            <v>7872.6202524243336</v>
          </cell>
          <cell r="PK76">
            <v>0</v>
          </cell>
          <cell r="PL76">
            <v>1789.3003645758879</v>
          </cell>
          <cell r="PN76">
            <v>297.79012811053741</v>
          </cell>
          <cell r="PQ76">
            <v>238.23210248842989</v>
          </cell>
          <cell r="PR76">
            <v>401.87314600000002</v>
          </cell>
          <cell r="PS76">
            <v>71008.324784533324</v>
          </cell>
          <cell r="PT76">
            <v>9660.9278392099877</v>
          </cell>
          <cell r="PU76">
            <v>214.3530791021187</v>
          </cell>
          <cell r="PV76">
            <v>71008.324784533324</v>
          </cell>
          <cell r="PW76">
            <v>8110.8523549127631</v>
          </cell>
          <cell r="QA76">
            <v>0</v>
          </cell>
          <cell r="QB76">
            <v>1931.094695270717</v>
          </cell>
          <cell r="QD76">
            <v>336.25062013890852</v>
          </cell>
          <cell r="QG76">
            <v>269.00049611112678</v>
          </cell>
          <cell r="QH76">
            <v>401.87314600000002</v>
          </cell>
          <cell r="QI76">
            <v>74264.289523692569</v>
          </cell>
          <cell r="QJ76">
            <v>10907.24761899986</v>
          </cell>
          <cell r="QK76">
            <v>216.7115330035536</v>
          </cell>
          <cell r="QL76">
            <v>74264.289523692569</v>
          </cell>
          <cell r="QM76">
            <v>8352.9528014127773</v>
          </cell>
          <cell r="QQ76">
            <v>26.900049611112681</v>
          </cell>
          <cell r="QR76">
            <v>2107.405981880067</v>
          </cell>
          <cell r="QT76">
            <v>390.47742161667469</v>
          </cell>
          <cell r="QW76">
            <v>312.38193729333977</v>
          </cell>
          <cell r="QX76">
            <v>401.87314600000002</v>
          </cell>
          <cell r="QY76">
            <v>77735.760331271376</v>
          </cell>
          <cell r="QZ76">
            <v>12022.55480642007</v>
          </cell>
          <cell r="RA76">
            <v>219.0699869049885</v>
          </cell>
          <cell r="RB76">
            <v>77735.760331271376</v>
          </cell>
          <cell r="RC76">
            <v>8634.0965449767828</v>
          </cell>
          <cell r="RG76">
            <v>31.238193729333979</v>
          </cell>
          <cell r="TG76">
            <v>-1083.2370000000001</v>
          </cell>
          <cell r="TH76">
            <v>0.24085539714867621</v>
          </cell>
          <cell r="TI76">
            <v>0.24085539714867621</v>
          </cell>
          <cell r="TJ76">
            <v>0.24085539714867621</v>
          </cell>
          <cell r="TK76">
            <v>-1582.788300835909</v>
          </cell>
          <cell r="TL76">
            <v>0.19283098461591919</v>
          </cell>
          <cell r="TM76">
            <v>0.19283098461591919</v>
          </cell>
          <cell r="TN76">
            <v>0.19283098461591919</v>
          </cell>
          <cell r="TO76">
            <v>-2093.8924659635741</v>
          </cell>
          <cell r="TP76">
            <v>0.1609848209700655</v>
          </cell>
          <cell r="TQ76">
            <v>0.1609848209700655</v>
          </cell>
          <cell r="TR76">
            <v>0.1609848209700655</v>
          </cell>
          <cell r="TS76">
            <v>-2337.5606347379271</v>
          </cell>
          <cell r="TT76">
            <v>0.14523506154827809</v>
          </cell>
          <cell r="TU76">
            <v>0.145235061548278</v>
          </cell>
          <cell r="TV76">
            <v>0.145235061548278</v>
          </cell>
          <cell r="TW76">
            <v>-2942.669804937766</v>
          </cell>
          <cell r="TX76">
            <v>0.13877887794710519</v>
          </cell>
          <cell r="TY76">
            <v>0.13877887794710519</v>
          </cell>
          <cell r="TZ76">
            <v>0.13877887794710519</v>
          </cell>
          <cell r="UA76">
            <v>-3630.9638764337301</v>
          </cell>
          <cell r="UB76">
            <v>0.1390207949623333</v>
          </cell>
          <cell r="UC76">
            <v>0.1390207949623333</v>
          </cell>
          <cell r="UD76">
            <v>0.1390207949623333</v>
          </cell>
          <cell r="UE76">
            <v>-4389.6163498259884</v>
          </cell>
          <cell r="UF76">
            <v>0.1449685455589082</v>
          </cell>
          <cell r="UG76">
            <v>0.1449685455589082</v>
          </cell>
          <cell r="UH76">
            <v>0.1449685455589082</v>
          </cell>
          <cell r="UI76">
            <v>-5197.2133506734717</v>
          </cell>
          <cell r="UJ76">
            <v>0.15393500729005991</v>
          </cell>
          <cell r="UK76">
            <v>0.15393500729005991</v>
          </cell>
          <cell r="UL76">
            <v>0.15393500729005991</v>
          </cell>
          <cell r="UM76">
            <v>-6023.6691552751681</v>
          </cell>
          <cell r="UN76">
            <v>0.1624935600800354</v>
          </cell>
          <cell r="UO76">
            <v>0.1624935600800354</v>
          </cell>
          <cell r="UP76">
            <v>0.1624935600800354</v>
          </cell>
          <cell r="UQ76">
            <v>-312.94600000000003</v>
          </cell>
          <cell r="UR76">
            <v>0.35675087276366901</v>
          </cell>
          <cell r="US76">
            <v>0.35675087276366901</v>
          </cell>
          <cell r="UT76">
            <v>0.35675087276366901</v>
          </cell>
          <cell r="UU76">
            <v>-242.464</v>
          </cell>
          <cell r="UV76">
            <v>0.32886414929559749</v>
          </cell>
          <cell r="UW76">
            <v>0.32886414929559749</v>
          </cell>
          <cell r="UX76">
            <v>0.32886414929559749</v>
          </cell>
          <cell r="UY76">
            <v>-263.113</v>
          </cell>
          <cell r="UZ76">
            <v>0.29793278845037491</v>
          </cell>
          <cell r="VA76">
            <v>0.29793278845037491</v>
          </cell>
          <cell r="VB76">
            <v>0.29793278845037491</v>
          </cell>
          <cell r="VC76">
            <v>-264.714</v>
          </cell>
          <cell r="VD76">
            <v>0.2408642754203271</v>
          </cell>
          <cell r="VE76">
            <v>0.2408642754203271</v>
          </cell>
          <cell r="VF76">
            <v>0.2408642754203271</v>
          </cell>
          <cell r="VG76">
            <v>-350.68099999999998</v>
          </cell>
          <cell r="VH76">
            <v>0.23000157743306429</v>
          </cell>
          <cell r="VI76">
            <v>0.23000157743306429</v>
          </cell>
          <cell r="VJ76">
            <v>0.23000157743306429</v>
          </cell>
          <cell r="VK76">
            <v>-384.30402307263671</v>
          </cell>
          <cell r="VL76">
            <v>0.21706609290240131</v>
          </cell>
          <cell r="VM76">
            <v>0.2170660929024012</v>
          </cell>
          <cell r="VN76">
            <v>0.2170660929024012</v>
          </cell>
          <cell r="VO76">
            <v>-404.69206647279628</v>
          </cell>
          <cell r="VP76">
            <v>0.20464244084261651</v>
          </cell>
          <cell r="VQ76">
            <v>0.2046424408426164</v>
          </cell>
          <cell r="VR76">
            <v>0.2046424408426164</v>
          </cell>
          <cell r="VS76">
            <v>-443.11121129047552</v>
          </cell>
          <cell r="VT76">
            <v>0.19283098461591919</v>
          </cell>
          <cell r="VU76">
            <v>0.19283098461591919</v>
          </cell>
          <cell r="VV76">
            <v>0.19283098461591919</v>
          </cell>
          <cell r="VW76">
            <v>-473.1497080617757</v>
          </cell>
          <cell r="VX76">
            <v>0.18679406186488309</v>
          </cell>
          <cell r="VY76">
            <v>0.18679406186488309</v>
          </cell>
          <cell r="VZ76">
            <v>0.18679406186488309</v>
          </cell>
          <cell r="WA76">
            <v>-505.22451369931201</v>
          </cell>
          <cell r="WB76">
            <v>0.1774475355574805</v>
          </cell>
          <cell r="WC76">
            <v>0.1774475355574805</v>
          </cell>
          <cell r="WD76">
            <v>0.1774475355574805</v>
          </cell>
          <cell r="WE76">
            <v>-539.47366952486823</v>
          </cell>
          <cell r="WF76">
            <v>0.16895732779099021</v>
          </cell>
          <cell r="WG76">
            <v>0.16895732779099021</v>
          </cell>
          <cell r="WH76">
            <v>0.16895732779099021</v>
          </cell>
          <cell r="WI76">
            <v>-576.04457467761836</v>
          </cell>
          <cell r="WJ76">
            <v>0.1609848209700655</v>
          </cell>
          <cell r="WK76">
            <v>0.1609848209700655</v>
          </cell>
          <cell r="WL76">
            <v>0.1609848209700655</v>
          </cell>
          <cell r="WM76">
            <v>769.27717327873154</v>
          </cell>
          <cell r="WN76">
            <v>-532.27466652612998</v>
          </cell>
          <cell r="WO76">
            <v>0.15889364003182421</v>
          </cell>
          <cell r="WP76">
            <v>0.1588936400318241</v>
          </cell>
          <cell r="WQ76">
            <v>0.1588936400318241</v>
          </cell>
          <cell r="WR76">
            <v>868.35774237151486</v>
          </cell>
          <cell r="WS76">
            <v>-565.6051337722763</v>
          </cell>
          <cell r="WT76">
            <v>0.154055128572094</v>
          </cell>
          <cell r="WU76">
            <v>0.154055128572094</v>
          </cell>
          <cell r="WV76">
            <v>0.154055128572094</v>
          </cell>
          <cell r="WW76">
            <v>976.83051325639542</v>
          </cell>
          <cell r="WX76">
            <v>-601.02271903607448</v>
          </cell>
          <cell r="WY76">
            <v>0.1493042417189879</v>
          </cell>
          <cell r="WZ76">
            <v>0.1493042417189879</v>
          </cell>
          <cell r="XA76">
            <v>0.1493042417189879</v>
          </cell>
          <cell r="XB76">
            <v>1095.483237321552</v>
          </cell>
          <cell r="XC76">
            <v>-638.65811540344646</v>
          </cell>
          <cell r="XD76">
            <v>0.14523506154827809</v>
          </cell>
          <cell r="XE76">
            <v>0.145235061548278</v>
          </cell>
          <cell r="XF76">
            <v>0.145235061548278</v>
          </cell>
        </row>
        <row r="77">
          <cell r="A77" t="str">
            <v>INTB3</v>
          </cell>
          <cell r="B77" t="str">
            <v>Intelbras</v>
          </cell>
          <cell r="C77" t="str">
            <v>TMT</v>
          </cell>
          <cell r="D77" t="str">
            <v>Bernardo Guttmann</v>
          </cell>
          <cell r="E77">
            <v>45061</v>
          </cell>
          <cell r="F77" t="str">
            <v>Buy</v>
          </cell>
          <cell r="G77" t="b">
            <v>0</v>
          </cell>
          <cell r="H77" t="str">
            <v>BRL</v>
          </cell>
          <cell r="I77">
            <v>33</v>
          </cell>
          <cell r="J77">
            <v>0.13600000000000001</v>
          </cell>
          <cell r="K77">
            <v>6.5999999999999975E-2</v>
          </cell>
          <cell r="L77">
            <v>0.13186086453749829</v>
          </cell>
          <cell r="M77">
            <v>4232.6229999999996</v>
          </cell>
          <cell r="N77">
            <v>1201.529</v>
          </cell>
          <cell r="O77">
            <v>463.37400000000002</v>
          </cell>
          <cell r="P77">
            <v>533.02200000000005</v>
          </cell>
          <cell r="Q77">
            <v>479.24799999999999</v>
          </cell>
          <cell r="R77">
            <v>327.61111</v>
          </cell>
          <cell r="S77">
            <v>4987.3820500000002</v>
          </cell>
          <cell r="T77">
            <v>1556.826</v>
          </cell>
          <cell r="U77">
            <v>492.60199999999998</v>
          </cell>
          <cell r="V77">
            <v>2739.1</v>
          </cell>
          <cell r="W77">
            <v>2248.2820000000002</v>
          </cell>
          <cell r="X77">
            <v>1097.4739999999999</v>
          </cell>
          <cell r="Y77">
            <v>-459.35200000000009</v>
          </cell>
          <cell r="Z77">
            <v>278</v>
          </cell>
          <cell r="AA77">
            <v>184.225297381415</v>
          </cell>
          <cell r="AD77">
            <v>4277.0449934349836</v>
          </cell>
          <cell r="AE77">
            <v>1407.741270090268</v>
          </cell>
          <cell r="AF77">
            <v>521.3882169907539</v>
          </cell>
          <cell r="AG77">
            <v>602.62043514195682</v>
          </cell>
          <cell r="AH77">
            <v>510.20169061462582</v>
          </cell>
          <cell r="AI77">
            <v>327.61111</v>
          </cell>
          <cell r="AJ77">
            <v>4969.2370545549738</v>
          </cell>
          <cell r="AK77">
            <v>1434.9364595531611</v>
          </cell>
          <cell r="AL77">
            <v>618.82315646849202</v>
          </cell>
          <cell r="AM77">
            <v>2404.439786594005</v>
          </cell>
          <cell r="AN77">
            <v>2564.7872679609691</v>
          </cell>
          <cell r="AO77">
            <v>980.43299999999999</v>
          </cell>
          <cell r="AP77">
            <v>-454.50345955316129</v>
          </cell>
          <cell r="AQ77">
            <v>213.84037461969501</v>
          </cell>
          <cell r="AR77">
            <v>315.97019109742592</v>
          </cell>
          <cell r="AT77">
            <v>65.031422653656421</v>
          </cell>
          <cell r="AU77">
            <v>4979.0937854794956</v>
          </cell>
          <cell r="AV77">
            <v>1640.0631080129781</v>
          </cell>
          <cell r="AW77">
            <v>610.71058048222517</v>
          </cell>
          <cell r="AX77">
            <v>705.27653272219368</v>
          </cell>
          <cell r="AY77">
            <v>646.71911935580283</v>
          </cell>
          <cell r="AZ77">
            <v>327.61111</v>
          </cell>
          <cell r="BA77">
            <v>5608.5425226962143</v>
          </cell>
          <cell r="BB77">
            <v>1587.7644270095641</v>
          </cell>
          <cell r="BC77">
            <v>760.75033477509044</v>
          </cell>
          <cell r="BD77">
            <v>2552.1809896582799</v>
          </cell>
          <cell r="BE77">
            <v>3056.3515330379341</v>
          </cell>
          <cell r="BF77">
            <v>980.43299999999999</v>
          </cell>
          <cell r="BG77">
            <v>-607.33142700956364</v>
          </cell>
          <cell r="BH77">
            <v>236.4931305465669</v>
          </cell>
          <cell r="BI77">
            <v>223.11743642308451</v>
          </cell>
          <cell r="BK77">
            <v>125.02485427883801</v>
          </cell>
          <cell r="BL77">
            <v>5796.5071003550865</v>
          </cell>
          <cell r="BM77">
            <v>1910.757271977712</v>
          </cell>
          <cell r="BN77">
            <v>715.31512631689839</v>
          </cell>
          <cell r="BO77">
            <v>828.30413879380887</v>
          </cell>
          <cell r="BP77">
            <v>764.75286979405678</v>
          </cell>
          <cell r="BQ77">
            <v>327.61111</v>
          </cell>
          <cell r="BR77">
            <v>6396.6119883706551</v>
          </cell>
          <cell r="BS77">
            <v>1826.9180237936789</v>
          </cell>
          <cell r="BT77">
            <v>908.58804803360363</v>
          </cell>
          <cell r="BU77">
            <v>2724.1382179694851</v>
          </cell>
          <cell r="BV77">
            <v>3672.4637704011711</v>
          </cell>
          <cell r="BW77">
            <v>980.43299999999999</v>
          </cell>
          <cell r="BX77">
            <v>-846.48502379367937</v>
          </cell>
          <cell r="BY77">
            <v>260.82672573542368</v>
          </cell>
          <cell r="BZ77">
            <v>281.1312756324258</v>
          </cell>
          <cell r="CB77">
            <v>148.64063243082029</v>
          </cell>
          <cell r="CC77">
            <v>6721.5699500495239</v>
          </cell>
          <cell r="CD77">
            <v>2219.8924962204942</v>
          </cell>
          <cell r="CE77">
            <v>837.03087791333837</v>
          </cell>
          <cell r="CF77">
            <v>971.41255836937592</v>
          </cell>
          <cell r="CG77">
            <v>910.08302939261023</v>
          </cell>
          <cell r="CH77">
            <v>327.61111</v>
          </cell>
          <cell r="CI77">
            <v>7322.1792799545929</v>
          </cell>
          <cell r="CJ77">
            <v>2148.6113122488532</v>
          </cell>
          <cell r="CK77">
            <v>1059.8544282724481</v>
          </cell>
          <cell r="CL77">
            <v>2917.8632907724268</v>
          </cell>
          <cell r="CM77">
            <v>4404.3059891821667</v>
          </cell>
          <cell r="CN77">
            <v>980.43299999999999</v>
          </cell>
          <cell r="CO77">
            <v>-1168.178312248853</v>
          </cell>
          <cell r="CP77">
            <v>285.64806069488208</v>
          </cell>
          <cell r="CQ77">
            <v>359.91947735444899</v>
          </cell>
          <cell r="CS77">
            <v>178.24081061161431</v>
          </cell>
          <cell r="CT77">
            <v>7609.3735045535823</v>
          </cell>
          <cell r="CU77">
            <v>2509.8280419391299</v>
          </cell>
          <cell r="CV77">
            <v>948.11892209432995</v>
          </cell>
          <cell r="CW77">
            <v>1104.0547934297599</v>
          </cell>
          <cell r="CX77">
            <v>1056.188859423899</v>
          </cell>
          <cell r="CY77">
            <v>327.61111</v>
          </cell>
          <cell r="CZ77">
            <v>8352.6169246003847</v>
          </cell>
          <cell r="DA77">
            <v>2593.1335978947868</v>
          </cell>
          <cell r="DB77">
            <v>1208.2723699842811</v>
          </cell>
          <cell r="DC77">
            <v>3105.908149847507</v>
          </cell>
          <cell r="DD77">
            <v>5246.6987747528774</v>
          </cell>
          <cell r="DE77">
            <v>980.43299999999999</v>
          </cell>
          <cell r="DF77">
            <v>-1612.7005978947871</v>
          </cell>
          <cell r="DG77">
            <v>304.35381304726292</v>
          </cell>
          <cell r="DH77">
            <v>474.39890840200712</v>
          </cell>
          <cell r="DJ77">
            <v>213.79607385318829</v>
          </cell>
          <cell r="DK77">
            <v>8598.5002006015675</v>
          </cell>
          <cell r="DL77">
            <v>2832.6028296019781</v>
          </cell>
          <cell r="DM77">
            <v>1072.189627063299</v>
          </cell>
          <cell r="DN77">
            <v>1252.694529331457</v>
          </cell>
          <cell r="DO77">
            <v>1229.842947816845</v>
          </cell>
          <cell r="DP77">
            <v>327.61111</v>
          </cell>
          <cell r="DQ77">
            <v>9536.9537029255516</v>
          </cell>
          <cell r="DR77">
            <v>3148.0115243893438</v>
          </cell>
          <cell r="DS77">
            <v>1350.187351831313</v>
          </cell>
          <cell r="DT77">
            <v>3315.4929559675938</v>
          </cell>
          <cell r="DU77">
            <v>6221.4507469579594</v>
          </cell>
          <cell r="DV77">
            <v>980.43299999999999</v>
          </cell>
          <cell r="DW77">
            <v>-2167.5785243893438</v>
          </cell>
          <cell r="DX77">
            <v>322.41988411518849</v>
          </cell>
          <cell r="DY77">
            <v>566.5404111877117</v>
          </cell>
          <cell r="EA77">
            <v>255.09097561176409</v>
          </cell>
          <cell r="EB77">
            <v>9587.8447574267411</v>
          </cell>
          <cell r="EC77">
            <v>3156.073960730484</v>
          </cell>
          <cell r="ED77">
            <v>1197.901307416796</v>
          </cell>
          <cell r="EE77">
            <v>1403.9690497089521</v>
          </cell>
          <cell r="EF77">
            <v>1418.2510434761939</v>
          </cell>
          <cell r="EG77">
            <v>327.61111</v>
          </cell>
          <cell r="EH77">
            <v>10860.57704077766</v>
          </cell>
          <cell r="EI77">
            <v>3854.792450146103</v>
          </cell>
          <cell r="EJ77">
            <v>1479.66755576435</v>
          </cell>
          <cell r="EK77">
            <v>3524.9272669810648</v>
          </cell>
          <cell r="EL77">
            <v>7335.639773796599</v>
          </cell>
          <cell r="EM77">
            <v>980.43299999999999</v>
          </cell>
          <cell r="EN77">
            <v>-2874.359450146103</v>
          </cell>
          <cell r="EO77">
            <v>335.54794622519358</v>
          </cell>
          <cell r="EP77">
            <v>694.66110174157097</v>
          </cell>
          <cell r="ER77">
            <v>304.06201663755428</v>
          </cell>
          <cell r="ES77">
            <v>10692.40184419198</v>
          </cell>
          <cell r="ET77">
            <v>3516.870735700415</v>
          </cell>
          <cell r="EU77">
            <v>1338.4551612433941</v>
          </cell>
          <cell r="EV77">
            <v>1573.608911563535</v>
          </cell>
          <cell r="EW77">
            <v>1638.4748078656751</v>
          </cell>
          <cell r="EX77">
            <v>327.61111</v>
          </cell>
          <cell r="EY77">
            <v>12373.21983814653</v>
          </cell>
          <cell r="EZ77">
            <v>4710.8395610993921</v>
          </cell>
          <cell r="FA77">
            <v>1591.9871783351459</v>
          </cell>
          <cell r="FB77">
            <v>3758.8590060304841</v>
          </cell>
          <cell r="FC77">
            <v>8614.3508321160425</v>
          </cell>
          <cell r="FD77">
            <v>980.43299999999999</v>
          </cell>
          <cell r="FE77">
            <v>-3730.4065610993921</v>
          </cell>
          <cell r="FF77">
            <v>347.47337289093628</v>
          </cell>
          <cell r="FG77">
            <v>808.7148009777676</v>
          </cell>
          <cell r="FI77">
            <v>359.76374954623049</v>
          </cell>
          <cell r="FJ77">
            <v>866.19799999999987</v>
          </cell>
          <cell r="FK77">
            <v>253.62299999999999</v>
          </cell>
          <cell r="FL77">
            <v>90.313000000000045</v>
          </cell>
          <cell r="FM77">
            <v>104.974</v>
          </cell>
          <cell r="FN77">
            <v>98.566000000000045</v>
          </cell>
          <cell r="FP77">
            <v>3351.748</v>
          </cell>
          <cell r="FQ77">
            <v>662.93399999999997</v>
          </cell>
          <cell r="FR77">
            <v>394.92599999999999</v>
          </cell>
          <cell r="FT77">
            <v>1993.6479999999999</v>
          </cell>
          <cell r="FU77">
            <v>416.16500000000002</v>
          </cell>
          <cell r="FV77">
            <v>-246.76899999999989</v>
          </cell>
          <cell r="FW77">
            <v>43</v>
          </cell>
          <cell r="GA77">
            <v>1015.835</v>
          </cell>
          <cell r="GB77">
            <v>280.46300000000008</v>
          </cell>
          <cell r="GC77">
            <v>103.52800000000011</v>
          </cell>
          <cell r="GD77">
            <v>118.9890000000001</v>
          </cell>
          <cell r="GE77">
            <v>96.776000000000082</v>
          </cell>
          <cell r="GG77">
            <v>3998.021999999999</v>
          </cell>
          <cell r="GH77">
            <v>654.19500000000005</v>
          </cell>
          <cell r="GI77">
            <v>436.10700000000003</v>
          </cell>
          <cell r="GK77">
            <v>2070.2710000000002</v>
          </cell>
          <cell r="GL77">
            <v>542.32799999999997</v>
          </cell>
          <cell r="GM77">
            <v>-111.8670000000001</v>
          </cell>
          <cell r="GN77">
            <v>122</v>
          </cell>
          <cell r="GR77">
            <v>1132.759</v>
          </cell>
          <cell r="GS77">
            <v>322.62599999999998</v>
          </cell>
          <cell r="GT77">
            <v>132.31</v>
          </cell>
          <cell r="GU77">
            <v>148.61199999999999</v>
          </cell>
          <cell r="GV77">
            <v>122.666</v>
          </cell>
          <cell r="GX77">
            <v>4369.0609999999997</v>
          </cell>
          <cell r="GY77">
            <v>903.05200000000002</v>
          </cell>
          <cell r="GZ77">
            <v>458.59800000000001</v>
          </cell>
          <cell r="HB77">
            <v>2151.7869999999998</v>
          </cell>
          <cell r="HC77">
            <v>663.21000000000015</v>
          </cell>
          <cell r="HD77">
            <v>-239.8419999999999</v>
          </cell>
          <cell r="HE77">
            <v>42</v>
          </cell>
          <cell r="HI77">
            <v>1217.8309999999999</v>
          </cell>
          <cell r="HJ77">
            <v>344.81700000000001</v>
          </cell>
          <cell r="HK77">
            <v>137.22300000000001</v>
          </cell>
          <cell r="HL77">
            <v>160.447</v>
          </cell>
          <cell r="HM77">
            <v>161.24</v>
          </cell>
          <cell r="HO77">
            <v>4987.3820500000002</v>
          </cell>
          <cell r="HP77">
            <v>1556.826</v>
          </cell>
          <cell r="HQ77">
            <v>492.60199999999998</v>
          </cell>
          <cell r="HS77">
            <v>2248.2820000000002</v>
          </cell>
          <cell r="HT77">
            <v>1097.4739999999999</v>
          </cell>
          <cell r="HU77">
            <v>-459.35200000000009</v>
          </cell>
          <cell r="HV77">
            <v>71</v>
          </cell>
          <cell r="HZ77">
            <v>1036.7729999999999</v>
          </cell>
          <cell r="IA77">
            <v>327.52600000000001</v>
          </cell>
          <cell r="IB77">
            <v>125.9339999999999</v>
          </cell>
          <cell r="IC77">
            <v>143.8779999999999</v>
          </cell>
          <cell r="ID77">
            <v>132.05499999999989</v>
          </cell>
          <cell r="IF77">
            <v>4858.3670000000002</v>
          </cell>
          <cell r="IG77">
            <v>1366.3889999999999</v>
          </cell>
          <cell r="IH77">
            <v>521.85400000000004</v>
          </cell>
          <cell r="IJ77">
            <v>2312.0309999999999</v>
          </cell>
          <cell r="IK77">
            <v>1018.857</v>
          </cell>
          <cell r="IL77">
            <v>-347.53199999999993</v>
          </cell>
          <cell r="IM77">
            <v>49</v>
          </cell>
          <cell r="IQ77">
            <v>970.82899999999995</v>
          </cell>
          <cell r="IR77">
            <v>334.07900000000001</v>
          </cell>
          <cell r="IS77">
            <v>118.7739999999999</v>
          </cell>
          <cell r="IT77">
            <v>137.7359999999999</v>
          </cell>
          <cell r="IU77">
            <v>118.0209999999999</v>
          </cell>
          <cell r="IW77">
            <v>4755.3590000000004</v>
          </cell>
          <cell r="IX77">
            <v>1314.942</v>
          </cell>
          <cell r="IY77">
            <v>546.30899999999997</v>
          </cell>
          <cell r="JA77">
            <v>2429.9580000000001</v>
          </cell>
          <cell r="JB77">
            <v>980.43299999999999</v>
          </cell>
          <cell r="JC77">
            <v>-334.50900000000001</v>
          </cell>
          <cell r="JD77">
            <v>48</v>
          </cell>
          <cell r="JH77">
            <v>1101.2975108849839</v>
          </cell>
          <cell r="JI77">
            <v>363.7200051542834</v>
          </cell>
          <cell r="JJ77">
            <v>133.07170827085761</v>
          </cell>
          <cell r="JK77">
            <v>154.58198804350661</v>
          </cell>
          <cell r="JL77">
            <v>122.8295712297315</v>
          </cell>
          <cell r="JN77">
            <v>4784.1049459403666</v>
          </cell>
          <cell r="JO77">
            <v>1432.588762076012</v>
          </cell>
          <cell r="JP77">
            <v>581.49810157853335</v>
          </cell>
          <cell r="JR77">
            <v>2491.9476784222979</v>
          </cell>
          <cell r="JS77">
            <v>980.43299999999999</v>
          </cell>
          <cell r="JT77">
            <v>-452.15576207601202</v>
          </cell>
          <cell r="JU77">
            <v>56.699381351182438</v>
          </cell>
          <cell r="JY77">
            <v>1168.14548255</v>
          </cell>
          <cell r="JZ77">
            <v>382.41626493598432</v>
          </cell>
          <cell r="KA77">
            <v>143.60850871989621</v>
          </cell>
          <cell r="KB77">
            <v>166.42444709845009</v>
          </cell>
          <cell r="KC77">
            <v>137.29611938489421</v>
          </cell>
          <cell r="KE77">
            <v>4969.2370545549738</v>
          </cell>
          <cell r="KF77">
            <v>1434.9364595531611</v>
          </cell>
          <cell r="KG77">
            <v>618.82315646849202</v>
          </cell>
          <cell r="KI77">
            <v>2564.7872679609691</v>
          </cell>
          <cell r="KJ77">
            <v>980.43299999999999</v>
          </cell>
          <cell r="KK77">
            <v>-454.50345955316129</v>
          </cell>
          <cell r="KL77">
            <v>60.140993268512588</v>
          </cell>
          <cell r="KP77">
            <v>6.6889999999999894</v>
          </cell>
          <cell r="KQ77">
            <v>-5.4470000000000018</v>
          </cell>
          <cell r="KR77">
            <v>0.61899999999999933</v>
          </cell>
          <cell r="KS77">
            <v>0.43869523972006869</v>
          </cell>
          <cell r="KT77">
            <v>5.6264036549888274</v>
          </cell>
          <cell r="KU77">
            <v>1.2370988947089001</v>
          </cell>
          <cell r="KV77">
            <v>92.244984034951784</v>
          </cell>
          <cell r="KW77">
            <v>115.9379930244677</v>
          </cell>
          <cell r="KX77">
            <v>152.18980620906399</v>
          </cell>
          <cell r="KY77">
            <v>533.02200000000005</v>
          </cell>
          <cell r="KZ77">
            <v>602.62043514195682</v>
          </cell>
          <cell r="LA77">
            <v>705.27653272219368</v>
          </cell>
          <cell r="LB77">
            <v>828.30413879380887</v>
          </cell>
          <cell r="LC77">
            <v>971.41255836937592</v>
          </cell>
          <cell r="LD77">
            <v>1104.0547934297599</v>
          </cell>
          <cell r="LE77">
            <v>1252.694529331457</v>
          </cell>
          <cell r="LF77">
            <v>1403.9690497089521</v>
          </cell>
          <cell r="LG77">
            <v>1573.608911563535</v>
          </cell>
          <cell r="OJ77">
            <v>13.599</v>
          </cell>
          <cell r="OK77">
            <v>-8.5090000000000021</v>
          </cell>
          <cell r="OL77">
            <v>-4.6500000000000021</v>
          </cell>
          <cell r="OM77">
            <v>6.2490000000000014</v>
          </cell>
          <cell r="ON77">
            <v>-5.4470000000000018</v>
          </cell>
          <cell r="OO77">
            <v>0.61899999999999933</v>
          </cell>
          <cell r="OP77">
            <v>0.43869523972006869</v>
          </cell>
          <cell r="OQ77">
            <v>5.6264036549888274</v>
          </cell>
        </row>
        <row r="78">
          <cell r="A78" t="str">
            <v>ITUB4</v>
          </cell>
          <cell r="B78" t="str">
            <v>Itaú Unibanco</v>
          </cell>
          <cell r="C78" t="str">
            <v>Banks</v>
          </cell>
          <cell r="D78" t="str">
            <v>Bernardo Guttmann</v>
          </cell>
          <cell r="E78">
            <v>45195</v>
          </cell>
          <cell r="F78" t="str">
            <v>Buy</v>
          </cell>
          <cell r="G78" t="b">
            <v>0</v>
          </cell>
          <cell r="H78" t="str">
            <v>BRL</v>
          </cell>
          <cell r="I78">
            <v>35</v>
          </cell>
          <cell r="J78">
            <v>0.1459921025867929</v>
          </cell>
          <cell r="M78">
            <v>142720.69679409909</v>
          </cell>
          <cell r="O78">
            <v>45503.746661605808</v>
          </cell>
          <cell r="Q78">
            <v>30785.54433516716</v>
          </cell>
          <cell r="R78">
            <v>9800.8666599999997</v>
          </cell>
          <cell r="S78">
            <v>2469958</v>
          </cell>
          <cell r="U78">
            <v>38001</v>
          </cell>
          <cell r="V78">
            <v>2469958</v>
          </cell>
          <cell r="W78">
            <v>160925</v>
          </cell>
          <cell r="AC78">
            <v>9619.11</v>
          </cell>
          <cell r="AD78">
            <v>158523.09072095461</v>
          </cell>
          <cell r="AF78">
            <v>49967.867284243323</v>
          </cell>
          <cell r="AH78">
            <v>35170.546856763001</v>
          </cell>
          <cell r="AI78">
            <v>9799.9439999999995</v>
          </cell>
          <cell r="AJ78">
            <v>2666906.7587926649</v>
          </cell>
          <cell r="AL78">
            <v>38596.917045413058</v>
          </cell>
          <cell r="AM78">
            <v>2666906.7587926639</v>
          </cell>
          <cell r="AN78">
            <v>181527.96674135959</v>
          </cell>
          <cell r="AT78">
            <v>10796.61682682062</v>
          </cell>
          <cell r="AU78">
            <v>170935.0039991001</v>
          </cell>
          <cell r="AW78">
            <v>55875.195422015822</v>
          </cell>
          <cell r="AY78">
            <v>37810.862841190923</v>
          </cell>
          <cell r="AZ78">
            <v>9799.9439999999995</v>
          </cell>
          <cell r="BA78">
            <v>2894555.2132621161</v>
          </cell>
          <cell r="BC78">
            <v>40102.285767647547</v>
          </cell>
          <cell r="BD78">
            <v>2894555.2132621151</v>
          </cell>
          <cell r="BE78">
            <v>206105.02758813361</v>
          </cell>
          <cell r="BK78">
            <v>13233.801994416821</v>
          </cell>
          <cell r="BL78">
            <v>189542.17690372141</v>
          </cell>
          <cell r="BN78">
            <v>67299.995338184672</v>
          </cell>
          <cell r="BP78">
            <v>43674.97492320188</v>
          </cell>
          <cell r="BQ78">
            <v>9799.9439999999995</v>
          </cell>
          <cell r="BR78">
            <v>3151444.4768515718</v>
          </cell>
          <cell r="BT78">
            <v>41706.461516889867</v>
          </cell>
          <cell r="BU78">
            <v>3151444.4768515718</v>
          </cell>
          <cell r="BV78">
            <v>234493.76128821491</v>
          </cell>
          <cell r="CB78">
            <v>15286.24122312066</v>
          </cell>
          <cell r="CC78">
            <v>208941.5466577737</v>
          </cell>
          <cell r="CE78">
            <v>77086.271225660472</v>
          </cell>
          <cell r="CG78">
            <v>50133.917008935903</v>
          </cell>
          <cell r="CH78">
            <v>9799.9439999999995</v>
          </cell>
          <cell r="CI78">
            <v>3399372.1911115581</v>
          </cell>
          <cell r="CK78">
            <v>43374.807669020629</v>
          </cell>
          <cell r="CL78">
            <v>3399372.1911115581</v>
          </cell>
          <cell r="CM78">
            <v>264574.11149357638</v>
          </cell>
          <cell r="CS78">
            <v>20053.566803574358</v>
          </cell>
          <cell r="CT78">
            <v>229612.21861595809</v>
          </cell>
          <cell r="CV78">
            <v>87754.816707936581</v>
          </cell>
          <cell r="CX78">
            <v>57175.157027238143</v>
          </cell>
          <cell r="CY78">
            <v>9799.9439999999995</v>
          </cell>
          <cell r="CZ78">
            <v>3672378.586262505</v>
          </cell>
          <cell r="DB78">
            <v>45109.891175079203</v>
          </cell>
          <cell r="DC78">
            <v>3672378.5862625041</v>
          </cell>
          <cell r="DD78">
            <v>298879.20570991922</v>
          </cell>
          <cell r="DJ78">
            <v>22870.062810895259</v>
          </cell>
          <cell r="DK78">
            <v>252747.7922403439</v>
          </cell>
          <cell r="DM78">
            <v>99888.844261894672</v>
          </cell>
          <cell r="DO78">
            <v>65183.615212850476</v>
          </cell>
          <cell r="DP78">
            <v>9799.9439999999995</v>
          </cell>
          <cell r="DQ78">
            <v>3973334.944640188</v>
          </cell>
          <cell r="DS78">
            <v>46914.381669543793</v>
          </cell>
          <cell r="DT78">
            <v>3973334.944640188</v>
          </cell>
          <cell r="DU78">
            <v>337989.3748376295</v>
          </cell>
          <cell r="EA78">
            <v>26073.446085140189</v>
          </cell>
          <cell r="EB78">
            <v>277728.33957524592</v>
          </cell>
          <cell r="ED78">
            <v>113229.9045215215</v>
          </cell>
          <cell r="EF78">
            <v>73988.714984204213</v>
          </cell>
          <cell r="EG78">
            <v>9799.9439999999995</v>
          </cell>
          <cell r="EH78">
            <v>4283810.8758957591</v>
          </cell>
          <cell r="EJ78">
            <v>48791.055577884843</v>
          </cell>
          <cell r="EK78">
            <v>4283810.8758957591</v>
          </cell>
          <cell r="EL78">
            <v>378683.16807894182</v>
          </cell>
          <cell r="ER78">
            <v>33294.9217428919</v>
          </cell>
          <cell r="ES78">
            <v>301371.05210307089</v>
          </cell>
          <cell r="EU78">
            <v>129188.8968620574</v>
          </cell>
          <cell r="EW78">
            <v>84521.649928957893</v>
          </cell>
          <cell r="EX78">
            <v>9799.9439999999995</v>
          </cell>
          <cell r="EY78">
            <v>4585110.164605964</v>
          </cell>
          <cell r="FA78">
            <v>50742.800388429299</v>
          </cell>
          <cell r="FB78">
            <v>4585110.164605964</v>
          </cell>
          <cell r="FC78">
            <v>425170.07553986867</v>
          </cell>
          <cell r="FI78">
            <v>38034.742468031051</v>
          </cell>
          <cell r="FJ78">
            <v>33034.882724619441</v>
          </cell>
          <cell r="FL78">
            <v>10889.217724619441</v>
          </cell>
          <cell r="FN78">
            <v>7360.5907246194411</v>
          </cell>
          <cell r="FO78">
            <v>9800.4962570000007</v>
          </cell>
          <cell r="FP78">
            <v>2183310</v>
          </cell>
          <cell r="FR78">
            <v>28112</v>
          </cell>
          <cell r="FS78">
            <v>2183310</v>
          </cell>
          <cell r="FT78">
            <v>144393</v>
          </cell>
          <cell r="FZ78">
            <v>1600.39857587849</v>
          </cell>
          <cell r="GA78">
            <v>35249.436317134023</v>
          </cell>
          <cell r="GC78">
            <v>11811.58231713402</v>
          </cell>
          <cell r="GE78">
            <v>7678.532317134016</v>
          </cell>
          <cell r="GF78">
            <v>9797.1237360000014</v>
          </cell>
          <cell r="GG78">
            <v>2294476.4759999998</v>
          </cell>
          <cell r="GI78">
            <v>35944</v>
          </cell>
          <cell r="GJ78">
            <v>2294476.4959999998</v>
          </cell>
          <cell r="GK78">
            <v>150639</v>
          </cell>
          <cell r="GQ78">
            <v>2092.6155524999999</v>
          </cell>
          <cell r="GR78">
            <v>36567.190187364933</v>
          </cell>
          <cell r="GT78">
            <v>12024.663054871589</v>
          </cell>
          <cell r="GV78">
            <v>8078.6967284329294</v>
          </cell>
          <cell r="GW78">
            <v>9800.866</v>
          </cell>
          <cell r="GX78">
            <v>2422978</v>
          </cell>
          <cell r="GZ78">
            <v>36268</v>
          </cell>
          <cell r="HA78">
            <v>2422978</v>
          </cell>
          <cell r="HB78">
            <v>157175</v>
          </cell>
          <cell r="HH78">
            <v>2243.95620375</v>
          </cell>
          <cell r="HI78">
            <v>37869.18756498077</v>
          </cell>
          <cell r="HK78">
            <v>10778.283564980769</v>
          </cell>
          <cell r="HM78">
            <v>7667.7245649807683</v>
          </cell>
          <cell r="HN78">
            <v>9800.8666599999997</v>
          </cell>
          <cell r="HO78">
            <v>2469958</v>
          </cell>
          <cell r="HQ78">
            <v>38001</v>
          </cell>
          <cell r="HR78">
            <v>2469958</v>
          </cell>
          <cell r="HS78">
            <v>160925</v>
          </cell>
          <cell r="HY78">
            <v>3682.1396678715132</v>
          </cell>
          <cell r="HZ78">
            <v>37449.749689500233</v>
          </cell>
          <cell r="IB78">
            <v>11811.62568950023</v>
          </cell>
          <cell r="ID78">
            <v>8435.1206895002324</v>
          </cell>
          <cell r="IE78">
            <v>9800.8666599999997</v>
          </cell>
          <cell r="IF78">
            <v>2547033</v>
          </cell>
          <cell r="IH78">
            <v>38942</v>
          </cell>
          <cell r="II78">
            <v>2547033</v>
          </cell>
          <cell r="IJ78">
            <v>164932</v>
          </cell>
          <cell r="IP78">
            <v>2520.2866562499999</v>
          </cell>
          <cell r="IQ78">
            <v>38827.069266943086</v>
          </cell>
          <cell r="IS78">
            <v>12304.22632756957</v>
          </cell>
          <cell r="IU78">
            <v>8742.1523275695654</v>
          </cell>
          <cell r="IV78">
            <v>9799.9439999999995</v>
          </cell>
          <cell r="IW78">
            <v>2585768</v>
          </cell>
          <cell r="IY78">
            <v>37691</v>
          </cell>
          <cell r="IZ78">
            <v>2585768</v>
          </cell>
          <cell r="JA78">
            <v>169199</v>
          </cell>
          <cell r="JG78">
            <v>2612.0230722370211</v>
          </cell>
          <cell r="JH78">
            <v>40395.809218180613</v>
          </cell>
          <cell r="JJ78">
            <v>12623.095248215899</v>
          </cell>
          <cell r="JL78">
            <v>8760.9276262332878</v>
          </cell>
          <cell r="JM78">
            <v>9799.9439999999995</v>
          </cell>
          <cell r="JN78">
            <v>2626091.7483038139</v>
          </cell>
          <cell r="JP78">
            <v>38143.958522706533</v>
          </cell>
          <cell r="JQ78">
            <v>2626091.7483038139</v>
          </cell>
          <cell r="JR78">
            <v>175342.29477834149</v>
          </cell>
          <cell r="JX78">
            <v>2617.632847891824</v>
          </cell>
          <cell r="JY78">
            <v>41850.462546330709</v>
          </cell>
          <cell r="KA78">
            <v>13228.92001895763</v>
          </cell>
          <cell r="KC78">
            <v>9232.3462134599176</v>
          </cell>
          <cell r="KD78">
            <v>9799.9439999999995</v>
          </cell>
          <cell r="KE78">
            <v>2666906.7587926649</v>
          </cell>
          <cell r="KG78">
            <v>38596.917045413058</v>
          </cell>
          <cell r="KH78">
            <v>2666906.7587926639</v>
          </cell>
          <cell r="KI78">
            <v>181527.96674135959</v>
          </cell>
          <cell r="KO78">
            <v>3046.674250441773</v>
          </cell>
          <cell r="KP78">
            <v>92561.320041620696</v>
          </cell>
          <cell r="KQ78">
            <v>105981.69105496049</v>
          </cell>
          <cell r="KR78">
            <v>117078.56288587931</v>
          </cell>
          <cell r="KS78">
            <v>134240.85982278641</v>
          </cell>
          <cell r="KT78">
            <v>152163.80594464389</v>
          </cell>
          <cell r="KU78">
            <v>171303.97846563329</v>
          </cell>
          <cell r="KV78">
            <v>192861.29598025771</v>
          </cell>
          <cell r="KW78">
            <v>216211.2283157038</v>
          </cell>
          <cell r="KX78">
            <v>238169.35734628871</v>
          </cell>
          <cell r="LP78">
            <v>40521.412038434777</v>
          </cell>
          <cell r="LR78">
            <v>13119.590102281099</v>
          </cell>
          <cell r="LU78">
            <v>8844.8341705739585</v>
          </cell>
          <cell r="LV78">
            <v>9799.9439999999995</v>
          </cell>
          <cell r="LW78">
            <v>2721566.883821148</v>
          </cell>
          <cell r="LY78">
            <v>38973.259225971677</v>
          </cell>
          <cell r="LZ78">
            <v>2721566.883821147</v>
          </cell>
          <cell r="MA78">
            <v>187277.10895223261</v>
          </cell>
          <cell r="MG78">
            <v>3095.691959700885</v>
          </cell>
          <cell r="MH78">
            <v>42124.289587841879</v>
          </cell>
          <cell r="MJ78">
            <v>14045.953433078699</v>
          </cell>
          <cell r="MM78">
            <v>9518.0258688243048</v>
          </cell>
          <cell r="MN78">
            <v>9799.9439999999995</v>
          </cell>
          <cell r="MO78">
            <v>2777873.579361931</v>
          </cell>
          <cell r="MQ78">
            <v>39349.601406530302</v>
          </cell>
          <cell r="MR78">
            <v>2777873.579361931</v>
          </cell>
          <cell r="MS78">
            <v>193463.8257669684</v>
          </cell>
          <cell r="MY78">
            <v>3331.3090540885059</v>
          </cell>
          <cell r="MZ78">
            <v>43362.392803829462</v>
          </cell>
          <cell r="NB78">
            <v>14127.87520947257</v>
          </cell>
          <cell r="NE78">
            <v>9546.7638945360723</v>
          </cell>
          <cell r="NF78">
            <v>9799.9439999999995</v>
          </cell>
          <cell r="NG78">
            <v>2835450.9400966759</v>
          </cell>
          <cell r="NI78">
            <v>39725.943587088928</v>
          </cell>
          <cell r="NJ78">
            <v>2835450.9400966759</v>
          </cell>
          <cell r="NK78">
            <v>199669.22229841689</v>
          </cell>
          <cell r="NQ78">
            <v>3341.3673630876251</v>
          </cell>
          <cell r="NR78">
            <v>44926.909568993942</v>
          </cell>
          <cell r="NT78">
            <v>14581.77667718345</v>
          </cell>
          <cell r="NW78">
            <v>9901.2389072565784</v>
          </cell>
          <cell r="NX78">
            <v>9799.9439999999995</v>
          </cell>
          <cell r="NY78">
            <v>2894555.2132621161</v>
          </cell>
          <cell r="OA78">
            <v>40102.285767647547</v>
          </cell>
          <cell r="OB78">
            <v>2894555.2132621151</v>
          </cell>
          <cell r="OC78">
            <v>206105.02758813361</v>
          </cell>
          <cell r="OI78">
            <v>3465.4336175398021</v>
          </cell>
          <cell r="OJ78">
            <v>21046.542000000001</v>
          </cell>
          <cell r="OK78">
            <v>22638.359</v>
          </cell>
          <cell r="OL78">
            <v>23901.42247663992</v>
          </cell>
          <cell r="OM78">
            <v>24974.996564980771</v>
          </cell>
          <cell r="ON78">
            <v>24692.400689500231</v>
          </cell>
          <cell r="OO78">
            <v>25997.065266943089</v>
          </cell>
          <cell r="OP78">
            <v>26999.33517229429</v>
          </cell>
          <cell r="OQ78">
            <v>28292.889926222932</v>
          </cell>
          <cell r="OR78">
            <v>27452.751208359299</v>
          </cell>
          <cell r="OS78">
            <v>28967.029455673612</v>
          </cell>
          <cell r="OT78">
            <v>29645.601978940929</v>
          </cell>
          <cell r="OU78">
            <v>31013.180242905491</v>
          </cell>
          <cell r="OV78">
            <v>45046.045980993949</v>
          </cell>
          <cell r="OX78">
            <v>15923.91410278108</v>
          </cell>
          <cell r="PA78">
            <v>10302.10030783551</v>
          </cell>
          <cell r="PB78">
            <v>9799.9439999999995</v>
          </cell>
          <cell r="PC78">
            <v>2956241.3155082851</v>
          </cell>
          <cell r="PE78">
            <v>40503.329704958131</v>
          </cell>
          <cell r="PF78">
            <v>2956241.3155082851</v>
          </cell>
          <cell r="PG78">
            <v>212801.39278822669</v>
          </cell>
          <cell r="PK78">
            <v>3605.7351077424291</v>
          </cell>
          <cell r="PL78">
            <v>46743.466355534467</v>
          </cell>
          <cell r="PN78">
            <v>16912.834195498141</v>
          </cell>
          <cell r="PQ78">
            <v>10988.788569028769</v>
          </cell>
          <cell r="PR78">
            <v>9799.9439999999995</v>
          </cell>
          <cell r="PS78">
            <v>3019764.110418933</v>
          </cell>
          <cell r="PU78">
            <v>40904.373642268707</v>
          </cell>
          <cell r="PV78">
            <v>3019764.110418933</v>
          </cell>
          <cell r="PW78">
            <v>219944.1053580954</v>
          </cell>
          <cell r="QA78">
            <v>3846.0759991600689</v>
          </cell>
          <cell r="QB78">
            <v>47993.938532748689</v>
          </cell>
          <cell r="QD78">
            <v>16942.380694119369</v>
          </cell>
          <cell r="QG78">
            <v>10980.50125811878</v>
          </cell>
          <cell r="QH78">
            <v>9799.9439999999995</v>
          </cell>
          <cell r="QI78">
            <v>3084721.3018763261</v>
          </cell>
          <cell r="QK78">
            <v>41305.417579579283</v>
          </cell>
          <cell r="QL78">
            <v>3084721.3018763252</v>
          </cell>
          <cell r="QM78">
            <v>227081.4311758726</v>
          </cell>
          <cell r="QQ78">
            <v>3843.175440341573</v>
          </cell>
          <cell r="QR78">
            <v>49758.726034444247</v>
          </cell>
          <cell r="QT78">
            <v>17520.866345786089</v>
          </cell>
          <cell r="QW78">
            <v>11403.584788218821</v>
          </cell>
          <cell r="QX78">
            <v>9799.9439999999995</v>
          </cell>
          <cell r="QY78">
            <v>3151444.4768515718</v>
          </cell>
          <cell r="RA78">
            <v>41706.461516889867</v>
          </cell>
          <cell r="RB78">
            <v>3151444.4768515718</v>
          </cell>
          <cell r="RC78">
            <v>234493.76128821491</v>
          </cell>
          <cell r="RG78">
            <v>3991.254675876587</v>
          </cell>
          <cell r="TG78">
            <v>-32299.420589239478</v>
          </cell>
          <cell r="TH78">
            <v>0.1193146679024885</v>
          </cell>
          <cell r="TI78">
            <v>0.13472503233536409</v>
          </cell>
          <cell r="TJ78">
            <v>0.1496994143302583</v>
          </cell>
          <cell r="TK78">
            <v>-38526.871882023821</v>
          </cell>
          <cell r="TL78">
            <v>0.1262549432802853</v>
          </cell>
          <cell r="TM78">
            <v>0.1411238575772156</v>
          </cell>
          <cell r="TN78">
            <v>0.15669160597051501</v>
          </cell>
          <cell r="TO78">
            <v>-42112.246345884407</v>
          </cell>
          <cell r="TP78">
            <v>0.1246509501732191</v>
          </cell>
          <cell r="TQ78">
            <v>0.1393309638582432</v>
          </cell>
          <cell r="TR78">
            <v>0.15470093337281809</v>
          </cell>
          <cell r="TS78">
            <v>-45830.846934290079</v>
          </cell>
          <cell r="TT78">
            <v>0.1233219717755155</v>
          </cell>
          <cell r="TU78">
            <v>0.1378454730469697</v>
          </cell>
          <cell r="TV78">
            <v>0.1530515741158581</v>
          </cell>
          <cell r="TW78">
            <v>-51830.404525893333</v>
          </cell>
          <cell r="TX78">
            <v>0.1242334342580117</v>
          </cell>
          <cell r="TY78">
            <v>0.13886427752483649</v>
          </cell>
          <cell r="TZ78">
            <v>0.15418276562767991</v>
          </cell>
          <cell r="UA78">
            <v>-58050.053069000518</v>
          </cell>
          <cell r="UB78">
            <v>0.12530512158375329</v>
          </cell>
          <cell r="UC78">
            <v>0.14006217636028651</v>
          </cell>
          <cell r="UD78">
            <v>0.15551280787240929</v>
          </cell>
          <cell r="UE78">
            <v>-65016.059437280557</v>
          </cell>
          <cell r="UF78">
            <v>0.12651969812474939</v>
          </cell>
          <cell r="UG78">
            <v>0.14141979232632149</v>
          </cell>
          <cell r="UH78">
            <v>0.15702018606955681</v>
          </cell>
          <cell r="UI78">
            <v>-72406.412272140762</v>
          </cell>
          <cell r="UJ78">
            <v>0.12770506491523331</v>
          </cell>
          <cell r="UK78">
            <v>0.14274475853968899</v>
          </cell>
          <cell r="UL78">
            <v>0.15849131283290821</v>
          </cell>
          <cell r="UM78">
            <v>-75842.830406432287</v>
          </cell>
          <cell r="UN78">
            <v>0.1315431727864777</v>
          </cell>
          <cell r="UO78">
            <v>0.1470348764116288</v>
          </cell>
          <cell r="UP78">
            <v>0.16325468502735971</v>
          </cell>
          <cell r="UQ78">
            <v>-6967.62</v>
          </cell>
          <cell r="UR78">
            <v>0.11083942270364611</v>
          </cell>
          <cell r="US78">
            <v>0.1248810468563733</v>
          </cell>
          <cell r="UT78">
            <v>0.13931087910238041</v>
          </cell>
          <cell r="UU78">
            <v>-7535.107</v>
          </cell>
          <cell r="UV78">
            <v>0.1112249381672198</v>
          </cell>
          <cell r="UW78">
            <v>0.12586674078833049</v>
          </cell>
          <cell r="UX78">
            <v>0.14060591131365111</v>
          </cell>
          <cell r="UY78">
            <v>-7991.7355892394826</v>
          </cell>
          <cell r="UZ78">
            <v>0.1165389292914453</v>
          </cell>
          <cell r="VA78">
            <v>0.13212207285519559</v>
          </cell>
          <cell r="VB78">
            <v>0.1471665156672135</v>
          </cell>
          <cell r="VC78">
            <v>-9804.9579999999987</v>
          </cell>
          <cell r="VD78">
            <v>0.1193146679024885</v>
          </cell>
          <cell r="VE78">
            <v>0.13472503233536409</v>
          </cell>
          <cell r="VF78">
            <v>0.1496994143302583</v>
          </cell>
          <cell r="VG78">
            <v>-9087.5890000000018</v>
          </cell>
          <cell r="VH78">
            <v>0.1196993414167988</v>
          </cell>
          <cell r="VI78">
            <v>0.13470529571980419</v>
          </cell>
          <cell r="VJ78">
            <v>0.1497517123083893</v>
          </cell>
          <cell r="VK78">
            <v>-9441.1799393735273</v>
          </cell>
          <cell r="VL78">
            <v>0.12187568636064131</v>
          </cell>
          <cell r="VM78">
            <v>0.13622886009224691</v>
          </cell>
          <cell r="VN78">
            <v>0.1512566282827649</v>
          </cell>
          <cell r="VO78">
            <v>-9881.2059542152165</v>
          </cell>
          <cell r="VP78">
            <v>0.1241183112035265</v>
          </cell>
          <cell r="VQ78">
            <v>0.13873559654710271</v>
          </cell>
          <cell r="VR78">
            <v>0.15403988950875061</v>
          </cell>
          <cell r="VS78">
            <v>-10116.896988435081</v>
          </cell>
          <cell r="VT78">
            <v>0.1262549432802853</v>
          </cell>
          <cell r="VU78">
            <v>0.1411238575772156</v>
          </cell>
          <cell r="VV78">
            <v>0.15669160597051501</v>
          </cell>
          <cell r="VW78">
            <v>-10153.855117327241</v>
          </cell>
          <cell r="VX78">
            <v>0.12578101188409541</v>
          </cell>
          <cell r="VY78">
            <v>0.14059411176988679</v>
          </cell>
          <cell r="VZ78">
            <v>0.1561034224930255</v>
          </cell>
          <cell r="WA78">
            <v>-10241.73465498734</v>
          </cell>
          <cell r="WB78">
            <v>0.12547456521030731</v>
          </cell>
          <cell r="WC78">
            <v>0.14025157518776921</v>
          </cell>
          <cell r="WD78">
            <v>0.1557230997887209</v>
          </cell>
          <cell r="WE78">
            <v>-10636.245586236169</v>
          </cell>
          <cell r="WF78">
            <v>0.1250525620846499</v>
          </cell>
          <cell r="WG78">
            <v>0.13977987318977131</v>
          </cell>
          <cell r="WH78">
            <v>0.15519936308767909</v>
          </cell>
          <cell r="WI78">
            <v>-11080.41098733366</v>
          </cell>
          <cell r="WJ78">
            <v>0.1246509501732191</v>
          </cell>
          <cell r="WK78">
            <v>0.1393309638582432</v>
          </cell>
          <cell r="WL78">
            <v>0.15470093337281809</v>
          </cell>
          <cell r="WM78">
            <v>31629.168348648411</v>
          </cell>
          <cell r="WN78">
            <v>-11050.46204025784</v>
          </cell>
          <cell r="WO78">
            <v>0.1242816508880715</v>
          </cell>
          <cell r="WP78">
            <v>0.13891817257762901</v>
          </cell>
          <cell r="WQ78">
            <v>0.1542426059872116</v>
          </cell>
          <cell r="WR78">
            <v>33232.276493791403</v>
          </cell>
          <cell r="WS78">
            <v>-11146.10152731052</v>
          </cell>
          <cell r="WT78">
            <v>0.1240424725441223</v>
          </cell>
          <cell r="WU78">
            <v>0.13865082644709301</v>
          </cell>
          <cell r="WV78">
            <v>0.1539457681933554</v>
          </cell>
          <cell r="WW78">
            <v>33913.03866409279</v>
          </cell>
          <cell r="WX78">
            <v>-11575.448609759291</v>
          </cell>
          <cell r="WY78">
            <v>0.1236702532035529</v>
          </cell>
          <cell r="WZ78">
            <v>0.13823477121914521</v>
          </cell>
          <cell r="XA78">
            <v>0.15348381680569659</v>
          </cell>
          <cell r="XB78">
            <v>35466.376316253751</v>
          </cell>
          <cell r="XC78">
            <v>-12058.834756962429</v>
          </cell>
          <cell r="XD78">
            <v>0.1233219717755155</v>
          </cell>
          <cell r="XE78">
            <v>0.1378454730469697</v>
          </cell>
          <cell r="XF78">
            <v>0.1530515741158581</v>
          </cell>
        </row>
        <row r="79">
          <cell r="A79" t="str">
            <v>JALL3</v>
          </cell>
          <cell r="B79" t="str">
            <v>Jalles Machado</v>
          </cell>
          <cell r="C79" t="str">
            <v>Agribusiness</v>
          </cell>
          <cell r="D79" t="str">
            <v>Leonardo Alencar</v>
          </cell>
          <cell r="E79">
            <v>44986</v>
          </cell>
          <cell r="F79" t="str">
            <v>Buy</v>
          </cell>
          <cell r="G79" t="b">
            <v>0</v>
          </cell>
          <cell r="H79" t="str">
            <v>BRL</v>
          </cell>
          <cell r="I79">
            <v>11</v>
          </cell>
          <cell r="J79">
            <v>0.1656145128884399</v>
          </cell>
          <cell r="K79">
            <v>0.1119675638325814</v>
          </cell>
          <cell r="L79">
            <v>0.1199228951441304</v>
          </cell>
          <cell r="M79">
            <v>1583.3614811927021</v>
          </cell>
          <cell r="N79">
            <v>667.37997331406609</v>
          </cell>
          <cell r="O79">
            <v>648.99512266925058</v>
          </cell>
          <cell r="P79">
            <v>1104.2693465275979</v>
          </cell>
          <cell r="Q79">
            <v>449.60962049200339</v>
          </cell>
          <cell r="R79">
            <v>294.7</v>
          </cell>
          <cell r="S79">
            <v>5153.0083874614493</v>
          </cell>
          <cell r="T79">
            <v>1776.3299876110029</v>
          </cell>
          <cell r="U79">
            <v>1636.98764121452</v>
          </cell>
          <cell r="V79">
            <v>3422.3009220924469</v>
          </cell>
          <cell r="W79">
            <v>1730.7074653690031</v>
          </cell>
          <cell r="X79">
            <v>1787.038865072868</v>
          </cell>
          <cell r="Y79">
            <v>10.708877461864629</v>
          </cell>
          <cell r="Z79">
            <v>385.43186507286788</v>
          </cell>
          <cell r="AA79">
            <v>324.43227766113608</v>
          </cell>
          <cell r="AB79">
            <v>644.83198761100334</v>
          </cell>
          <cell r="AC79">
            <v>18.087155123000858</v>
          </cell>
          <cell r="AD79">
            <v>2183.4457973362132</v>
          </cell>
          <cell r="AE79">
            <v>668.77026128645753</v>
          </cell>
          <cell r="AF79">
            <v>662.25357555194159</v>
          </cell>
          <cell r="AG79">
            <v>1667.3384642970391</v>
          </cell>
          <cell r="AH79">
            <v>345.39243374480128</v>
          </cell>
          <cell r="AI79">
            <v>294.7</v>
          </cell>
          <cell r="AJ79">
            <v>6358.0780025420918</v>
          </cell>
          <cell r="AK79">
            <v>2614.890101023821</v>
          </cell>
          <cell r="AL79">
            <v>1745.2810714039081</v>
          </cell>
          <cell r="AM79">
            <v>4434.0820214297182</v>
          </cell>
          <cell r="AN79">
            <v>1923.995981112374</v>
          </cell>
          <cell r="AO79">
            <v>2580.3171840073528</v>
          </cell>
          <cell r="AP79">
            <v>-34.572917016467727</v>
          </cell>
          <cell r="AQ79">
            <v>1113.3783189344849</v>
          </cell>
          <cell r="AR79">
            <v>197.38571247976211</v>
          </cell>
          <cell r="AS79">
            <v>926.23452616645704</v>
          </cell>
          <cell r="AT79">
            <v>64.429505247790416</v>
          </cell>
          <cell r="AU79">
            <v>2467.853056156509</v>
          </cell>
          <cell r="AV79">
            <v>725.02683050060182</v>
          </cell>
          <cell r="AW79">
            <v>700.05227096967826</v>
          </cell>
          <cell r="AX79">
            <v>1735.2932623411259</v>
          </cell>
          <cell r="AY79">
            <v>406.46207290338373</v>
          </cell>
          <cell r="AZ79">
            <v>294.7</v>
          </cell>
          <cell r="BA79">
            <v>7277.4534083457384</v>
          </cell>
          <cell r="BB79">
            <v>3365.3701149759399</v>
          </cell>
          <cell r="BC79">
            <v>1908.4671802488031</v>
          </cell>
          <cell r="BD79">
            <v>5048.6108725558279</v>
          </cell>
          <cell r="BE79">
            <v>2228.8425357899118</v>
          </cell>
          <cell r="BF79">
            <v>3157.058864180427</v>
          </cell>
          <cell r="BG79">
            <v>-208.31125079551339</v>
          </cell>
          <cell r="BH79">
            <v>1198.427100216343</v>
          </cell>
          <cell r="BI79">
            <v>275.35385200489111</v>
          </cell>
          <cell r="BJ79">
            <v>750.48001395211963</v>
          </cell>
          <cell r="BK79">
            <v>101.6155182258459</v>
          </cell>
          <cell r="BL79">
            <v>2562.452152051706</v>
          </cell>
          <cell r="BM79">
            <v>675.94539176842886</v>
          </cell>
          <cell r="BN79">
            <v>650.81909244999906</v>
          </cell>
          <cell r="BO79">
            <v>1717.1209762180879</v>
          </cell>
          <cell r="BP79">
            <v>150.18487627910949</v>
          </cell>
          <cell r="BQ79">
            <v>294.7</v>
          </cell>
          <cell r="BR79">
            <v>7954.7531323250914</v>
          </cell>
          <cell r="BS79">
            <v>3732.2756745553652</v>
          </cell>
          <cell r="BT79">
            <v>2169.467887843562</v>
          </cell>
          <cell r="BU79">
            <v>5613.2719393258476</v>
          </cell>
          <cell r="BV79">
            <v>2341.4811929992438</v>
          </cell>
          <cell r="BW79">
            <v>3640.1003711948979</v>
          </cell>
          <cell r="BX79">
            <v>-92.175303360466842</v>
          </cell>
          <cell r="BY79">
            <v>1327.302591362848</v>
          </cell>
          <cell r="BZ79">
            <v>-78.589728365269252</v>
          </cell>
          <cell r="CA79">
            <v>366.90555957942479</v>
          </cell>
          <cell r="CB79">
            <v>37.546219069777379</v>
          </cell>
          <cell r="CC79">
            <v>2704.8284919512421</v>
          </cell>
          <cell r="CD79">
            <v>605.30949224211827</v>
          </cell>
          <cell r="CE79">
            <v>581.86360961029447</v>
          </cell>
          <cell r="CF79">
            <v>1680.1583224395481</v>
          </cell>
          <cell r="CG79">
            <v>166.44286640725801</v>
          </cell>
          <cell r="CH79">
            <v>294.7</v>
          </cell>
          <cell r="CI79">
            <v>9027.0181882032302</v>
          </cell>
          <cell r="CJ79">
            <v>4454.1301086471794</v>
          </cell>
          <cell r="CK79">
            <v>2438.2995400798268</v>
          </cell>
          <cell r="CL79">
            <v>6560.7048453985417</v>
          </cell>
          <cell r="CM79">
            <v>2466.3133428046881</v>
          </cell>
          <cell r="CN79">
            <v>4469.7361414583011</v>
          </cell>
          <cell r="CO79">
            <v>15.60603281112162</v>
          </cell>
          <cell r="CP79">
            <v>1367.1263650655189</v>
          </cell>
          <cell r="CQ79">
            <v>-66.170619569774658</v>
          </cell>
          <cell r="CR79">
            <v>721.85443409181369</v>
          </cell>
          <cell r="CS79">
            <v>41.610716601814502</v>
          </cell>
          <cell r="CT79">
            <v>2775.6645553685198</v>
          </cell>
          <cell r="CU79">
            <v>615.61045901895295</v>
          </cell>
          <cell r="CV79">
            <v>589.10232046923988</v>
          </cell>
          <cell r="CW79">
            <v>1720.349760421283</v>
          </cell>
          <cell r="CX79">
            <v>92.563037610786054</v>
          </cell>
          <cell r="CY79">
            <v>294.7</v>
          </cell>
          <cell r="CZ79">
            <v>10018.79958465167</v>
          </cell>
          <cell r="DA79">
            <v>5141.5488325354609</v>
          </cell>
          <cell r="DB79">
            <v>2715.1970930025209</v>
          </cell>
          <cell r="DC79">
            <v>7483.0639636388933</v>
          </cell>
          <cell r="DD79">
            <v>2535.7356210127768</v>
          </cell>
          <cell r="DE79">
            <v>5325.7340934199356</v>
          </cell>
          <cell r="DF79">
            <v>184.1852608844747</v>
          </cell>
          <cell r="DG79">
            <v>1408.144992874737</v>
          </cell>
          <cell r="DH79">
            <v>-145.4384686706567</v>
          </cell>
          <cell r="DI79">
            <v>687.41872388828153</v>
          </cell>
          <cell r="DJ79">
            <v>23.14075940269651</v>
          </cell>
          <cell r="DK79">
            <v>2848.7099846902029</v>
          </cell>
          <cell r="DL79">
            <v>631.81109471427999</v>
          </cell>
          <cell r="DM79">
            <v>610.15874601303051</v>
          </cell>
          <cell r="DN79">
            <v>1775.347611487432</v>
          </cell>
          <cell r="DO79">
            <v>289.85543237591628</v>
          </cell>
          <cell r="DP79">
            <v>294.7</v>
          </cell>
          <cell r="DQ79">
            <v>10836.27809377122</v>
          </cell>
          <cell r="DR79">
            <v>5654.3200339736668</v>
          </cell>
          <cell r="DS79">
            <v>3000.4025521691819</v>
          </cell>
          <cell r="DT79">
            <v>8083.1508984764987</v>
          </cell>
          <cell r="DU79">
            <v>2753.127195294715</v>
          </cell>
          <cell r="DV79">
            <v>5927.8851857994568</v>
          </cell>
          <cell r="DW79">
            <v>273.56515182579011</v>
          </cell>
          <cell r="DX79">
            <v>1450.3943246410629</v>
          </cell>
          <cell r="DY79">
            <v>-16.916032847336169</v>
          </cell>
          <cell r="DZ79">
            <v>512.77120143820628</v>
          </cell>
          <cell r="EA79">
            <v>72.463858093979084</v>
          </cell>
          <cell r="EB79">
            <v>2924.0410189309182</v>
          </cell>
          <cell r="EC79">
            <v>648.5186512803657</v>
          </cell>
          <cell r="ED79">
            <v>621.66509222756281</v>
          </cell>
          <cell r="EE79">
            <v>1821.8137460738681</v>
          </cell>
          <cell r="EF79">
            <v>259.59678712687912</v>
          </cell>
          <cell r="EG79">
            <v>294.7</v>
          </cell>
          <cell r="EH79">
            <v>11803.65104484563</v>
          </cell>
          <cell r="EI79">
            <v>6310.6563831214617</v>
          </cell>
          <cell r="EJ79">
            <v>3294.1651841602829</v>
          </cell>
          <cell r="EK79">
            <v>8855.8262592057581</v>
          </cell>
          <cell r="EL79">
            <v>2947.824785639873</v>
          </cell>
          <cell r="EM79">
            <v>6748.004108876501</v>
          </cell>
          <cell r="EN79">
            <v>437.34772575503939</v>
          </cell>
          <cell r="EO79">
            <v>1493.911285837406</v>
          </cell>
          <cell r="EP79">
            <v>-98.8833771475297</v>
          </cell>
          <cell r="EQ79">
            <v>656.33634914779475</v>
          </cell>
          <cell r="ER79">
            <v>64.899196781719766</v>
          </cell>
          <cell r="ES79">
            <v>3001.7358155669708</v>
          </cell>
          <cell r="ET79">
            <v>665.7504631461029</v>
          </cell>
          <cell r="EU79">
            <v>637.33763394329867</v>
          </cell>
          <cell r="EV79">
            <v>1873.49499349948</v>
          </cell>
          <cell r="EW79">
            <v>244.11085926889689</v>
          </cell>
          <cell r="EX79">
            <v>294.7</v>
          </cell>
          <cell r="EY79">
            <v>12504.308576574411</v>
          </cell>
          <cell r="EZ79">
            <v>6685.0779923657929</v>
          </cell>
          <cell r="FA79">
            <v>3596.7417344356109</v>
          </cell>
          <cell r="FB79">
            <v>9373.4006464828617</v>
          </cell>
          <cell r="FC79">
            <v>3130.9079300915459</v>
          </cell>
          <cell r="FD79">
            <v>7231.0827886545912</v>
          </cell>
          <cell r="FE79">
            <v>546.00479628879839</v>
          </cell>
          <cell r="FF79">
            <v>1538.733909831509</v>
          </cell>
          <cell r="FG79">
            <v>-47.629355716534967</v>
          </cell>
          <cell r="FH79">
            <v>374.42160924433119</v>
          </cell>
          <cell r="FI79">
            <v>61.027714817224222</v>
          </cell>
          <cell r="FJ79">
            <v>378.51299999999998</v>
          </cell>
          <cell r="FK79">
            <v>238.41499999999999</v>
          </cell>
          <cell r="FL79">
            <v>225.05</v>
          </cell>
          <cell r="FM79">
            <v>273.79300000000001</v>
          </cell>
          <cell r="FN79">
            <v>116.432</v>
          </cell>
          <cell r="FO79">
            <v>294.7</v>
          </cell>
          <cell r="FP79">
            <v>3543.402</v>
          </cell>
          <cell r="FQ79">
            <v>1150.299</v>
          </cell>
          <cell r="FR79">
            <v>1359.393</v>
          </cell>
          <cell r="FS79">
            <v>2295.1390000000001</v>
          </cell>
          <cell r="FT79">
            <v>1248.2629999999999</v>
          </cell>
          <cell r="FU79">
            <v>1216.9580000000001</v>
          </cell>
          <cell r="FV79">
            <v>66.659000000000106</v>
          </cell>
          <cell r="FW79">
            <v>123.27500000000001</v>
          </cell>
          <cell r="FX79">
            <v>83.288999999999959</v>
          </cell>
          <cell r="FY79">
            <v>-120.46599999999989</v>
          </cell>
          <cell r="FZ79">
            <v>0</v>
          </cell>
          <cell r="GA79">
            <v>333.995</v>
          </cell>
          <cell r="GB79">
            <v>205.4</v>
          </cell>
          <cell r="GC79">
            <v>202.88399999999999</v>
          </cell>
          <cell r="GD79">
            <v>254.46199999999999</v>
          </cell>
          <cell r="GE79">
            <v>-17.039999999999981</v>
          </cell>
          <cell r="GF79">
            <v>294.7</v>
          </cell>
          <cell r="GG79">
            <v>3560.2629999999999</v>
          </cell>
          <cell r="GH79">
            <v>1033.193</v>
          </cell>
          <cell r="GI79">
            <v>1352.2719999999999</v>
          </cell>
          <cell r="GJ79">
            <v>2353.7399999999998</v>
          </cell>
          <cell r="GK79">
            <v>1206.5229999999999</v>
          </cell>
          <cell r="GL79">
            <v>1133.7560000000001</v>
          </cell>
          <cell r="GM79">
            <v>100.5629999999999</v>
          </cell>
          <cell r="GN79">
            <v>68.069000000000003</v>
          </cell>
          <cell r="GO79">
            <v>53.613000000000042</v>
          </cell>
          <cell r="GP79">
            <v>-70.218999999999951</v>
          </cell>
          <cell r="GQ79">
            <v>-40.630000000000003</v>
          </cell>
          <cell r="GR79">
            <v>360.35300000000001</v>
          </cell>
          <cell r="GS79">
            <v>231.76499999999999</v>
          </cell>
          <cell r="GT79">
            <v>237.34299999999999</v>
          </cell>
          <cell r="GU79">
            <v>288.37500000000011</v>
          </cell>
          <cell r="GV79">
            <v>169.47499999999999</v>
          </cell>
          <cell r="GW79">
            <v>294.7</v>
          </cell>
          <cell r="GX79">
            <v>3768.74</v>
          </cell>
          <cell r="GY79">
            <v>855.94</v>
          </cell>
          <cell r="GZ79">
            <v>1540.636</v>
          </cell>
          <cell r="HA79">
            <v>2440.5659999999998</v>
          </cell>
          <cell r="HB79">
            <v>1328.174</v>
          </cell>
          <cell r="HC79">
            <v>1083.7059999999999</v>
          </cell>
          <cell r="HD79">
            <v>227.7660000000001</v>
          </cell>
          <cell r="HE79">
            <v>140.517</v>
          </cell>
          <cell r="HF79">
            <v>178.471</v>
          </cell>
          <cell r="HG79">
            <v>82.46700000000007</v>
          </cell>
          <cell r="HH79">
            <v>-45.954000000000001</v>
          </cell>
          <cell r="HI79">
            <v>376.21199999999999</v>
          </cell>
          <cell r="HJ79">
            <v>72.949000000000012</v>
          </cell>
          <cell r="HK79">
            <v>64.156000000000006</v>
          </cell>
          <cell r="HL79">
            <v>298.62200000000001</v>
          </cell>
          <cell r="HM79">
            <v>112.983</v>
          </cell>
          <cell r="HN79">
            <v>294.7</v>
          </cell>
          <cell r="HO79">
            <v>4249.8719999999994</v>
          </cell>
          <cell r="HP79">
            <v>1300.45</v>
          </cell>
          <cell r="HQ79">
            <v>1633.0640000000001</v>
          </cell>
          <cell r="HR79">
            <v>2861.143</v>
          </cell>
          <cell r="HS79">
            <v>1388.729</v>
          </cell>
          <cell r="HT79">
            <v>1448.5519999999999</v>
          </cell>
          <cell r="HU79">
            <v>148.10200000000009</v>
          </cell>
          <cell r="HV79">
            <v>186.446</v>
          </cell>
          <cell r="HW79">
            <v>-131.41600000000011</v>
          </cell>
          <cell r="HX79">
            <v>233.42999999999969</v>
          </cell>
          <cell r="HY79">
            <v>0</v>
          </cell>
          <cell r="HZ79">
            <v>442.798</v>
          </cell>
          <cell r="IA79">
            <v>240.23</v>
          </cell>
          <cell r="IB79">
            <v>226.99199999999999</v>
          </cell>
          <cell r="IC79">
            <v>325.47199999999998</v>
          </cell>
          <cell r="ID79">
            <v>120.035</v>
          </cell>
          <cell r="IE79">
            <v>294.7</v>
          </cell>
          <cell r="IF79">
            <v>4704.3709999999992</v>
          </cell>
          <cell r="IG79">
            <v>1279.758</v>
          </cell>
          <cell r="IH79">
            <v>1660.77</v>
          </cell>
          <cell r="II79">
            <v>3195.607</v>
          </cell>
          <cell r="IJ79">
            <v>1508.7639999999999</v>
          </cell>
          <cell r="IK79">
            <v>1403.296</v>
          </cell>
          <cell r="IL79">
            <v>123.538</v>
          </cell>
          <cell r="IM79">
            <v>92.593000000000004</v>
          </cell>
          <cell r="IN79">
            <v>236.49600000000001</v>
          </cell>
          <cell r="IO79">
            <v>191.24000000000021</v>
          </cell>
          <cell r="IP79">
            <v>0</v>
          </cell>
          <cell r="IQ79">
            <v>485.90600000000001</v>
          </cell>
          <cell r="IR79">
            <v>173.351</v>
          </cell>
          <cell r="IS79">
            <v>166.97</v>
          </cell>
          <cell r="IT79">
            <v>357.15199999999987</v>
          </cell>
          <cell r="IU79">
            <v>241.19499999999999</v>
          </cell>
          <cell r="IV79">
            <v>294.7</v>
          </cell>
          <cell r="IW79">
            <v>5303.4849999999997</v>
          </cell>
          <cell r="IX79">
            <v>1684.2660000000001</v>
          </cell>
          <cell r="IY79">
            <v>1607.4459999999999</v>
          </cell>
          <cell r="IZ79">
            <v>3627.0390000000002</v>
          </cell>
          <cell r="JA79">
            <v>1676.4459999999999</v>
          </cell>
          <cell r="JB79">
            <v>1875.982</v>
          </cell>
          <cell r="JC79">
            <v>191.71600000000009</v>
          </cell>
          <cell r="JD79">
            <v>106.66800000000001</v>
          </cell>
          <cell r="JE79">
            <v>558.06999999999994</v>
          </cell>
          <cell r="JF79">
            <v>1030.7560000000001</v>
          </cell>
          <cell r="JG79">
            <v>0</v>
          </cell>
          <cell r="JH79">
            <v>345.49530038005457</v>
          </cell>
          <cell r="JI79">
            <v>129.37378280502139</v>
          </cell>
          <cell r="JJ79">
            <v>128.27285385278299</v>
          </cell>
          <cell r="JK79">
            <v>247.1048060458302</v>
          </cell>
          <cell r="JL79">
            <v>36.357461841079541</v>
          </cell>
          <cell r="JM79">
            <v>294.7</v>
          </cell>
          <cell r="JN79">
            <v>5172.681146461422</v>
          </cell>
          <cell r="JO79">
            <v>1678.5196863227679</v>
          </cell>
          <cell r="JP79">
            <v>1563.9676723048531</v>
          </cell>
          <cell r="JQ79">
            <v>3468.9670500806119</v>
          </cell>
          <cell r="JR79">
            <v>1703.7140963808099</v>
          </cell>
          <cell r="JS79">
            <v>1805.1011244978999</v>
          </cell>
          <cell r="JT79">
            <v>126.5814381751325</v>
          </cell>
          <cell r="JU79">
            <v>75.353624497900455</v>
          </cell>
          <cell r="JV79">
            <v>74.223927285137563</v>
          </cell>
          <cell r="JW79">
            <v>-5.7463136772318677</v>
          </cell>
          <cell r="JX79">
            <v>-9.0893654602698852</v>
          </cell>
          <cell r="JY79">
            <v>309.16218081264719</v>
          </cell>
          <cell r="JZ79">
            <v>124.4251905090445</v>
          </cell>
          <cell r="KA79">
            <v>110.7292688164676</v>
          </cell>
          <cell r="KB79">
            <v>165.88154048176821</v>
          </cell>
          <cell r="KC79">
            <v>35.991158650923907</v>
          </cell>
          <cell r="KD79">
            <v>294.7</v>
          </cell>
          <cell r="KE79">
            <v>5153.0083874614493</v>
          </cell>
          <cell r="KF79">
            <v>1776.3299876110029</v>
          </cell>
          <cell r="KG79">
            <v>1636.98764121452</v>
          </cell>
          <cell r="KH79">
            <v>3422.3009220924469</v>
          </cell>
          <cell r="KI79">
            <v>1730.7074653690031</v>
          </cell>
          <cell r="KJ79">
            <v>1787.038865072868</v>
          </cell>
          <cell r="KK79">
            <v>10.708877461864629</v>
          </cell>
          <cell r="KL79">
            <v>128.1722405749675</v>
          </cell>
          <cell r="KM79">
            <v>124.8703503759987</v>
          </cell>
          <cell r="KN79">
            <v>97.810301288235223</v>
          </cell>
          <cell r="KO79">
            <v>-8.9977896627309768</v>
          </cell>
        </row>
        <row r="80">
          <cell r="A80" t="str">
            <v>JBSS3</v>
          </cell>
          <cell r="B80" t="str">
            <v>JBS</v>
          </cell>
          <cell r="C80" t="str">
            <v>Food &amp; Beverages</v>
          </cell>
          <cell r="D80" t="str">
            <v>Leonardo Alencar</v>
          </cell>
          <cell r="E80">
            <v>45158</v>
          </cell>
          <cell r="F80" t="str">
            <v>Buy</v>
          </cell>
          <cell r="G80" t="b">
            <v>0</v>
          </cell>
          <cell r="H80" t="str">
            <v>BRL</v>
          </cell>
          <cell r="I80">
            <v>27</v>
          </cell>
          <cell r="J80">
            <v>0.15129487184689841</v>
          </cell>
          <cell r="K80">
            <v>6.8779269726771675E-2</v>
          </cell>
          <cell r="L80">
            <v>0.1197245164816456</v>
          </cell>
          <cell r="M80">
            <v>374851.92259610002</v>
          </cell>
          <cell r="N80">
            <v>87771.811846477372</v>
          </cell>
          <cell r="O80">
            <v>24908.753936468849</v>
          </cell>
          <cell r="P80">
            <v>34568.627950718823</v>
          </cell>
          <cell r="Q80">
            <v>16201.047</v>
          </cell>
          <cell r="R80">
            <v>2220</v>
          </cell>
          <cell r="S80">
            <v>208110.628</v>
          </cell>
          <cell r="T80">
            <v>79391.070000000007</v>
          </cell>
          <cell r="U80">
            <v>62170.792000000001</v>
          </cell>
          <cell r="V80">
            <v>158301.69699999999</v>
          </cell>
          <cell r="W80">
            <v>49808.930999999997</v>
          </cell>
          <cell r="X80">
            <v>102620.815</v>
          </cell>
          <cell r="Y80">
            <v>88759.266000000003</v>
          </cell>
          <cell r="Z80">
            <v>12440.52</v>
          </cell>
          <cell r="AA80">
            <v>16243.86595071882</v>
          </cell>
          <cell r="AB80">
            <v>21312.61195071882</v>
          </cell>
          <cell r="AC80">
            <v>4445.8340000000007</v>
          </cell>
          <cell r="AD80">
            <v>362307.05362422939</v>
          </cell>
          <cell r="AE80">
            <v>35172.670884587948</v>
          </cell>
          <cell r="AF80">
            <v>8009.8055190242994</v>
          </cell>
          <cell r="AG80">
            <v>17257.893145480179</v>
          </cell>
          <cell r="AH80">
            <v>484.38721331459811</v>
          </cell>
          <cell r="AI80">
            <v>2220</v>
          </cell>
          <cell r="AJ80">
            <v>216976.06994207919</v>
          </cell>
          <cell r="AK80">
            <v>91251.113146945921</v>
          </cell>
          <cell r="AL80">
            <v>60693.515268499861</v>
          </cell>
          <cell r="AM80">
            <v>169116.95277452251</v>
          </cell>
          <cell r="AN80">
            <v>47859.117166627599</v>
          </cell>
          <cell r="AO80">
            <v>101012.29224986859</v>
          </cell>
          <cell r="AP80">
            <v>87684.224421409919</v>
          </cell>
          <cell r="AQ80">
            <v>7375.8483749999996</v>
          </cell>
          <cell r="AR80">
            <v>9519.1162911448864</v>
          </cell>
          <cell r="AS80">
            <v>1991.1202393867341</v>
          </cell>
          <cell r="AT80">
            <v>2218.116</v>
          </cell>
          <cell r="AU80">
            <v>376067.54906638479</v>
          </cell>
          <cell r="AV80">
            <v>34585.212756204681</v>
          </cell>
          <cell r="AW80">
            <v>12290.233272765479</v>
          </cell>
          <cell r="AX80">
            <v>20948.508809799328</v>
          </cell>
          <cell r="AY80">
            <v>4792.9629267875171</v>
          </cell>
          <cell r="AZ80">
            <v>2220</v>
          </cell>
          <cell r="BA80">
            <v>222508.19180961821</v>
          </cell>
          <cell r="BB80">
            <v>97781.977068300577</v>
          </cell>
          <cell r="BC80">
            <v>59694.77321468421</v>
          </cell>
          <cell r="BD80">
            <v>171054.35244697079</v>
          </cell>
          <cell r="BE80">
            <v>51453.839361718237</v>
          </cell>
          <cell r="BF80">
            <v>101012.29224986859</v>
          </cell>
          <cell r="BG80">
            <v>83914.957907743141</v>
          </cell>
          <cell r="BH80">
            <v>7659.5334832181952</v>
          </cell>
          <cell r="BI80">
            <v>11266.53685964475</v>
          </cell>
          <cell r="BJ80">
            <v>4967.5072453636649</v>
          </cell>
          <cell r="BK80">
            <v>1198.240731696879</v>
          </cell>
          <cell r="BL80">
            <v>400144.93900391483</v>
          </cell>
          <cell r="BM80">
            <v>38163.688886596268</v>
          </cell>
          <cell r="BN80">
            <v>14798.290870471321</v>
          </cell>
          <cell r="BO80">
            <v>23993.818235226739</v>
          </cell>
          <cell r="BP80">
            <v>6411.6600318925457</v>
          </cell>
          <cell r="BQ80">
            <v>2220</v>
          </cell>
          <cell r="BR80">
            <v>229137.92570815521</v>
          </cell>
          <cell r="BS80">
            <v>105204.19461251079</v>
          </cell>
          <cell r="BT80">
            <v>58902.289569011002</v>
          </cell>
          <cell r="BU80">
            <v>172875.34132158849</v>
          </cell>
          <cell r="BV80">
            <v>56262.584385637652</v>
          </cell>
          <cell r="BW80">
            <v>100028.9364396405</v>
          </cell>
          <cell r="BX80">
            <v>79496.28636522434</v>
          </cell>
          <cell r="BY80">
            <v>8403.0437190822104</v>
          </cell>
          <cell r="BZ80">
            <v>12805.30238109757</v>
          </cell>
          <cell r="CA80">
            <v>5038.2307402638307</v>
          </cell>
          <cell r="CB80">
            <v>1602.915007973136</v>
          </cell>
          <cell r="CC80">
            <v>408758.67925314792</v>
          </cell>
          <cell r="CD80">
            <v>39980.11615647289</v>
          </cell>
          <cell r="CE80">
            <v>16001.12976066444</v>
          </cell>
          <cell r="CF80">
            <v>25397.029364818631</v>
          </cell>
          <cell r="CG80">
            <v>7584.5557181116919</v>
          </cell>
          <cell r="CH80">
            <v>2220</v>
          </cell>
          <cell r="CI80">
            <v>234612.12336517431</v>
          </cell>
          <cell r="CJ80">
            <v>111490.359609368</v>
          </cell>
          <cell r="CK80">
            <v>58090.322229172918</v>
          </cell>
          <cell r="CL80">
            <v>172661.1221900238</v>
          </cell>
          <cell r="CM80">
            <v>61951.001174221419</v>
          </cell>
          <cell r="CN80">
            <v>98884.813962745742</v>
          </cell>
          <cell r="CO80">
            <v>73423.045296076743</v>
          </cell>
          <cell r="CP80">
            <v>8583.9322643161067</v>
          </cell>
          <cell r="CQ80">
            <v>14489.81511170036</v>
          </cell>
          <cell r="CR80">
            <v>6825.2575217807644</v>
          </cell>
          <cell r="CS80">
            <v>1896.138929527923</v>
          </cell>
          <cell r="CT80">
            <v>417563.02171258139</v>
          </cell>
          <cell r="CU80">
            <v>41579.538373477953</v>
          </cell>
          <cell r="CV80">
            <v>16970.302900275201</v>
          </cell>
          <cell r="CW80">
            <v>26571.076097620291</v>
          </cell>
          <cell r="CX80">
            <v>8466.8522116257082</v>
          </cell>
          <cell r="CY80">
            <v>2220</v>
          </cell>
          <cell r="CZ80">
            <v>240665.12258731571</v>
          </cell>
          <cell r="DA80">
            <v>118375.30857289019</v>
          </cell>
          <cell r="DB80">
            <v>57258.372487792039</v>
          </cell>
          <cell r="DC80">
            <v>172363.98225344589</v>
          </cell>
          <cell r="DD80">
            <v>68301.140332940704</v>
          </cell>
          <cell r="DE80">
            <v>97602.008152517636</v>
          </cell>
          <cell r="DF80">
            <v>66675.593883112364</v>
          </cell>
          <cell r="DG80">
            <v>8768.8234559642096</v>
          </cell>
          <cell r="DH80">
            <v>15250.902101613839</v>
          </cell>
          <cell r="DI80">
            <v>7581.358655642679</v>
          </cell>
          <cell r="DJ80">
            <v>2116.713052906427</v>
          </cell>
          <cell r="DK80">
            <v>426562.32831341767</v>
          </cell>
          <cell r="DL80">
            <v>42641.505518027043</v>
          </cell>
          <cell r="DM80">
            <v>17384.89537233358</v>
          </cell>
          <cell r="DN80">
            <v>27195.148362755099</v>
          </cell>
          <cell r="DO80">
            <v>9032.8289076872607</v>
          </cell>
          <cell r="DP80">
            <v>2220</v>
          </cell>
          <cell r="DQ80">
            <v>245486.7359460131</v>
          </cell>
          <cell r="DR80">
            <v>124049.3660274274</v>
          </cell>
          <cell r="DS80">
            <v>56405.9283919523</v>
          </cell>
          <cell r="DT80">
            <v>170410.9739313779</v>
          </cell>
          <cell r="DU80">
            <v>75075.762013706146</v>
          </cell>
          <cell r="DV80">
            <v>94563.135675622863</v>
          </cell>
          <cell r="DW80">
            <v>59488.430719771677</v>
          </cell>
          <cell r="DX80">
            <v>8957.8088945817726</v>
          </cell>
          <cell r="DY80">
            <v>15539.229627987021</v>
          </cell>
          <cell r="DZ80">
            <v>6406.4979133677471</v>
          </cell>
          <cell r="EA80">
            <v>2258.2072269218152</v>
          </cell>
          <cell r="EB80">
            <v>435761.06472403859</v>
          </cell>
          <cell r="EC80">
            <v>43662.47985676743</v>
          </cell>
          <cell r="ED80">
            <v>17740.891297184589</v>
          </cell>
          <cell r="EE80">
            <v>27765.337668206299</v>
          </cell>
          <cell r="EF80">
            <v>9634.0811708425681</v>
          </cell>
          <cell r="EG80">
            <v>2220</v>
          </cell>
          <cell r="EH80">
            <v>251751.47940988309</v>
          </cell>
          <cell r="EI80">
            <v>131187.5735031144</v>
          </cell>
          <cell r="EJ80">
            <v>55532.464380135403</v>
          </cell>
          <cell r="EK80">
            <v>169450.156517116</v>
          </cell>
          <cell r="EL80">
            <v>82301.322891838063</v>
          </cell>
          <cell r="EM80">
            <v>92483.563198728094</v>
          </cell>
          <cell r="EN80">
            <v>51838.56589468204</v>
          </cell>
          <cell r="EO80">
            <v>9150.9823592048106</v>
          </cell>
          <cell r="EP80">
            <v>15756.674951431651</v>
          </cell>
          <cell r="EQ80">
            <v>7978.8126409055003</v>
          </cell>
          <cell r="ER80">
            <v>2408.520292710642</v>
          </cell>
          <cell r="ES80">
            <v>445163.80291976407</v>
          </cell>
          <cell r="ET80">
            <v>44780.07239639388</v>
          </cell>
          <cell r="EU80">
            <v>18175.409902782911</v>
          </cell>
          <cell r="EV80">
            <v>28418.873235282768</v>
          </cell>
          <cell r="EW80">
            <v>10245.8713229523</v>
          </cell>
          <cell r="EX80">
            <v>2220</v>
          </cell>
          <cell r="EY80">
            <v>260592.77852767799</v>
          </cell>
          <cell r="EZ80">
            <v>140923.89609209399</v>
          </cell>
          <cell r="FA80">
            <v>54637.440908950593</v>
          </cell>
          <cell r="FB80">
            <v>170607.0521426966</v>
          </cell>
          <cell r="FC80">
            <v>89985.726384052308</v>
          </cell>
          <cell r="FD80">
            <v>92507.013198728091</v>
          </cell>
          <cell r="FE80">
            <v>43718.823039411916</v>
          </cell>
          <cell r="FF80">
            <v>9348.4398613150461</v>
          </cell>
          <cell r="FG80">
            <v>16049.281435100749</v>
          </cell>
          <cell r="FH80">
            <v>10704.66068600821</v>
          </cell>
          <cell r="FI80">
            <v>2561.4678307380759</v>
          </cell>
          <cell r="FJ80">
            <v>90866.856288195209</v>
          </cell>
          <cell r="FK80">
            <v>16252.27791219521</v>
          </cell>
          <cell r="FL80">
            <v>7639.2330514613504</v>
          </cell>
          <cell r="FM80">
            <v>10084.828037511161</v>
          </cell>
          <cell r="FN80">
            <v>5438.6300000000028</v>
          </cell>
          <cell r="FO80">
            <v>2220</v>
          </cell>
          <cell r="FP80">
            <v>189215.33100000001</v>
          </cell>
          <cell r="FQ80">
            <v>74981.543000000005</v>
          </cell>
          <cell r="FR80">
            <v>53343.29</v>
          </cell>
          <cell r="FS80">
            <v>0</v>
          </cell>
          <cell r="FT80">
            <v>46468.909</v>
          </cell>
          <cell r="FU80">
            <v>83770.247000000003</v>
          </cell>
          <cell r="FV80">
            <v>65249.211000000003</v>
          </cell>
          <cell r="FW80">
            <v>2188.027</v>
          </cell>
          <cell r="FX80">
            <v>3181.7750375111632</v>
          </cell>
          <cell r="FY80">
            <v>-6643.8659624888296</v>
          </cell>
          <cell r="FZ80">
            <v>3.746</v>
          </cell>
          <cell r="GA80">
            <v>92191.383203042002</v>
          </cell>
          <cell r="GB80">
            <v>16082.023347672</v>
          </cell>
          <cell r="GC80">
            <v>8066.5235455996044</v>
          </cell>
          <cell r="GD80">
            <v>10363.44107550596</v>
          </cell>
          <cell r="GE80">
            <v>4283.9889999999896</v>
          </cell>
          <cell r="GF80">
            <v>2220</v>
          </cell>
          <cell r="GG80">
            <v>205529.04399999999</v>
          </cell>
          <cell r="GH80">
            <v>84007.309000000008</v>
          </cell>
          <cell r="GI80">
            <v>57332.286</v>
          </cell>
          <cell r="GJ80">
            <v>0</v>
          </cell>
          <cell r="GK80">
            <v>46764.904000000002</v>
          </cell>
          <cell r="GL80">
            <v>97415.531000000003</v>
          </cell>
          <cell r="GM80">
            <v>77308.926000000007</v>
          </cell>
          <cell r="GN80">
            <v>2629</v>
          </cell>
          <cell r="GO80">
            <v>3220.8040755059542</v>
          </cell>
          <cell r="GP80">
            <v>15443.219075505949</v>
          </cell>
          <cell r="GQ80">
            <v>2223.9720000000002</v>
          </cell>
          <cell r="GR80">
            <v>98928.1506419285</v>
          </cell>
          <cell r="GS80">
            <v>16159.1078650085</v>
          </cell>
          <cell r="GT80">
            <v>7174.6807375899998</v>
          </cell>
          <cell r="GU80">
            <v>9545.8594159534987</v>
          </cell>
          <cell r="GV80">
            <v>4263.9330000000064</v>
          </cell>
          <cell r="GW80">
            <v>2220</v>
          </cell>
          <cell r="GX80">
            <v>206311.527</v>
          </cell>
          <cell r="GY80">
            <v>83546.251999999993</v>
          </cell>
          <cell r="GZ80">
            <v>59361.357000000004</v>
          </cell>
          <cell r="HA80">
            <v>0</v>
          </cell>
          <cell r="HB80">
            <v>47731.303999999996</v>
          </cell>
          <cell r="HC80">
            <v>101629.114</v>
          </cell>
          <cell r="HD80">
            <v>84368.39</v>
          </cell>
          <cell r="HE80">
            <v>2968.7</v>
          </cell>
          <cell r="HF80">
            <v>5488.4864159535109</v>
          </cell>
          <cell r="HG80">
            <v>8601.1104159535098</v>
          </cell>
          <cell r="HH80">
            <v>0</v>
          </cell>
          <cell r="HI80">
            <v>92865.532462934352</v>
          </cell>
          <cell r="HJ80">
            <v>39278.402721601662</v>
          </cell>
          <cell r="HK80">
            <v>2028.316601817902</v>
          </cell>
          <cell r="HL80">
            <v>4574.4994217482017</v>
          </cell>
          <cell r="HM80">
            <v>2214.4950000000008</v>
          </cell>
          <cell r="HN80">
            <v>2220</v>
          </cell>
          <cell r="HO80">
            <v>208110.628</v>
          </cell>
          <cell r="HP80">
            <v>79391.070000000007</v>
          </cell>
          <cell r="HQ80">
            <v>62170.792000000001</v>
          </cell>
          <cell r="HR80">
            <v>0</v>
          </cell>
          <cell r="HS80">
            <v>49808.930999999997</v>
          </cell>
          <cell r="HT80">
            <v>102620.815</v>
          </cell>
          <cell r="HU80">
            <v>88759.266000000003</v>
          </cell>
          <cell r="HV80">
            <v>4654.7929999999997</v>
          </cell>
          <cell r="HW80">
            <v>4352.8004217481957</v>
          </cell>
          <cell r="HX80">
            <v>3912.1484217481971</v>
          </cell>
          <cell r="HY80">
            <v>2218.116</v>
          </cell>
          <cell r="HZ80">
            <v>86683.696187970083</v>
          </cell>
          <cell r="IA80">
            <v>7522.6954209300766</v>
          </cell>
          <cell r="IB80">
            <v>-389.79557862034989</v>
          </cell>
          <cell r="IC80">
            <v>2162.3770227996501</v>
          </cell>
          <cell r="ID80">
            <v>-1429.9199999999919</v>
          </cell>
          <cell r="IE80">
            <v>2220</v>
          </cell>
          <cell r="IF80">
            <v>200211.568</v>
          </cell>
          <cell r="IG80">
            <v>72617.293000000005</v>
          </cell>
          <cell r="IH80">
            <v>61670.027000000002</v>
          </cell>
          <cell r="II80">
            <v>0</v>
          </cell>
          <cell r="IJ80">
            <v>44137.552000000003</v>
          </cell>
          <cell r="IK80">
            <v>103808.201</v>
          </cell>
          <cell r="IL80">
            <v>94439.957999999999</v>
          </cell>
          <cell r="IM80">
            <v>1718.2</v>
          </cell>
          <cell r="IN80">
            <v>620.53002279965153</v>
          </cell>
          <cell r="IO80">
            <v>523.68702279965009</v>
          </cell>
          <cell r="IP80">
            <v>0</v>
          </cell>
          <cell r="IQ80">
            <v>88110.475732688777</v>
          </cell>
          <cell r="IR80">
            <v>9798.4492495287814</v>
          </cell>
          <cell r="IS80">
            <v>1862.426348425601</v>
          </cell>
          <cell r="IT80">
            <v>4481.2889463652009</v>
          </cell>
          <cell r="IU80">
            <v>-198.1930000000113</v>
          </cell>
          <cell r="IV80">
            <v>2220</v>
          </cell>
          <cell r="IW80">
            <v>198342.88488531089</v>
          </cell>
          <cell r="IX80">
            <v>72247.724038081375</v>
          </cell>
          <cell r="IY80">
            <v>61063.719320596138</v>
          </cell>
          <cell r="IZ80">
            <v>0</v>
          </cell>
          <cell r="JA80">
            <v>45746.616953313001</v>
          </cell>
          <cell r="JB80">
            <v>101012.29224986859</v>
          </cell>
          <cell r="JC80">
            <v>87463.553373072325</v>
          </cell>
          <cell r="JD80">
            <v>1950.8</v>
          </cell>
          <cell r="JE80">
            <v>5599.9400150560641</v>
          </cell>
          <cell r="JF80">
            <v>1688.1042649246731</v>
          </cell>
          <cell r="JG80">
            <v>2218.116</v>
          </cell>
          <cell r="JH80">
            <v>95839.92494555912</v>
          </cell>
          <cell r="JI80">
            <v>9119.1633309288118</v>
          </cell>
          <cell r="JJ80">
            <v>3145.3151880693531</v>
          </cell>
          <cell r="JK80">
            <v>5157.0025162540387</v>
          </cell>
          <cell r="JL80">
            <v>1020.763465969338</v>
          </cell>
          <cell r="JM80">
            <v>2220</v>
          </cell>
          <cell r="JN80">
            <v>203513.60710791251</v>
          </cell>
          <cell r="JO80">
            <v>77600.133588867684</v>
          </cell>
          <cell r="JP80">
            <v>60882.031992411452</v>
          </cell>
          <cell r="JQ80">
            <v>0</v>
          </cell>
          <cell r="JR80">
            <v>46767.380419282337</v>
          </cell>
          <cell r="JS80">
            <v>101012.29224986859</v>
          </cell>
          <cell r="JT80">
            <v>90687.5584574487</v>
          </cell>
          <cell r="JU80">
            <v>1830</v>
          </cell>
          <cell r="JV80">
            <v>-1536.9234191203491</v>
          </cell>
          <cell r="JW80">
            <v>-3224.005084376362</v>
          </cell>
          <cell r="JX80">
            <v>0</v>
          </cell>
          <cell r="JY80">
            <v>91672.956758011424</v>
          </cell>
          <cell r="JZ80">
            <v>8732.3628832002832</v>
          </cell>
          <cell r="KA80">
            <v>3391.8595611496949</v>
          </cell>
          <cell r="KB80">
            <v>5457.2246600612852</v>
          </cell>
          <cell r="KC80">
            <v>1091.7367473452639</v>
          </cell>
          <cell r="KD80">
            <v>2220</v>
          </cell>
          <cell r="KE80">
            <v>216976.06994207919</v>
          </cell>
          <cell r="KF80">
            <v>91251.113146945921</v>
          </cell>
          <cell r="KG80">
            <v>60693.515268499861</v>
          </cell>
          <cell r="KH80">
            <v>0</v>
          </cell>
          <cell r="KI80">
            <v>47859.117166627599</v>
          </cell>
          <cell r="KJ80">
            <v>101012.29224986859</v>
          </cell>
          <cell r="KK80">
            <v>87684.224421409919</v>
          </cell>
          <cell r="KL80">
            <v>1876.848375</v>
          </cell>
          <cell r="KM80">
            <v>4835.5696724095196</v>
          </cell>
          <cell r="KN80">
            <v>3003.3340360387729</v>
          </cell>
          <cell r="KO80">
            <v>0</v>
          </cell>
          <cell r="LP80">
            <v>85900.399416629632</v>
          </cell>
          <cell r="LQ80">
            <v>7001.3613214735178</v>
          </cell>
          <cell r="LR80">
            <v>1925.773447810979</v>
          </cell>
          <cell r="LS80">
            <v>4044.4957987529951</v>
          </cell>
          <cell r="LU80">
            <v>343.81620083929812</v>
          </cell>
          <cell r="LV80">
            <v>2220</v>
          </cell>
          <cell r="LW80">
            <v>200959.65283883101</v>
          </cell>
          <cell r="LX80">
            <v>75650.744503604903</v>
          </cell>
          <cell r="LY80">
            <v>60277.46680859269</v>
          </cell>
          <cell r="LZ80">
            <v>0</v>
          </cell>
          <cell r="MA80">
            <v>48116.979317257079</v>
          </cell>
          <cell r="MB80">
            <v>101012.29224986859</v>
          </cell>
          <cell r="MC80">
            <v>87292.758139319107</v>
          </cell>
          <cell r="MD80">
            <v>1702.6738910348411</v>
          </cell>
          <cell r="ME80">
            <v>1973.4235290625011</v>
          </cell>
          <cell r="MF80">
            <v>477.42033230064408</v>
          </cell>
          <cell r="MG80">
            <v>85.95405020982453</v>
          </cell>
          <cell r="MH80">
            <v>93234.845175639202</v>
          </cell>
          <cell r="MI80">
            <v>8429.1569927310411</v>
          </cell>
          <cell r="MJ80">
            <v>3036.0232231091122</v>
          </cell>
          <cell r="MK80">
            <v>5301.6523808894854</v>
          </cell>
          <cell r="MM80">
            <v>1386.563969720919</v>
          </cell>
          <cell r="MN80">
            <v>2220</v>
          </cell>
          <cell r="MO80">
            <v>202675.6767894268</v>
          </cell>
          <cell r="MP80">
            <v>77568.142091213769</v>
          </cell>
          <cell r="MQ80">
            <v>60076.093171579632</v>
          </cell>
          <cell r="MR80">
            <v>0</v>
          </cell>
          <cell r="MS80">
            <v>49156.902294547763</v>
          </cell>
          <cell r="MT80">
            <v>101012.29224986859</v>
          </cell>
          <cell r="MU80">
            <v>83973.352492880134</v>
          </cell>
          <cell r="MV80">
            <v>2064.2555207673108</v>
          </cell>
          <cell r="MW80">
            <v>4968.8648998271728</v>
          </cell>
          <cell r="MX80">
            <v>3666.0466388692089</v>
          </cell>
          <cell r="MY80">
            <v>346.6409924302298</v>
          </cell>
          <cell r="MZ80">
            <v>100982.19578115641</v>
          </cell>
          <cell r="NA80">
            <v>9733.6765238715743</v>
          </cell>
          <cell r="NB80">
            <v>3481.188343383888</v>
          </cell>
          <cell r="NC80">
            <v>5597.5174426948506</v>
          </cell>
          <cell r="NE80">
            <v>1424.342036327896</v>
          </cell>
          <cell r="NF80">
            <v>2220</v>
          </cell>
          <cell r="NG80">
            <v>208663.44316122719</v>
          </cell>
          <cell r="NH80">
            <v>83744.049300653496</v>
          </cell>
          <cell r="NI80">
            <v>59887.952333940288</v>
          </cell>
          <cell r="NJ80">
            <v>0</v>
          </cell>
          <cell r="NK80">
            <v>50225.158821793688</v>
          </cell>
          <cell r="NL80">
            <v>101012.29224986859</v>
          </cell>
          <cell r="NM80">
            <v>87268.260099637948</v>
          </cell>
          <cell r="NN80">
            <v>1928.18826167162</v>
          </cell>
          <cell r="NO80">
            <v>-1238.0612997018479</v>
          </cell>
          <cell r="NP80">
            <v>-2938.8220976758662</v>
          </cell>
          <cell r="NQ80">
            <v>356.08550908197401</v>
          </cell>
          <cell r="NR80">
            <v>95950.10869295962</v>
          </cell>
          <cell r="NS80">
            <v>9421.017918128553</v>
          </cell>
          <cell r="NT80">
            <v>3847.2482584615</v>
          </cell>
          <cell r="NU80">
            <v>6004.8431874620019</v>
          </cell>
          <cell r="NW80">
            <v>1638.240719899404</v>
          </cell>
          <cell r="NX80">
            <v>2220</v>
          </cell>
          <cell r="NY80">
            <v>222508.19180961821</v>
          </cell>
          <cell r="NZ80">
            <v>97781.977068300577</v>
          </cell>
          <cell r="OA80">
            <v>59694.77321468421</v>
          </cell>
          <cell r="OB80">
            <v>0</v>
          </cell>
          <cell r="OC80">
            <v>51453.839361718237</v>
          </cell>
          <cell r="OD80">
            <v>101012.29224986859</v>
          </cell>
          <cell r="OE80">
            <v>83914.957907743141</v>
          </cell>
          <cell r="OF80">
            <v>1964.415809744424</v>
          </cell>
          <cell r="OG80">
            <v>5562.309730456921</v>
          </cell>
          <cell r="OH80">
            <v>3762.8623718696758</v>
          </cell>
          <cell r="OI80">
            <v>409.56017997485088</v>
          </cell>
        </row>
        <row r="81">
          <cell r="A81" t="str">
            <v>JHSF3</v>
          </cell>
          <cell r="B81" t="str">
            <v>JHSF</v>
          </cell>
          <cell r="C81" t="str">
            <v>Income Properties</v>
          </cell>
          <cell r="D81" t="str">
            <v>Ygor Altero</v>
          </cell>
          <cell r="E81">
            <v>44201</v>
          </cell>
          <cell r="F81" t="str">
            <v>Buy</v>
          </cell>
          <cell r="G81" t="b">
            <v>0</v>
          </cell>
          <cell r="H81" t="str">
            <v>BRL</v>
          </cell>
          <cell r="I81">
            <v>9.6999999999999993</v>
          </cell>
          <cell r="J81">
            <v>0.1257019230769231</v>
          </cell>
          <cell r="K81">
            <v>0.06</v>
          </cell>
          <cell r="L81">
            <v>0.10270625</v>
          </cell>
          <cell r="M81">
            <v>1384.034220356147</v>
          </cell>
          <cell r="N81">
            <v>726.59885309328354</v>
          </cell>
          <cell r="O81">
            <v>554.88349503519817</v>
          </cell>
          <cell r="P81">
            <v>579.2069646512889</v>
          </cell>
          <cell r="Q81">
            <v>359.73120573883011</v>
          </cell>
          <cell r="R81">
            <v>685.53064099999995</v>
          </cell>
          <cell r="S81">
            <v>7516.8885723702451</v>
          </cell>
          <cell r="T81">
            <v>786.40621833486387</v>
          </cell>
          <cell r="U81">
            <v>1190.8569884863341</v>
          </cell>
          <cell r="V81">
            <v>3373.853329281736</v>
          </cell>
          <cell r="W81">
            <v>4099.7813924881439</v>
          </cell>
          <cell r="X81">
            <v>1036.7774171999999</v>
          </cell>
          <cell r="Y81">
            <v>250.37119886513631</v>
          </cell>
          <cell r="Z81">
            <v>90.707443236591288</v>
          </cell>
          <cell r="AC81">
            <v>101.05179470439251</v>
          </cell>
          <cell r="AD81">
            <v>1817.434891303147</v>
          </cell>
          <cell r="AE81">
            <v>978.93306534278327</v>
          </cell>
          <cell r="AF81">
            <v>761.65924253771482</v>
          </cell>
          <cell r="AG81">
            <v>786.20664155940142</v>
          </cell>
          <cell r="AH81">
            <v>512.92315744631787</v>
          </cell>
          <cell r="AI81">
            <v>685.53064099999995</v>
          </cell>
          <cell r="AJ81">
            <v>8039.1163682741999</v>
          </cell>
          <cell r="AK81">
            <v>771.07565031300021</v>
          </cell>
          <cell r="AL81">
            <v>1238.4912680257869</v>
          </cell>
          <cell r="AM81">
            <v>3637.889392438517</v>
          </cell>
          <cell r="AN81">
            <v>4356.2429712113026</v>
          </cell>
          <cell r="AO81">
            <v>1036.7774171999999</v>
          </cell>
          <cell r="AP81">
            <v>265.70176688700002</v>
          </cell>
          <cell r="AQ81">
            <v>32.390336276485357</v>
          </cell>
          <cell r="AT81">
            <v>179.86560286941511</v>
          </cell>
          <cell r="AU81">
            <v>2213.5818369068838</v>
          </cell>
          <cell r="AV81">
            <v>1224.686618238966</v>
          </cell>
          <cell r="AW81">
            <v>971.76646984017555</v>
          </cell>
          <cell r="AX81">
            <v>996.32765023247555</v>
          </cell>
          <cell r="AY81">
            <v>718.8586600280056</v>
          </cell>
          <cell r="AZ81">
            <v>685.53064099999995</v>
          </cell>
          <cell r="BA81">
            <v>8536.0064705263085</v>
          </cell>
          <cell r="BB81">
            <v>877.20167712861769</v>
          </cell>
          <cell r="BC81">
            <v>1288.0309187468181</v>
          </cell>
          <cell r="BD81">
            <v>3773.5508044916469</v>
          </cell>
          <cell r="BE81">
            <v>4715.6723012253051</v>
          </cell>
          <cell r="BF81">
            <v>1036.7774171999999</v>
          </cell>
          <cell r="BG81">
            <v>159.57574007138251</v>
          </cell>
          <cell r="BH81">
            <v>18.34699453033512</v>
          </cell>
          <cell r="BK81">
            <v>256.46157872315888</v>
          </cell>
          <cell r="BL81">
            <v>2292.372181770309</v>
          </cell>
          <cell r="BM81">
            <v>1291.816208838557</v>
          </cell>
          <cell r="BN81">
            <v>1000.1746405493921</v>
          </cell>
          <cell r="BO81">
            <v>1024.689211482282</v>
          </cell>
          <cell r="BP81">
            <v>761.69213701117599</v>
          </cell>
          <cell r="BQ81">
            <v>685.53064099999995</v>
          </cell>
          <cell r="BR81">
            <v>8873.3234212300413</v>
          </cell>
          <cell r="BS81">
            <v>1245.503594530391</v>
          </cell>
          <cell r="BT81">
            <v>1339.5521554966911</v>
          </cell>
          <cell r="BU81">
            <v>3728.1503520974161</v>
          </cell>
          <cell r="BV81">
            <v>5096.5183697308948</v>
          </cell>
          <cell r="BW81">
            <v>1036.7774171999999</v>
          </cell>
          <cell r="BX81">
            <v>-208.72617733039041</v>
          </cell>
          <cell r="BY81">
            <v>9.8180830546640063</v>
          </cell>
          <cell r="CB81">
            <v>359.4293300140028</v>
          </cell>
          <cell r="CC81">
            <v>2273.1067331845188</v>
          </cell>
          <cell r="CD81">
            <v>1267.6285821516699</v>
          </cell>
          <cell r="CE81">
            <v>966.40264049678342</v>
          </cell>
          <cell r="CF81">
            <v>990.84504087200366</v>
          </cell>
          <cell r="CG81">
            <v>754.21219510070421</v>
          </cell>
          <cell r="CH81">
            <v>685.53064099999995</v>
          </cell>
          <cell r="CI81">
            <v>9235.6477758644978</v>
          </cell>
          <cell r="CJ81">
            <v>1670.6213084831541</v>
          </cell>
          <cell r="CK81">
            <v>1393.1342417165581</v>
          </cell>
          <cell r="CL81">
            <v>3711.4224212054542</v>
          </cell>
          <cell r="CM81">
            <v>5473.6244672812463</v>
          </cell>
          <cell r="CN81">
            <v>1036.7774171999999</v>
          </cell>
          <cell r="CO81">
            <v>-633.84389128315343</v>
          </cell>
          <cell r="CP81">
            <v>10.312914440619069</v>
          </cell>
          <cell r="CS81">
            <v>380.84606850558799</v>
          </cell>
          <cell r="FJ81">
            <v>312.50747605820283</v>
          </cell>
          <cell r="FK81">
            <v>164.49018565349849</v>
          </cell>
          <cell r="FL81">
            <v>124.2850278502118</v>
          </cell>
          <cell r="FM81">
            <v>130.33467031871501</v>
          </cell>
          <cell r="FN81">
            <v>82.367538222827477</v>
          </cell>
          <cell r="FO81">
            <v>685.53064099999995</v>
          </cell>
          <cell r="FP81">
            <v>6881.714053845395</v>
          </cell>
          <cell r="FQ81">
            <v>586.94657372745962</v>
          </cell>
          <cell r="FR81">
            <v>1154.258784247613</v>
          </cell>
          <cell r="FS81">
            <v>2837.5061813349912</v>
          </cell>
          <cell r="FT81">
            <v>4002.283327841556</v>
          </cell>
          <cell r="FU81">
            <v>1036.7774171999999</v>
          </cell>
          <cell r="FV81">
            <v>449.83084347254049</v>
          </cell>
          <cell r="FW81">
            <v>22.614794517962022</v>
          </cell>
          <cell r="FZ81">
            <v>0</v>
          </cell>
          <cell r="GA81">
            <v>348.9896859959411</v>
          </cell>
          <cell r="GB81">
            <v>184.91806651266839</v>
          </cell>
          <cell r="GC81">
            <v>142.57260411893569</v>
          </cell>
          <cell r="GD81">
            <v>148.64310046866939</v>
          </cell>
          <cell r="GE81">
            <v>94.26413891487033</v>
          </cell>
          <cell r="GF81">
            <v>685.53064099999995</v>
          </cell>
          <cell r="GG81">
            <v>7051.1539397145807</v>
          </cell>
          <cell r="GH81">
            <v>590.27933618267627</v>
          </cell>
          <cell r="GI81">
            <v>1167.030643062265</v>
          </cell>
          <cell r="GJ81">
            <v>2912.218033734041</v>
          </cell>
          <cell r="GK81">
            <v>4096.5474667564267</v>
          </cell>
          <cell r="GL81">
            <v>1036.7774171999999</v>
          </cell>
          <cell r="GM81">
            <v>446.4980810173239</v>
          </cell>
          <cell r="GN81">
            <v>22.564400552716901</v>
          </cell>
          <cell r="GQ81">
            <v>101.05179470439251</v>
          </cell>
          <cell r="GR81">
            <v>321.01982831592699</v>
          </cell>
          <cell r="GS81">
            <v>167.67622427774629</v>
          </cell>
          <cell r="GT81">
            <v>127.4106966279824</v>
          </cell>
          <cell r="GU81">
            <v>133.50195747058601</v>
          </cell>
          <cell r="GV81">
            <v>78.447306828655059</v>
          </cell>
          <cell r="GW81">
            <v>685.53064099999995</v>
          </cell>
          <cell r="GX81">
            <v>7232.2588062163122</v>
          </cell>
          <cell r="GY81">
            <v>685.54968066363131</v>
          </cell>
          <cell r="GZ81">
            <v>1179.2374821568601</v>
          </cell>
          <cell r="HA81">
            <v>3014.432221281324</v>
          </cell>
          <cell r="HB81">
            <v>4174.9947735850819</v>
          </cell>
          <cell r="HC81">
            <v>1036.7774171999999</v>
          </cell>
          <cell r="HD81">
            <v>351.22773653636892</v>
          </cell>
          <cell r="HE81">
            <v>22.620567912562649</v>
          </cell>
          <cell r="HH81">
            <v>0</v>
          </cell>
          <cell r="HI81">
            <v>401.5172299860763</v>
          </cell>
          <cell r="HJ81">
            <v>209.51437664937029</v>
          </cell>
          <cell r="HK81">
            <v>160.6151664380682</v>
          </cell>
          <cell r="HL81">
            <v>166.72723639331861</v>
          </cell>
          <cell r="HM81">
            <v>104.6522217724772</v>
          </cell>
          <cell r="HN81">
            <v>685.53064099999995</v>
          </cell>
          <cell r="HO81">
            <v>7516.8885723702451</v>
          </cell>
          <cell r="HP81">
            <v>786.40621833486387</v>
          </cell>
          <cell r="HQ81">
            <v>1190.8569884863341</v>
          </cell>
          <cell r="HR81">
            <v>3373.853329281736</v>
          </cell>
          <cell r="HS81">
            <v>4099.7813924881439</v>
          </cell>
          <cell r="HT81">
            <v>1036.7774171999999</v>
          </cell>
          <cell r="HU81">
            <v>250.37119886513631</v>
          </cell>
          <cell r="HV81">
            <v>22.907680253349731</v>
          </cell>
          <cell r="HY81">
            <v>0</v>
          </cell>
          <cell r="HZ81">
            <v>419.80222878391362</v>
          </cell>
          <cell r="IA81">
            <v>218.7130251404468</v>
          </cell>
          <cell r="IB81">
            <v>167.26097397132591</v>
          </cell>
          <cell r="IC81">
            <v>173.39418779013801</v>
          </cell>
          <cell r="ID81">
            <v>112.1994432667077</v>
          </cell>
          <cell r="IE81">
            <v>685.53064099999995</v>
          </cell>
          <cell r="IF81">
            <v>7416.4427348348927</v>
          </cell>
          <cell r="IG81">
            <v>516.75737221387396</v>
          </cell>
          <cell r="IH81">
            <v>1202.59098653557</v>
          </cell>
          <cell r="II81">
            <v>3160.781850704901</v>
          </cell>
          <cell r="IJ81">
            <v>4211.9808357548518</v>
          </cell>
          <cell r="IK81">
            <v>1036.7774171999999</v>
          </cell>
          <cell r="IL81">
            <v>520.02004498612609</v>
          </cell>
          <cell r="IM81">
            <v>8.0035221204045079</v>
          </cell>
          <cell r="IP81">
            <v>0</v>
          </cell>
          <cell r="IQ81">
            <v>438.67893541313532</v>
          </cell>
          <cell r="IR81">
            <v>235.47109226440321</v>
          </cell>
          <cell r="IS81">
            <v>183.182447378814</v>
          </cell>
          <cell r="IT81">
            <v>189.31805126338679</v>
          </cell>
          <cell r="IU81">
            <v>122.119043044592</v>
          </cell>
          <cell r="IV81">
            <v>685.53064099999995</v>
          </cell>
          <cell r="IW81">
            <v>7472.7646152059096</v>
          </cell>
          <cell r="IX81">
            <v>419.4351491494719</v>
          </cell>
          <cell r="IY81">
            <v>1214.440604438031</v>
          </cell>
          <cell r="IZ81">
            <v>3094.554290756606</v>
          </cell>
          <cell r="JA81">
            <v>4334.099878799444</v>
          </cell>
          <cell r="JB81">
            <v>1036.7774171999999</v>
          </cell>
          <cell r="JC81">
            <v>617.34226805052822</v>
          </cell>
          <cell r="JD81">
            <v>8.038198246377819</v>
          </cell>
          <cell r="JG81">
            <v>179.86560286941511</v>
          </cell>
          <cell r="JH81">
            <v>472.92858664153403</v>
          </cell>
          <cell r="JI81">
            <v>253.89508103780261</v>
          </cell>
          <cell r="JJ81">
            <v>198.24210316323709</v>
          </cell>
          <cell r="JK81">
            <v>204.38013769722309</v>
          </cell>
          <cell r="JL81">
            <v>132.00981609187389</v>
          </cell>
          <cell r="JM81">
            <v>685.53064099999995</v>
          </cell>
          <cell r="JN81">
            <v>7797.1392030005509</v>
          </cell>
          <cell r="JO81">
            <v>574.00181244295368</v>
          </cell>
          <cell r="JP81">
            <v>1226.4069814431341</v>
          </cell>
          <cell r="JQ81">
            <v>3286.4844243053308</v>
          </cell>
          <cell r="JR81">
            <v>4466.1096948913173</v>
          </cell>
          <cell r="JS81">
            <v>1036.7774171999999</v>
          </cell>
          <cell r="JT81">
            <v>462.77560475704638</v>
          </cell>
          <cell r="JU81">
            <v>8.105558296613383</v>
          </cell>
          <cell r="JX81">
            <v>0</v>
          </cell>
          <cell r="JY81">
            <v>486.02514046456457</v>
          </cell>
          <cell r="JZ81">
            <v>270.85386690013058</v>
          </cell>
          <cell r="KA81">
            <v>212.9737180243377</v>
          </cell>
          <cell r="KB81">
            <v>219.1142648086535</v>
          </cell>
          <cell r="KC81">
            <v>146.59485504314429</v>
          </cell>
          <cell r="KD81">
            <v>685.53064099999995</v>
          </cell>
          <cell r="KE81">
            <v>8039.1163682741999</v>
          </cell>
          <cell r="KF81">
            <v>771.07565031300021</v>
          </cell>
          <cell r="KG81">
            <v>1238.4912680257869</v>
          </cell>
          <cell r="KH81">
            <v>3637.889392438517</v>
          </cell>
          <cell r="KI81">
            <v>4356.2429712113026</v>
          </cell>
          <cell r="KJ81">
            <v>1036.7774171999999</v>
          </cell>
          <cell r="KK81">
            <v>265.70176688700002</v>
          </cell>
          <cell r="KL81">
            <v>8.2430576130896505</v>
          </cell>
          <cell r="KO81">
            <v>0</v>
          </cell>
          <cell r="KP81">
            <v>42.813321362751502</v>
          </cell>
          <cell r="KQ81">
            <v>31.4141597560428</v>
          </cell>
          <cell r="KR81">
            <v>35.310668571906419</v>
          </cell>
          <cell r="KS81">
            <v>55.77997152457408</v>
          </cell>
          <cell r="KT81">
            <v>80.925495425391446</v>
          </cell>
          <cell r="LP81">
            <v>484.36966300597379</v>
          </cell>
          <cell r="LQ81">
            <v>268.9906856188307</v>
          </cell>
          <cell r="LR81">
            <v>211.46810634412651</v>
          </cell>
          <cell r="LS81">
            <v>217.61133500905609</v>
          </cell>
          <cell r="LU81">
            <v>155.74041707361391</v>
          </cell>
          <cell r="LV81">
            <v>685.53064099999995</v>
          </cell>
          <cell r="LW81">
            <v>7879.4964132485547</v>
          </cell>
          <cell r="LX81">
            <v>559.96842838757482</v>
          </cell>
          <cell r="LY81">
            <v>1250.694625996993</v>
          </cell>
          <cell r="LZ81">
            <v>3322.0857746534921</v>
          </cell>
          <cell r="MA81">
            <v>4511.9833882849171</v>
          </cell>
          <cell r="MB81">
            <v>1036.7774171999999</v>
          </cell>
          <cell r="MC81">
            <v>476.8089888124253</v>
          </cell>
          <cell r="MD81">
            <v>4.5727809557388808</v>
          </cell>
          <cell r="MG81">
            <v>0</v>
          </cell>
          <cell r="MH81">
            <v>532.89209851306521</v>
          </cell>
          <cell r="MI81">
            <v>297.69634689436191</v>
          </cell>
          <cell r="MJ81">
            <v>237.1144398629915</v>
          </cell>
          <cell r="MK81">
            <v>243.25573528134211</v>
          </cell>
          <cell r="MM81">
            <v>174.8759192813684</v>
          </cell>
          <cell r="MN81">
            <v>685.53064099999995</v>
          </cell>
          <cell r="MO81">
            <v>7893.2970003298242</v>
          </cell>
          <cell r="MP81">
            <v>453.93292541432572</v>
          </cell>
          <cell r="MQ81">
            <v>1263.0182286155521</v>
          </cell>
          <cell r="MR81">
            <v>3160.5628292876868</v>
          </cell>
          <cell r="MS81">
            <v>4686.8593075662848</v>
          </cell>
          <cell r="MT81">
            <v>1036.7774171999999</v>
          </cell>
          <cell r="MU81">
            <v>582.84449178567445</v>
          </cell>
          <cell r="MV81">
            <v>4.5181972615370407</v>
          </cell>
          <cell r="MY81">
            <v>256.46157872315888</v>
          </cell>
          <cell r="MZ81">
            <v>565.24429246007276</v>
          </cell>
          <cell r="NA81">
            <v>312.64942988910218</v>
          </cell>
          <cell r="NB81">
            <v>248.673959822341</v>
          </cell>
          <cell r="NC81">
            <v>254.813255825185</v>
          </cell>
          <cell r="NE81">
            <v>182.45975871295701</v>
          </cell>
          <cell r="NF81">
            <v>685.53064099999995</v>
          </cell>
          <cell r="NG81">
            <v>8170.5911611419251</v>
          </cell>
          <cell r="NH81">
            <v>621.39063570155486</v>
          </cell>
          <cell r="NI81">
            <v>1275.4632607008591</v>
          </cell>
          <cell r="NJ81">
            <v>3254.9452077066239</v>
          </cell>
          <cell r="NK81">
            <v>4869.3190662792422</v>
          </cell>
          <cell r="NL81">
            <v>1036.7774171999999</v>
          </cell>
          <cell r="NM81">
            <v>415.38678149844532</v>
          </cell>
          <cell r="NN81">
            <v>4.5669187979930426</v>
          </cell>
          <cell r="NQ81">
            <v>0</v>
          </cell>
          <cell r="NR81">
            <v>631.0757829277718</v>
          </cell>
          <cell r="NS81">
            <v>345.35015583667058</v>
          </cell>
          <cell r="NT81">
            <v>274.5099638107165</v>
          </cell>
          <cell r="NU81">
            <v>280.64732411689238</v>
          </cell>
          <cell r="NW81">
            <v>205.78256496006631</v>
          </cell>
          <cell r="NX81">
            <v>685.53064099999995</v>
          </cell>
          <cell r="NY81">
            <v>8536.0064705263085</v>
          </cell>
          <cell r="NZ81">
            <v>877.20167712861769</v>
          </cell>
          <cell r="OA81">
            <v>1288.0309187468181</v>
          </cell>
          <cell r="OB81">
            <v>3773.5508044916469</v>
          </cell>
          <cell r="OC81">
            <v>4715.6723012253051</v>
          </cell>
          <cell r="OD81">
            <v>1036.7774171999999</v>
          </cell>
          <cell r="OE81">
            <v>159.57574007138251</v>
          </cell>
          <cell r="OF81">
            <v>4.6890975150661509</v>
          </cell>
          <cell r="OI81">
            <v>0</v>
          </cell>
          <cell r="OJ81">
            <v>11.72119408171662</v>
          </cell>
          <cell r="OK81">
            <v>8.6751348201914453</v>
          </cell>
          <cell r="OL81">
            <v>9.7971528700576407</v>
          </cell>
          <cell r="OM81">
            <v>12.6198395907858</v>
          </cell>
          <cell r="ON81">
            <v>10.12438253930287</v>
          </cell>
          <cell r="OO81">
            <v>6.9633957343800148</v>
          </cell>
          <cell r="OP81">
            <v>5.90356718604039</v>
          </cell>
          <cell r="OQ81">
            <v>8.4228142963195296</v>
          </cell>
          <cell r="OR81">
            <v>11.314645477091901</v>
          </cell>
          <cell r="OS81">
            <v>8.2168905774651844</v>
          </cell>
          <cell r="OT81">
            <v>6.6609419184193106</v>
          </cell>
          <cell r="OU81">
            <v>9.1181905989300258</v>
          </cell>
          <cell r="OV81">
            <v>594.85210833108192</v>
          </cell>
          <cell r="OW81">
            <v>333.19164155811859</v>
          </cell>
          <cell r="OX81">
            <v>257.77223208875722</v>
          </cell>
          <cell r="OY81">
            <v>263.90781263784811</v>
          </cell>
          <cell r="PA81">
            <v>195.46905160640881</v>
          </cell>
          <cell r="PB81">
            <v>685.53064099999995</v>
          </cell>
          <cell r="PC81">
            <v>8706.8206929103399</v>
          </cell>
          <cell r="PD81">
            <v>990.00865549605896</v>
          </cell>
          <cell r="PE81">
            <v>1300.722411036872</v>
          </cell>
          <cell r="PF81">
            <v>3748.4349997560739</v>
          </cell>
          <cell r="PG81">
            <v>4911.1413528317144</v>
          </cell>
          <cell r="PH81">
            <v>1036.7774171999999</v>
          </cell>
          <cell r="PI81">
            <v>46.768761703941159</v>
          </cell>
          <cell r="PJ81">
            <v>2.439849115908121</v>
          </cell>
          <cell r="PK81">
            <v>0</v>
          </cell>
          <cell r="PL81">
            <v>595.53684246035186</v>
          </cell>
          <cell r="PM81">
            <v>339.60081938441351</v>
          </cell>
          <cell r="PN81">
            <v>265.3738100223639</v>
          </cell>
          <cell r="PO81">
            <v>271.50478681419293</v>
          </cell>
          <cell r="PQ81">
            <v>204.8117239530099</v>
          </cell>
          <cell r="PR81">
            <v>685.53064099999995</v>
          </cell>
          <cell r="PS81">
            <v>8612.6389835243426</v>
          </cell>
          <cell r="PT81">
            <v>858.9286151993806</v>
          </cell>
          <cell r="PU81">
            <v>1313.5389577601741</v>
          </cell>
          <cell r="PV81">
            <v>3448.9760487247322</v>
          </cell>
          <cell r="PW81">
            <v>5115.9530767847255</v>
          </cell>
          <cell r="PX81">
            <v>1036.7774171999999</v>
          </cell>
          <cell r="PY81">
            <v>177.8488020006196</v>
          </cell>
          <cell r="PZ81">
            <v>2.3825144035185071</v>
          </cell>
          <cell r="QA81">
            <v>359.4293300140028</v>
          </cell>
          <cell r="QB81">
            <v>564.04132474247649</v>
          </cell>
          <cell r="QC81">
            <v>318.13958312836161</v>
          </cell>
          <cell r="QD81">
            <v>246.44036444418381</v>
          </cell>
          <cell r="QE81">
            <v>252.56667119125319</v>
          </cell>
          <cell r="QG81">
            <v>186.18587273561181</v>
          </cell>
          <cell r="QH81">
            <v>685.53064099999995</v>
          </cell>
          <cell r="QI81">
            <v>8795.1813483979913</v>
          </cell>
          <cell r="QJ81">
            <v>1075.180139444971</v>
          </cell>
          <cell r="QK81">
            <v>1326.481791128894</v>
          </cell>
          <cell r="QL81">
            <v>3444.862436235353</v>
          </cell>
          <cell r="QM81">
            <v>5302.1389495203366</v>
          </cell>
          <cell r="QN81">
            <v>1036.7774171999999</v>
          </cell>
          <cell r="QO81">
            <v>-38.402722244970377</v>
          </cell>
          <cell r="QP81">
            <v>2.4336915054118928</v>
          </cell>
          <cell r="QQ81">
            <v>0</v>
          </cell>
          <cell r="QR81">
            <v>537.94190623639815</v>
          </cell>
          <cell r="QS81">
            <v>300.88416476766349</v>
          </cell>
          <cell r="QT81">
            <v>230.58823399408669</v>
          </cell>
          <cell r="QU81">
            <v>236.7099408389879</v>
          </cell>
          <cell r="QW81">
            <v>175.22548871614561</v>
          </cell>
          <cell r="QX81">
            <v>685.53064099999995</v>
          </cell>
          <cell r="QY81">
            <v>8873.3234212300413</v>
          </cell>
          <cell r="QZ81">
            <v>1245.503594530391</v>
          </cell>
          <cell r="RA81">
            <v>1339.5521554966911</v>
          </cell>
          <cell r="RB81">
            <v>3728.1503520974161</v>
          </cell>
          <cell r="RC81">
            <v>5096.5183697308948</v>
          </cell>
          <cell r="RD81">
            <v>1036.7774171999999</v>
          </cell>
          <cell r="RE81">
            <v>-208.72617733039041</v>
          </cell>
          <cell r="RF81">
            <v>2.5620280298254849</v>
          </cell>
          <cell r="RG81">
            <v>0</v>
          </cell>
          <cell r="WM81">
            <v>12.87192246907528</v>
          </cell>
          <cell r="WR81">
            <v>14.527234716390391</v>
          </cell>
          <cell r="WW81">
            <v>12.603786369295269</v>
          </cell>
          <cell r="XB81">
            <v>15.777027969813149</v>
          </cell>
        </row>
        <row r="82">
          <cell r="A82" t="str">
            <v>JSLG3</v>
          </cell>
          <cell r="B82" t="str">
            <v>JSL</v>
          </cell>
          <cell r="C82" t="str">
            <v>Transportation</v>
          </cell>
          <cell r="D82" t="str">
            <v>Pedro Bruno</v>
          </cell>
          <cell r="E82">
            <v>45169</v>
          </cell>
          <cell r="F82" t="str">
            <v>Buy</v>
          </cell>
          <cell r="G82" t="b">
            <v>0</v>
          </cell>
          <cell r="H82" t="str">
            <v>BRL</v>
          </cell>
          <cell r="I82">
            <v>14</v>
          </cell>
          <cell r="J82">
            <v>0.14552538317956931</v>
          </cell>
          <cell r="K82">
            <v>0.12547260273972599</v>
          </cell>
          <cell r="L82">
            <v>0.1262243981973232</v>
          </cell>
          <cell r="M82">
            <v>6023.1722509724987</v>
          </cell>
          <cell r="N82">
            <v>1041.9350570613999</v>
          </cell>
          <cell r="O82">
            <v>769.59303422878656</v>
          </cell>
          <cell r="P82">
            <v>1080.5890853232661</v>
          </cell>
          <cell r="Q82">
            <v>194.92677242738199</v>
          </cell>
          <cell r="R82">
            <v>286.43107800000001</v>
          </cell>
          <cell r="S82">
            <v>8242.1319999999996</v>
          </cell>
          <cell r="T82">
            <v>873.21100000000001</v>
          </cell>
          <cell r="U82">
            <v>4347.7740000000003</v>
          </cell>
          <cell r="V82">
            <v>6829.5189999999984</v>
          </cell>
          <cell r="W82">
            <v>1412.6130000000001</v>
          </cell>
          <cell r="X82">
            <v>4675.0389999999989</v>
          </cell>
          <cell r="Y82">
            <v>3388.7889999999989</v>
          </cell>
          <cell r="Z82">
            <v>1889.761286308832</v>
          </cell>
          <cell r="AA82">
            <v>-47.74903165128012</v>
          </cell>
          <cell r="AB82">
            <v>-17.46222757261944</v>
          </cell>
          <cell r="AC82">
            <v>139.19499999999999</v>
          </cell>
          <cell r="AD82">
            <v>7479.4988681833911</v>
          </cell>
          <cell r="AE82">
            <v>1382.832717883847</v>
          </cell>
          <cell r="AF82">
            <v>1043.3573553807821</v>
          </cell>
          <cell r="AG82">
            <v>1460.7083658435679</v>
          </cell>
          <cell r="AH82">
            <v>164.8777588431042</v>
          </cell>
          <cell r="AI82">
            <v>286.43107800000001</v>
          </cell>
          <cell r="AJ82">
            <v>10356.33996160099</v>
          </cell>
          <cell r="AK82">
            <v>669.5728879653509</v>
          </cell>
          <cell r="AL82">
            <v>5915.3558349090463</v>
          </cell>
          <cell r="AM82">
            <v>8650.9800977842133</v>
          </cell>
          <cell r="AN82">
            <v>1705.3640437712299</v>
          </cell>
          <cell r="AO82">
            <v>6079.0520117184778</v>
          </cell>
          <cell r="AP82">
            <v>4920.5975898563402</v>
          </cell>
          <cell r="AQ82">
            <v>1500.2002471831111</v>
          </cell>
          <cell r="AR82">
            <v>-937.83251003566295</v>
          </cell>
          <cell r="AS82">
            <v>-340.48921700831812</v>
          </cell>
          <cell r="AT82">
            <v>81.869014590410103</v>
          </cell>
          <cell r="AU82">
            <v>9410.7155792990998</v>
          </cell>
          <cell r="AV82">
            <v>1666.901054962728</v>
          </cell>
          <cell r="AW82">
            <v>1307.429816446939</v>
          </cell>
          <cell r="AX82">
            <v>1898.9653999378461</v>
          </cell>
          <cell r="AY82">
            <v>306.55785623193231</v>
          </cell>
          <cell r="AZ82">
            <v>286.43107800000001</v>
          </cell>
          <cell r="BA82">
            <v>11741.150096762831</v>
          </cell>
          <cell r="BB82">
            <v>800.93785862804111</v>
          </cell>
          <cell r="BC82">
            <v>6772.6878920674126</v>
          </cell>
          <cell r="BD82">
            <v>9851.8555192069016</v>
          </cell>
          <cell r="BE82">
            <v>1889.29875751039</v>
          </cell>
          <cell r="BF82">
            <v>7149.5209088637503</v>
          </cell>
          <cell r="BG82">
            <v>5773.613673133048</v>
          </cell>
          <cell r="BH82">
            <v>1646.875226377342</v>
          </cell>
          <cell r="BI82">
            <v>-103.24338339312889</v>
          </cell>
          <cell r="BJ82">
            <v>253.98811315546311</v>
          </cell>
          <cell r="BK82">
            <v>122.6231424927729</v>
          </cell>
          <cell r="BL82">
            <v>10515.78355873878</v>
          </cell>
          <cell r="BM82">
            <v>1803.18437899015</v>
          </cell>
          <cell r="BN82">
            <v>1416.4698273631029</v>
          </cell>
          <cell r="BO82">
            <v>2161.4654954905191</v>
          </cell>
          <cell r="BP82">
            <v>402.33120340129022</v>
          </cell>
          <cell r="BQ82">
            <v>286.43107800000001</v>
          </cell>
          <cell r="BR82">
            <v>13060.090077092411</v>
          </cell>
          <cell r="BS82">
            <v>1344.117894718815</v>
          </cell>
          <cell r="BT82">
            <v>7295.1998138986482</v>
          </cell>
          <cell r="BU82">
            <v>10929.396777495709</v>
          </cell>
          <cell r="BV82">
            <v>2130.6974795511628</v>
          </cell>
          <cell r="BW82">
            <v>8140.6335092748805</v>
          </cell>
          <cell r="BX82">
            <v>6141.840282080856</v>
          </cell>
          <cell r="BY82">
            <v>1524.7886160171231</v>
          </cell>
          <cell r="BZ82">
            <v>415.51517898209022</v>
          </cell>
          <cell r="CA82">
            <v>704.11251745129005</v>
          </cell>
          <cell r="CB82">
            <v>160.93248136051611</v>
          </cell>
          <cell r="CC82">
            <v>11539.22968166789</v>
          </cell>
          <cell r="CD82">
            <v>1964.80514232273</v>
          </cell>
          <cell r="CE82">
            <v>1552.954606266843</v>
          </cell>
          <cell r="CF82">
            <v>2428.3785839346792</v>
          </cell>
          <cell r="CG82">
            <v>492.7999844264009</v>
          </cell>
          <cell r="CH82">
            <v>286.43107800000001</v>
          </cell>
          <cell r="CI82">
            <v>14477.721144521471</v>
          </cell>
          <cell r="CJ82">
            <v>2076.5117999568688</v>
          </cell>
          <cell r="CK82">
            <v>7740.8081744677947</v>
          </cell>
          <cell r="CL82">
            <v>12100.627852711559</v>
          </cell>
          <cell r="CM82">
            <v>2377.0974717643639</v>
          </cell>
          <cell r="CN82">
            <v>9228.2059067720784</v>
          </cell>
          <cell r="CO82">
            <v>6409.5554559003331</v>
          </cell>
          <cell r="CP82">
            <v>1673.1883038418439</v>
          </cell>
          <cell r="CQ82">
            <v>609.72610841579251</v>
          </cell>
          <cell r="CR82">
            <v>978.79389745125434</v>
          </cell>
          <cell r="CS82">
            <v>246.39999221320039</v>
          </cell>
          <cell r="CT82">
            <v>12414.057458914371</v>
          </cell>
          <cell r="CU82">
            <v>2158.8758566637011</v>
          </cell>
          <cell r="CV82">
            <v>1730.8644940618881</v>
          </cell>
          <cell r="CW82">
            <v>2659.761474998023</v>
          </cell>
          <cell r="CX82">
            <v>577.32819480585306</v>
          </cell>
          <cell r="CY82">
            <v>286.43107800000001</v>
          </cell>
          <cell r="CZ82">
            <v>15869.11009333123</v>
          </cell>
          <cell r="DA82">
            <v>2758.3171510496331</v>
          </cell>
          <cell r="DB82">
            <v>8238.28302562508</v>
          </cell>
          <cell r="DC82">
            <v>13347.68475281986</v>
          </cell>
          <cell r="DD82">
            <v>2521.429520465827</v>
          </cell>
          <cell r="DE82">
            <v>10398.23082227476</v>
          </cell>
          <cell r="DF82">
            <v>6803.6808137981543</v>
          </cell>
          <cell r="DG82">
            <v>1800.038331542584</v>
          </cell>
          <cell r="DH82">
            <v>717.52269225689315</v>
          </cell>
          <cell r="DI82">
            <v>1114.8014971971529</v>
          </cell>
          <cell r="DJ82">
            <v>432.99614610438982</v>
          </cell>
          <cell r="DK82">
            <v>13139.77264480761</v>
          </cell>
          <cell r="DL82">
            <v>2316.5096175226158</v>
          </cell>
          <cell r="DM82">
            <v>1869.8425115530929</v>
          </cell>
          <cell r="DN82">
            <v>2858.4364746280999</v>
          </cell>
          <cell r="DO82">
            <v>620.8783948911971</v>
          </cell>
          <cell r="DP82">
            <v>286.43107800000001</v>
          </cell>
          <cell r="DQ82">
            <v>17335.016528688331</v>
          </cell>
          <cell r="DR82">
            <v>3520.7753108396191</v>
          </cell>
          <cell r="DS82">
            <v>8757.2753487305745</v>
          </cell>
          <cell r="DT82">
            <v>14658.37158945416</v>
          </cell>
          <cell r="DU82">
            <v>2676.6491191886271</v>
          </cell>
          <cell r="DV82">
            <v>11636.65439404788</v>
          </cell>
          <cell r="DW82">
            <v>7180.0513524004873</v>
          </cell>
          <cell r="DX82">
            <v>1905.2670334971031</v>
          </cell>
          <cell r="DY82">
            <v>827.29214830548153</v>
          </cell>
          <cell r="DZ82">
            <v>1228.1169559583841</v>
          </cell>
          <cell r="EA82">
            <v>465.65879616839783</v>
          </cell>
          <cell r="EB82">
            <v>13907.26153230602</v>
          </cell>
          <cell r="EC82">
            <v>2485.4182035256049</v>
          </cell>
          <cell r="ED82">
            <v>2019.410832201296</v>
          </cell>
          <cell r="EE82">
            <v>3070.283874048966</v>
          </cell>
          <cell r="EF82">
            <v>671.76448476222276</v>
          </cell>
          <cell r="EG82">
            <v>286.43107800000001</v>
          </cell>
          <cell r="EH82">
            <v>18890.061331874629</v>
          </cell>
          <cell r="EI82">
            <v>4337.7867773630287</v>
          </cell>
          <cell r="EJ82">
            <v>9300.2215363417672</v>
          </cell>
          <cell r="EK82">
            <v>16045.47527144991</v>
          </cell>
          <cell r="EL82">
            <v>2844.590240379182</v>
          </cell>
          <cell r="EM82">
            <v>12947.41379346772</v>
          </cell>
          <cell r="EN82">
            <v>7568.3871150238683</v>
          </cell>
          <cell r="EO82">
            <v>2016.552922184374</v>
          </cell>
          <cell r="EP82">
            <v>913.45139503002338</v>
          </cell>
          <cell r="EQ82">
            <v>1320.8348300950779</v>
          </cell>
          <cell r="ER82">
            <v>503.82336357166707</v>
          </cell>
          <cell r="ES82">
            <v>14719.031785001251</v>
          </cell>
          <cell r="ET82">
            <v>2666.2115911581159</v>
          </cell>
          <cell r="EU82">
            <v>2180.131623669507</v>
          </cell>
          <cell r="EV82">
            <v>3296.1582080305202</v>
          </cell>
          <cell r="EW82">
            <v>793.13736716452217</v>
          </cell>
          <cell r="EX82">
            <v>286.43107800000001</v>
          </cell>
          <cell r="EY82">
            <v>19124.823892463941</v>
          </cell>
          <cell r="EZ82">
            <v>3841.0953647399961</v>
          </cell>
          <cell r="FA82">
            <v>9869.5116148937705</v>
          </cell>
          <cell r="FB82">
            <v>16081.953490248079</v>
          </cell>
          <cell r="FC82">
            <v>3042.8745821703128</v>
          </cell>
          <cell r="FD82">
            <v>12947.41379346772</v>
          </cell>
          <cell r="FE82">
            <v>8065.0785276469014</v>
          </cell>
          <cell r="FF82">
            <v>2134.2596088251812</v>
          </cell>
          <cell r="FG82">
            <v>1005.5269120480521</v>
          </cell>
          <cell r="FH82">
            <v>98.161612750358358</v>
          </cell>
          <cell r="FI82">
            <v>594.85302537339157</v>
          </cell>
          <cell r="FJ82">
            <v>1296.4593650969</v>
          </cell>
          <cell r="FK82">
            <v>201.17635785760001</v>
          </cell>
          <cell r="FL82">
            <v>155.91050077709991</v>
          </cell>
          <cell r="FM82">
            <v>219.45094501929981</v>
          </cell>
          <cell r="FN82">
            <v>33.027568792999944</v>
          </cell>
          <cell r="FO82">
            <v>286.43107800000001</v>
          </cell>
          <cell r="FP82">
            <v>7076.0350000000008</v>
          </cell>
          <cell r="FQ82">
            <v>689.16899999999998</v>
          </cell>
          <cell r="FR82">
            <v>3168.2750000000001</v>
          </cell>
          <cell r="FS82">
            <v>5723.2759999999998</v>
          </cell>
          <cell r="FT82">
            <v>1352.779</v>
          </cell>
          <cell r="FU82">
            <v>3976.6120000000001</v>
          </cell>
          <cell r="FV82">
            <v>2959.3620000000001</v>
          </cell>
          <cell r="FW82">
            <v>243.79297687969901</v>
          </cell>
          <cell r="FZ82">
            <v>38.85</v>
          </cell>
          <cell r="GA82">
            <v>1438.6826346731</v>
          </cell>
          <cell r="GB82">
            <v>234.7957157167003</v>
          </cell>
          <cell r="GC82">
            <v>178.1326848441129</v>
          </cell>
          <cell r="GD82">
            <v>250.73570072670029</v>
          </cell>
          <cell r="GE82">
            <v>29.83603754411287</v>
          </cell>
          <cell r="GF82">
            <v>286.43107800000001</v>
          </cell>
          <cell r="GG82">
            <v>7124.9110000000001</v>
          </cell>
          <cell r="GH82">
            <v>638.68100000000004</v>
          </cell>
          <cell r="GI82">
            <v>3428.491</v>
          </cell>
          <cell r="GJ82">
            <v>5773.1769999999997</v>
          </cell>
          <cell r="GK82">
            <v>1351.7339999999999</v>
          </cell>
          <cell r="GL82">
            <v>4018.0949999999998</v>
          </cell>
          <cell r="GM82">
            <v>3022.32</v>
          </cell>
          <cell r="GN82">
            <v>289.10702302030057</v>
          </cell>
          <cell r="GQ82">
            <v>61.494999999999997</v>
          </cell>
          <cell r="GR82">
            <v>1625.5850540601989</v>
          </cell>
          <cell r="GS82">
            <v>302.91197534000008</v>
          </cell>
          <cell r="GT82">
            <v>223.13133666347429</v>
          </cell>
          <cell r="GU82">
            <v>299.70506856026572</v>
          </cell>
          <cell r="GV82">
            <v>38.136280368269603</v>
          </cell>
          <cell r="GW82">
            <v>286.43107800000001</v>
          </cell>
          <cell r="GX82">
            <v>7447.3099999999986</v>
          </cell>
          <cell r="GY82">
            <v>670.59899999999993</v>
          </cell>
          <cell r="GZ82">
            <v>3774.0189999999998</v>
          </cell>
          <cell r="HA82">
            <v>6058.9720000000007</v>
          </cell>
          <cell r="HB82">
            <v>1388.338</v>
          </cell>
          <cell r="HC82">
            <v>4262.2570000000014</v>
          </cell>
          <cell r="HD82">
            <v>3168.0940000000001</v>
          </cell>
          <cell r="HE82">
            <v>501.7</v>
          </cell>
          <cell r="HH82">
            <v>0</v>
          </cell>
          <cell r="HI82">
            <v>1662.4451971423</v>
          </cell>
          <cell r="HJ82">
            <v>303.05100814709999</v>
          </cell>
          <cell r="HK82">
            <v>212.41851194410009</v>
          </cell>
          <cell r="HL82">
            <v>310.6973710169998</v>
          </cell>
          <cell r="HM82">
            <v>93.926885722000108</v>
          </cell>
          <cell r="HN82">
            <v>286.43107800000001</v>
          </cell>
          <cell r="HO82">
            <v>8242.1319999999996</v>
          </cell>
          <cell r="HP82">
            <v>873.21100000000001</v>
          </cell>
          <cell r="HQ82">
            <v>4347.7740000000003</v>
          </cell>
          <cell r="HR82">
            <v>6829.5189999999984</v>
          </cell>
          <cell r="HS82">
            <v>1412.6130000000001</v>
          </cell>
          <cell r="HT82">
            <v>4675.0389999999989</v>
          </cell>
          <cell r="HU82">
            <v>3388.7889999999989</v>
          </cell>
          <cell r="HV82">
            <v>855.16128640883278</v>
          </cell>
          <cell r="HY82">
            <v>38.85</v>
          </cell>
          <cell r="HZ82">
            <v>1563.5778289570451</v>
          </cell>
          <cell r="IA82">
            <v>297.28284881161329</v>
          </cell>
          <cell r="IB82">
            <v>209.53793096949681</v>
          </cell>
          <cell r="IC82">
            <v>306.12732638476422</v>
          </cell>
          <cell r="ID82">
            <v>26.78597183943679</v>
          </cell>
          <cell r="IE82">
            <v>286.43107800000001</v>
          </cell>
          <cell r="IF82">
            <v>8467.1450000000004</v>
          </cell>
          <cell r="IG82">
            <v>737.149</v>
          </cell>
          <cell r="IH82">
            <v>4617.308</v>
          </cell>
          <cell r="II82">
            <v>7031.0049999999983</v>
          </cell>
          <cell r="IJ82">
            <v>1436.14</v>
          </cell>
          <cell r="IK82">
            <v>4954.4889999999996</v>
          </cell>
          <cell r="IL82">
            <v>3763.0169999999998</v>
          </cell>
          <cell r="IM82">
            <v>396.41892825999997</v>
          </cell>
          <cell r="IP82">
            <v>57.575000000000003</v>
          </cell>
          <cell r="IQ82">
            <v>1839.575226492439</v>
          </cell>
          <cell r="IR82">
            <v>337.0708292320266</v>
          </cell>
          <cell r="IS82">
            <v>257.53172864202918</v>
          </cell>
          <cell r="IT82">
            <v>358.49117288043448</v>
          </cell>
          <cell r="IU82">
            <v>40.915728642029251</v>
          </cell>
          <cell r="IV82">
            <v>286.43107800000001</v>
          </cell>
          <cell r="IW82">
            <v>9716.5789999999997</v>
          </cell>
          <cell r="IX82">
            <v>758.85400000000004</v>
          </cell>
          <cell r="IY82">
            <v>5352.4129999999996</v>
          </cell>
          <cell r="IZ82">
            <v>8084.0970000000007</v>
          </cell>
          <cell r="JA82">
            <v>1632.482</v>
          </cell>
          <cell r="JB82">
            <v>5562.371000000001</v>
          </cell>
          <cell r="JC82">
            <v>4356.1870000000008</v>
          </cell>
          <cell r="JD82">
            <v>308.893885439999</v>
          </cell>
          <cell r="JG82">
            <v>0</v>
          </cell>
          <cell r="JH82">
            <v>2036.007513783215</v>
          </cell>
          <cell r="JI82">
            <v>374.80757180804852</v>
          </cell>
          <cell r="JJ82">
            <v>289.01032485387492</v>
          </cell>
          <cell r="JK82">
            <v>396.05858485387552</v>
          </cell>
          <cell r="JL82">
            <v>48.639994021119549</v>
          </cell>
          <cell r="JM82">
            <v>286.43107800000001</v>
          </cell>
          <cell r="JN82">
            <v>10052.491933612089</v>
          </cell>
          <cell r="JO82">
            <v>654.82554122829833</v>
          </cell>
          <cell r="JP82">
            <v>5637.695540455552</v>
          </cell>
          <cell r="JQ82">
            <v>8383.5320258530483</v>
          </cell>
          <cell r="JR82">
            <v>1668.96199551584</v>
          </cell>
          <cell r="JS82">
            <v>5820.4349523720239</v>
          </cell>
          <cell r="JT82">
            <v>4697.5257167543041</v>
          </cell>
          <cell r="JU82">
            <v>397.02146518772702</v>
          </cell>
          <cell r="JX82">
            <v>12.159998505279891</v>
          </cell>
          <cell r="JY82">
            <v>2040.3382989506929</v>
          </cell>
          <cell r="JZ82">
            <v>373.67146803216059</v>
          </cell>
          <cell r="KA82">
            <v>287.2773709153829</v>
          </cell>
          <cell r="KB82">
            <v>400.03128172449379</v>
          </cell>
          <cell r="KC82">
            <v>48.53606434052088</v>
          </cell>
          <cell r="KD82">
            <v>286.43107800000001</v>
          </cell>
          <cell r="KE82">
            <v>10356.33996160099</v>
          </cell>
          <cell r="KF82">
            <v>669.5728879653509</v>
          </cell>
          <cell r="KG82">
            <v>5915.3558349090463</v>
          </cell>
          <cell r="KH82">
            <v>8650.9800977842133</v>
          </cell>
          <cell r="KI82">
            <v>1705.3640437712299</v>
          </cell>
          <cell r="KJ82">
            <v>6079.0478317640254</v>
          </cell>
          <cell r="KK82">
            <v>4920.5934099018868</v>
          </cell>
          <cell r="KL82">
            <v>397.86596829538507</v>
          </cell>
          <cell r="KO82">
            <v>12.13401608513022</v>
          </cell>
          <cell r="KY82">
            <v>1080.589085323265</v>
          </cell>
          <cell r="KZ82">
            <v>1460.7083658435679</v>
          </cell>
          <cell r="LA82">
            <v>1898.9653999378461</v>
          </cell>
          <cell r="LB82">
            <v>2161.4654954905191</v>
          </cell>
          <cell r="LC82">
            <v>2428.3785839346792</v>
          </cell>
          <cell r="LD82">
            <v>2659.761474998023</v>
          </cell>
          <cell r="LE82">
            <v>2858.4364746280999</v>
          </cell>
          <cell r="LF82">
            <v>3070.283874048966</v>
          </cell>
          <cell r="LG82">
            <v>3296.1582080305202</v>
          </cell>
          <cell r="LH82">
            <v>219.45094501929981</v>
          </cell>
          <cell r="LI82">
            <v>250.73570072670029</v>
          </cell>
          <cell r="LJ82">
            <v>299.70506856026572</v>
          </cell>
          <cell r="LK82">
            <v>310.6973710169998</v>
          </cell>
          <cell r="LL82">
            <v>306.12732638476422</v>
          </cell>
          <cell r="LM82">
            <v>358.49117288043448</v>
          </cell>
          <cell r="LN82">
            <v>396.05858485387552</v>
          </cell>
          <cell r="LO82">
            <v>400.03128172449379</v>
          </cell>
        </row>
        <row r="83">
          <cell r="A83" t="str">
            <v>KEPL3</v>
          </cell>
          <cell r="B83" t="str">
            <v>Kepler Weber</v>
          </cell>
          <cell r="C83" t="str">
            <v>Capital Goods</v>
          </cell>
          <cell r="D83" t="str">
            <v>Lucas Laghi</v>
          </cell>
          <cell r="E83">
            <v>45155</v>
          </cell>
          <cell r="F83" t="str">
            <v>Buy</v>
          </cell>
          <cell r="G83" t="b">
            <v>0</v>
          </cell>
          <cell r="H83" t="str">
            <v>BRL</v>
          </cell>
          <cell r="I83">
            <v>16</v>
          </cell>
          <cell r="J83">
            <v>0.15254807370072371</v>
          </cell>
          <cell r="K83">
            <v>0.115</v>
          </cell>
          <cell r="L83">
            <v>0.13721845896057899</v>
          </cell>
          <cell r="M83">
            <v>1815.4010000000001</v>
          </cell>
          <cell r="N83">
            <v>662.18299999999999</v>
          </cell>
          <cell r="O83">
            <v>518.14800000000002</v>
          </cell>
          <cell r="P83">
            <v>548.25800000000004</v>
          </cell>
          <cell r="Q83">
            <v>382.46789999999999</v>
          </cell>
          <cell r="R83">
            <v>179.72013000000001</v>
          </cell>
          <cell r="S83">
            <v>1273.778</v>
          </cell>
          <cell r="T83">
            <v>337.87700000000001</v>
          </cell>
          <cell r="U83">
            <v>208.04</v>
          </cell>
          <cell r="V83">
            <v>676.50800000000004</v>
          </cell>
          <cell r="W83">
            <v>597.27</v>
          </cell>
          <cell r="X83">
            <v>166.791</v>
          </cell>
          <cell r="Y83">
            <v>-171.08600000000001</v>
          </cell>
          <cell r="Z83">
            <v>-55.966999999999999</v>
          </cell>
          <cell r="AA83">
            <v>319.72124317378939</v>
          </cell>
          <cell r="AB83">
            <v>430.55289999999991</v>
          </cell>
          <cell r="AC83">
            <v>-178.55099999999999</v>
          </cell>
          <cell r="AD83">
            <v>1445.415919803103</v>
          </cell>
          <cell r="AE83">
            <v>418.92868435169152</v>
          </cell>
          <cell r="AF83">
            <v>258.11951743736671</v>
          </cell>
          <cell r="AG83">
            <v>294.76939033010052</v>
          </cell>
          <cell r="AH83">
            <v>193.2404846187772</v>
          </cell>
          <cell r="AI83">
            <v>179.72013000000001</v>
          </cell>
          <cell r="AJ83">
            <v>1551.099532864371</v>
          </cell>
          <cell r="AK83">
            <v>386.91113447827593</v>
          </cell>
          <cell r="AL83">
            <v>294.71881390248763</v>
          </cell>
          <cell r="AM83">
            <v>828.12460055498207</v>
          </cell>
          <cell r="AN83">
            <v>722.97493230938858</v>
          </cell>
          <cell r="AO83">
            <v>240.74115547474349</v>
          </cell>
          <cell r="AP83">
            <v>-146.1699790035324</v>
          </cell>
          <cell r="AQ83">
            <v>-116.5656867952214</v>
          </cell>
          <cell r="AR83">
            <v>56.573986462937839</v>
          </cell>
          <cell r="AS83">
            <v>140.62368678766461</v>
          </cell>
          <cell r="AT83">
            <v>-132.01093230938861</v>
          </cell>
          <cell r="AU83">
            <v>1597.9274869412429</v>
          </cell>
          <cell r="AV83">
            <v>481.59235348792549</v>
          </cell>
          <cell r="AW83">
            <v>293.47077929756841</v>
          </cell>
          <cell r="AX83">
            <v>340.62578952196651</v>
          </cell>
          <cell r="AY83">
            <v>210.0824097197885</v>
          </cell>
          <cell r="AZ83">
            <v>179.72013000000001</v>
          </cell>
          <cell r="BA83">
            <v>1727.48756326897</v>
          </cell>
          <cell r="BB83">
            <v>507.11195882325308</v>
          </cell>
          <cell r="BC83">
            <v>311.48090315573933</v>
          </cell>
          <cell r="BD83">
            <v>899.47142609968739</v>
          </cell>
          <cell r="BE83">
            <v>828.01613716928284</v>
          </cell>
          <cell r="BF83">
            <v>311.04996490015822</v>
          </cell>
          <cell r="BG83">
            <v>-196.06199392309489</v>
          </cell>
          <cell r="BH83">
            <v>-63.917099477649742</v>
          </cell>
          <cell r="BI83">
            <v>149.34516890862969</v>
          </cell>
          <cell r="BJ83">
            <v>243.4945498972705</v>
          </cell>
          <cell r="BK83">
            <v>-105.04120485989419</v>
          </cell>
          <cell r="BL83">
            <v>1742.6297204536129</v>
          </cell>
          <cell r="BM83">
            <v>519.8421182196571</v>
          </cell>
          <cell r="BN83">
            <v>324.37652023334749</v>
          </cell>
          <cell r="BO83">
            <v>374.21346473826583</v>
          </cell>
          <cell r="BP83">
            <v>228.14295157502161</v>
          </cell>
          <cell r="BQ83">
            <v>179.72013000000001</v>
          </cell>
          <cell r="BR83">
            <v>1967.709840202376</v>
          </cell>
          <cell r="BS83">
            <v>668.93118192001202</v>
          </cell>
          <cell r="BT83">
            <v>331.3491474689655</v>
          </cell>
          <cell r="BU83">
            <v>1025.622227245583</v>
          </cell>
          <cell r="BV83">
            <v>942.08761295679369</v>
          </cell>
          <cell r="BW83">
            <v>387.72567260011721</v>
          </cell>
          <cell r="BX83">
            <v>-281.20550931989482</v>
          </cell>
          <cell r="BY83">
            <v>-69.705188818144521</v>
          </cell>
          <cell r="BZ83">
            <v>197.13312590575009</v>
          </cell>
          <cell r="CA83">
            <v>297.8262163353491</v>
          </cell>
          <cell r="CB83">
            <v>-114.07147578751081</v>
          </cell>
          <cell r="CC83">
            <v>1858.1695582019499</v>
          </cell>
          <cell r="CD83">
            <v>554.3519984132131</v>
          </cell>
          <cell r="CE83">
            <v>340.97668863669219</v>
          </cell>
          <cell r="CF83">
            <v>393.99255223172668</v>
          </cell>
          <cell r="CG83">
            <v>233.84875277330261</v>
          </cell>
          <cell r="CH83">
            <v>179.72013000000001</v>
          </cell>
          <cell r="CI83">
            <v>2159.432380535422</v>
          </cell>
          <cell r="CJ83">
            <v>779.63958206631435</v>
          </cell>
          <cell r="CK83">
            <v>352.66006620200898</v>
          </cell>
          <cell r="CL83">
            <v>1158.8825793853021</v>
          </cell>
          <cell r="CM83">
            <v>1000.549801150119</v>
          </cell>
          <cell r="CN83">
            <v>469.48513316100298</v>
          </cell>
          <cell r="CO83">
            <v>-310.15444890531143</v>
          </cell>
          <cell r="CP83">
            <v>-74.326782328077996</v>
          </cell>
          <cell r="CQ83">
            <v>208.6365627607714</v>
          </cell>
          <cell r="CR83">
            <v>313.91047786056748</v>
          </cell>
          <cell r="CS83">
            <v>-175.38656457997689</v>
          </cell>
          <cell r="CT83">
            <v>1991.366835595818</v>
          </cell>
          <cell r="CU83">
            <v>594.53862599359604</v>
          </cell>
          <cell r="CV83">
            <v>368.97812672351893</v>
          </cell>
          <cell r="CW83">
            <v>425.40373731584032</v>
          </cell>
          <cell r="CX83">
            <v>247.37662270214869</v>
          </cell>
          <cell r="CY83">
            <v>179.72013000000001</v>
          </cell>
          <cell r="CZ83">
            <v>2349.4160623013422</v>
          </cell>
          <cell r="DA83">
            <v>893.13873980085805</v>
          </cell>
          <cell r="DB83">
            <v>375.88912903352031</v>
          </cell>
          <cell r="DC83">
            <v>1287.022105475686</v>
          </cell>
          <cell r="DD83">
            <v>1062.393956825656</v>
          </cell>
          <cell r="DE83">
            <v>557.10527392721906</v>
          </cell>
          <cell r="DF83">
            <v>-336.03346587363899</v>
          </cell>
          <cell r="DG83">
            <v>-79.654673423832733</v>
          </cell>
          <cell r="DH83">
            <v>221.9197959931432</v>
          </cell>
          <cell r="DI83">
            <v>333.98770486479981</v>
          </cell>
          <cell r="DJ83">
            <v>-185.5324670266115</v>
          </cell>
          <cell r="DK83">
            <v>2134.185462085793</v>
          </cell>
          <cell r="DL83">
            <v>637.57065706905973</v>
          </cell>
          <cell r="DM83">
            <v>399.0713580728916</v>
          </cell>
          <cell r="DN83">
            <v>459.21361871825479</v>
          </cell>
          <cell r="DO83">
            <v>263.95692319854282</v>
          </cell>
          <cell r="DP83">
            <v>179.72013000000001</v>
          </cell>
          <cell r="DQ83">
            <v>2555.858769681287</v>
          </cell>
          <cell r="DR83">
            <v>1014.965286007576</v>
          </cell>
          <cell r="DS83">
            <v>401.11428687158877</v>
          </cell>
          <cell r="DT83">
            <v>1427.4755820559949</v>
          </cell>
          <cell r="DU83">
            <v>1128.3831876252921</v>
          </cell>
          <cell r="DV83">
            <v>651.00943425899391</v>
          </cell>
          <cell r="DW83">
            <v>-363.95585174858212</v>
          </cell>
          <cell r="DX83">
            <v>-85.36741848343172</v>
          </cell>
          <cell r="DY83">
            <v>240.90441837295009</v>
          </cell>
          <cell r="DZ83">
            <v>361.8009969030299</v>
          </cell>
          <cell r="EA83">
            <v>-197.9676923989071</v>
          </cell>
          <cell r="EB83">
            <v>2287.3250057954901</v>
          </cell>
          <cell r="EC83">
            <v>683.64693881259154</v>
          </cell>
          <cell r="ED83">
            <v>431.4055728403024</v>
          </cell>
          <cell r="EE83">
            <v>495.58385873975658</v>
          </cell>
          <cell r="EF83">
            <v>281.79276683884808</v>
          </cell>
          <cell r="EG83">
            <v>179.72013000000001</v>
          </cell>
          <cell r="EH83">
            <v>2748.6945162752831</v>
          </cell>
          <cell r="EI83">
            <v>1116.78303408134</v>
          </cell>
          <cell r="EJ83">
            <v>428.42900120395421</v>
          </cell>
          <cell r="EK83">
            <v>1578.0424136241641</v>
          </cell>
          <cell r="EL83">
            <v>1170.65210265112</v>
          </cell>
          <cell r="EM83">
            <v>751.65173451399551</v>
          </cell>
          <cell r="EN83">
            <v>-365.13129956734412</v>
          </cell>
          <cell r="EO83">
            <v>-91.493000231819607</v>
          </cell>
          <cell r="EP83">
            <v>260.53206441858691</v>
          </cell>
          <cell r="EQ83">
            <v>390.44901437873563</v>
          </cell>
          <cell r="ER83">
            <v>-239.52385181302091</v>
          </cell>
          <cell r="ES83">
            <v>2451.53618517725</v>
          </cell>
          <cell r="ET83">
            <v>732.98009870127112</v>
          </cell>
          <cell r="EU83">
            <v>466.14031879998902</v>
          </cell>
          <cell r="EV83">
            <v>534.68895899262156</v>
          </cell>
          <cell r="EW83">
            <v>299.254430799837</v>
          </cell>
          <cell r="EX83">
            <v>179.72013000000001</v>
          </cell>
          <cell r="EY83">
            <v>2954.997218395727</v>
          </cell>
          <cell r="EZ83">
            <v>1225.240765167785</v>
          </cell>
          <cell r="FA83">
            <v>457.94180841841148</v>
          </cell>
          <cell r="FB83">
            <v>1739.456951124632</v>
          </cell>
          <cell r="FC83">
            <v>1215.540267271095</v>
          </cell>
          <cell r="FD83">
            <v>859.51932666179448</v>
          </cell>
          <cell r="FE83">
            <v>-365.72143850599048</v>
          </cell>
          <cell r="FF83">
            <v>-98.06144740709</v>
          </cell>
          <cell r="FG83">
            <v>281.77271160854002</v>
          </cell>
          <cell r="FH83">
            <v>419.33885589264258</v>
          </cell>
          <cell r="FI83">
            <v>-254.36626617986141</v>
          </cell>
          <cell r="FJ83">
            <v>437.59500000000003</v>
          </cell>
          <cell r="FK83">
            <v>169.751</v>
          </cell>
          <cell r="FL83">
            <v>139.512</v>
          </cell>
          <cell r="FM83">
            <v>146.80099999999999</v>
          </cell>
          <cell r="FN83">
            <v>93.639859999999999</v>
          </cell>
          <cell r="FO83">
            <v>179.72013000000001</v>
          </cell>
          <cell r="FP83">
            <v>1040.768</v>
          </cell>
          <cell r="FQ83">
            <v>160.70099999999999</v>
          </cell>
          <cell r="FR83">
            <v>192.60599999999999</v>
          </cell>
          <cell r="FS83">
            <v>547.41800000000001</v>
          </cell>
          <cell r="FT83">
            <v>493.34982692999989</v>
          </cell>
          <cell r="FU83">
            <v>57.220999999999997</v>
          </cell>
          <cell r="FV83">
            <v>-103.48</v>
          </cell>
          <cell r="FW83">
            <v>-7.4737969999999994</v>
          </cell>
          <cell r="FZ83">
            <v>0</v>
          </cell>
          <cell r="GA83">
            <v>360.07400000000001</v>
          </cell>
          <cell r="GB83">
            <v>120.655</v>
          </cell>
          <cell r="GC83">
            <v>86.856999999999999</v>
          </cell>
          <cell r="GD83">
            <v>94.34</v>
          </cell>
          <cell r="GE83">
            <v>60.167959999999987</v>
          </cell>
          <cell r="GF83">
            <v>179.72013000000001</v>
          </cell>
          <cell r="GG83">
            <v>1245.6679999999999</v>
          </cell>
          <cell r="GH83">
            <v>270.48200000000003</v>
          </cell>
          <cell r="GI83">
            <v>195.624</v>
          </cell>
          <cell r="GJ83">
            <v>691.27199999999993</v>
          </cell>
          <cell r="GK83">
            <v>554.39599999999996</v>
          </cell>
          <cell r="GL83">
            <v>159.703</v>
          </cell>
          <cell r="GM83">
            <v>-110.779</v>
          </cell>
          <cell r="GN83">
            <v>-11.672203</v>
          </cell>
          <cell r="GQ83">
            <v>-75.533000000000001</v>
          </cell>
          <cell r="GR83">
            <v>515.75400000000002</v>
          </cell>
          <cell r="GS83">
            <v>184.834</v>
          </cell>
          <cell r="GT83">
            <v>148.322</v>
          </cell>
          <cell r="GU83">
            <v>155.84299999999999</v>
          </cell>
          <cell r="GV83">
            <v>115.64812000000001</v>
          </cell>
          <cell r="GW83">
            <v>179.72013000000001</v>
          </cell>
          <cell r="GX83">
            <v>1314.36</v>
          </cell>
          <cell r="GY83">
            <v>298.654</v>
          </cell>
          <cell r="GZ83">
            <v>202.83500000000001</v>
          </cell>
          <cell r="HA83">
            <v>682.98099999999999</v>
          </cell>
          <cell r="HB83">
            <v>631.37899999999991</v>
          </cell>
          <cell r="HC83">
            <v>146.21100000000001</v>
          </cell>
          <cell r="HD83">
            <v>-152.44300000000001</v>
          </cell>
          <cell r="HE83">
            <v>-11.964</v>
          </cell>
          <cell r="HH83">
            <v>-33.018000000000001</v>
          </cell>
          <cell r="HI83">
            <v>501.97800000000001</v>
          </cell>
          <cell r="HJ83">
            <v>186.94300000000001</v>
          </cell>
          <cell r="HK83">
            <v>143.45699999999999</v>
          </cell>
          <cell r="HL83">
            <v>151.274</v>
          </cell>
          <cell r="HM83">
            <v>113.01196</v>
          </cell>
          <cell r="HN83">
            <v>179.72013000000001</v>
          </cell>
          <cell r="HO83">
            <v>1273.778</v>
          </cell>
          <cell r="HP83">
            <v>337.87700000000001</v>
          </cell>
          <cell r="HQ83">
            <v>208.04</v>
          </cell>
          <cell r="HR83">
            <v>676.50800000000004</v>
          </cell>
          <cell r="HS83">
            <v>597.27</v>
          </cell>
          <cell r="HT83">
            <v>166.791</v>
          </cell>
          <cell r="HU83">
            <v>-171.08600000000001</v>
          </cell>
          <cell r="HV83">
            <v>-24.856999999999999</v>
          </cell>
          <cell r="HY83">
            <v>-70</v>
          </cell>
          <cell r="HZ83">
            <v>323.10399999999998</v>
          </cell>
          <cell r="IA83">
            <v>102.40300000000001</v>
          </cell>
          <cell r="IB83">
            <v>69.698000000000008</v>
          </cell>
          <cell r="IC83">
            <v>77.425000000000011</v>
          </cell>
          <cell r="ID83">
            <v>51.240840000000013</v>
          </cell>
          <cell r="IE83">
            <v>179.72013000000001</v>
          </cell>
          <cell r="IF83">
            <v>1305.4570000000001</v>
          </cell>
          <cell r="IG83">
            <v>318.57299999999998</v>
          </cell>
          <cell r="IH83">
            <v>215.22399999999999</v>
          </cell>
          <cell r="II83">
            <v>654.72799999999995</v>
          </cell>
          <cell r="IJ83">
            <v>650.72899999999993</v>
          </cell>
          <cell r="IK83">
            <v>171.31</v>
          </cell>
          <cell r="IL83">
            <v>-147.26300000000001</v>
          </cell>
          <cell r="IM83">
            <v>-9.4540000000000006</v>
          </cell>
          <cell r="IP83">
            <v>0</v>
          </cell>
          <cell r="IQ83">
            <v>281.197</v>
          </cell>
          <cell r="IR83">
            <v>82.081000000000003</v>
          </cell>
          <cell r="IS83">
            <v>45.017000000000003</v>
          </cell>
          <cell r="IT83">
            <v>53.755000000000003</v>
          </cell>
          <cell r="IU83">
            <v>33.357779999999998</v>
          </cell>
          <cell r="IV83">
            <v>179.72013000000001</v>
          </cell>
          <cell r="IW83">
            <v>1220.133</v>
          </cell>
          <cell r="IX83">
            <v>266.52999999999997</v>
          </cell>
          <cell r="IY83">
            <v>234.62899999999999</v>
          </cell>
          <cell r="IZ83">
            <v>551.47900000000004</v>
          </cell>
          <cell r="JA83">
            <v>668.654</v>
          </cell>
          <cell r="JB83">
            <v>152.43899999999999</v>
          </cell>
          <cell r="JC83">
            <v>-114.09099999999999</v>
          </cell>
          <cell r="JD83">
            <v>-26.837</v>
          </cell>
          <cell r="JG83">
            <v>-77.69</v>
          </cell>
          <cell r="JH83">
            <v>392.26926503083348</v>
          </cell>
          <cell r="JI83">
            <v>110.48271382242891</v>
          </cell>
          <cell r="JJ83">
            <v>67.394057920578931</v>
          </cell>
          <cell r="JK83">
            <v>76.91989240929766</v>
          </cell>
          <cell r="JL83">
            <v>51.042959789030618</v>
          </cell>
          <cell r="JM83">
            <v>179.72013000000001</v>
          </cell>
          <cell r="JN83">
            <v>1409.6113453325211</v>
          </cell>
          <cell r="JO83">
            <v>358.19301590204492</v>
          </cell>
          <cell r="JP83">
            <v>262.54072802308792</v>
          </cell>
          <cell r="JQ83">
            <v>715.43586543800529</v>
          </cell>
          <cell r="JR83">
            <v>694.17547989451532</v>
          </cell>
          <cell r="JS83">
            <v>193.62031876298721</v>
          </cell>
          <cell r="JT83">
            <v>-164.5726971390576</v>
          </cell>
          <cell r="JU83">
            <v>-37.43756251180659</v>
          </cell>
          <cell r="JX83">
            <v>-25.521479894515309</v>
          </cell>
          <cell r="JY83">
            <v>448.84565477226931</v>
          </cell>
          <cell r="JZ83">
            <v>123.9619705292626</v>
          </cell>
          <cell r="KA83">
            <v>76.01045951678779</v>
          </cell>
          <cell r="KB83">
            <v>86.669497920802868</v>
          </cell>
          <cell r="KC83">
            <v>57.598904829746587</v>
          </cell>
          <cell r="KD83">
            <v>179.72013000000001</v>
          </cell>
          <cell r="KE83">
            <v>1551.099532864371</v>
          </cell>
          <cell r="KF83">
            <v>386.91113447827593</v>
          </cell>
          <cell r="KG83">
            <v>294.71881390248763</v>
          </cell>
          <cell r="KH83">
            <v>828.12460055498207</v>
          </cell>
          <cell r="KI83">
            <v>722.97493230938858</v>
          </cell>
          <cell r="KJ83">
            <v>240.74115547474349</v>
          </cell>
          <cell r="KK83">
            <v>-146.1699790035324</v>
          </cell>
          <cell r="KL83">
            <v>-42.837124283414788</v>
          </cell>
          <cell r="KO83">
            <v>-28.79945241487329</v>
          </cell>
          <cell r="KY83">
            <v>548.25800000000004</v>
          </cell>
          <cell r="KZ83">
            <v>294.76939033010052</v>
          </cell>
          <cell r="LA83">
            <v>340.62578952196651</v>
          </cell>
          <cell r="LB83">
            <v>374.21346473826583</v>
          </cell>
          <cell r="LC83">
            <v>393.99255223172668</v>
          </cell>
          <cell r="LD83">
            <v>425.40373731584032</v>
          </cell>
          <cell r="LE83">
            <v>459.21361871825479</v>
          </cell>
          <cell r="LF83">
            <v>495.58385873975658</v>
          </cell>
          <cell r="LG83">
            <v>534.68895899262156</v>
          </cell>
          <cell r="LH83">
            <v>146.80099999999999</v>
          </cell>
          <cell r="LI83">
            <v>94.34</v>
          </cell>
          <cell r="LJ83">
            <v>155.84299999999999</v>
          </cell>
          <cell r="LK83">
            <v>151.274</v>
          </cell>
          <cell r="LL83">
            <v>77.425000000000011</v>
          </cell>
          <cell r="LM83">
            <v>53.755000000000003</v>
          </cell>
          <cell r="LN83">
            <v>76.91989240929766</v>
          </cell>
          <cell r="LO83">
            <v>86.669497920802868</v>
          </cell>
        </row>
        <row r="84">
          <cell r="A84" t="str">
            <v>KLBN11</v>
          </cell>
          <cell r="B84" t="str">
            <v>Klabin</v>
          </cell>
          <cell r="C84" t="str">
            <v>Pulp &amp; Paper</v>
          </cell>
          <cell r="D84" t="str">
            <v>Lucas Laghi</v>
          </cell>
          <cell r="E84">
            <v>44914</v>
          </cell>
          <cell r="F84" t="str">
            <v>Buy</v>
          </cell>
          <cell r="G84" t="b">
            <v>0</v>
          </cell>
          <cell r="H84" t="str">
            <v>BRL</v>
          </cell>
          <cell r="I84">
            <v>26.8</v>
          </cell>
          <cell r="J84">
            <v>0.15608739017038659</v>
          </cell>
          <cell r="K84">
            <v>7.0395833580609857E-2</v>
          </cell>
          <cell r="L84">
            <v>0.114</v>
          </cell>
          <cell r="M84">
            <v>20400.01646548757</v>
          </cell>
          <cell r="N84">
            <v>10539.80048229479</v>
          </cell>
          <cell r="O84">
            <v>7780.0565902395792</v>
          </cell>
          <cell r="P84">
            <v>11171.892120488759</v>
          </cell>
          <cell r="Q84">
            <v>5463.0576949834294</v>
          </cell>
          <cell r="R84">
            <v>1098.4381532</v>
          </cell>
          <cell r="S84">
            <v>47763.915874598497</v>
          </cell>
          <cell r="T84">
            <v>5812.0128593155287</v>
          </cell>
          <cell r="U84">
            <v>24095.735843827901</v>
          </cell>
          <cell r="V84">
            <v>35892.640319730963</v>
          </cell>
          <cell r="W84">
            <v>11841.01795945543</v>
          </cell>
          <cell r="X84">
            <v>29268.994999999999</v>
          </cell>
          <cell r="Y84">
            <v>23456.982140684471</v>
          </cell>
          <cell r="Z84">
            <v>7656.4194103200007</v>
          </cell>
          <cell r="AA84">
            <v>1033.18428349753</v>
          </cell>
          <cell r="AB84">
            <v>789.81950465837576</v>
          </cell>
          <cell r="AC84">
            <v>1584.181369748</v>
          </cell>
          <cell r="AD84">
            <v>20895.2593638424</v>
          </cell>
          <cell r="AE84">
            <v>10029.17925430122</v>
          </cell>
          <cell r="AF84">
            <v>7022.5078060291626</v>
          </cell>
          <cell r="AG84">
            <v>11577.515470365781</v>
          </cell>
          <cell r="AH84">
            <v>3971.4512187969649</v>
          </cell>
          <cell r="AI84">
            <v>1098.4381532</v>
          </cell>
          <cell r="AJ84">
            <v>50718.214061017898</v>
          </cell>
          <cell r="AK84">
            <v>2542.7274834221821</v>
          </cell>
          <cell r="AL84">
            <v>26923.401564692089</v>
          </cell>
          <cell r="AM84">
            <v>36489.350440966104</v>
          </cell>
          <cell r="AN84">
            <v>14228.863403571801</v>
          </cell>
          <cell r="AO84">
            <v>29268.994999999999</v>
          </cell>
          <cell r="AP84">
            <v>26726.26751657782</v>
          </cell>
          <cell r="AQ84">
            <v>5420</v>
          </cell>
          <cell r="AR84">
            <v>2567.863466337325</v>
          </cell>
          <cell r="AS84">
            <v>1585.423639291874</v>
          </cell>
          <cell r="AT84">
            <v>1583.605774680592</v>
          </cell>
          <cell r="AU84">
            <v>21512.959813842612</v>
          </cell>
          <cell r="AV84">
            <v>8371.2680288420888</v>
          </cell>
          <cell r="AW84">
            <v>5178.6619832005663</v>
          </cell>
          <cell r="AX84">
            <v>10312.69162875956</v>
          </cell>
          <cell r="AY84">
            <v>2560.7948532673331</v>
          </cell>
          <cell r="AZ84">
            <v>1098.4381532</v>
          </cell>
          <cell r="BA84">
            <v>51325.739709490132</v>
          </cell>
          <cell r="BB84">
            <v>161.21221039317331</v>
          </cell>
          <cell r="BC84">
            <v>28995.86866053769</v>
          </cell>
          <cell r="BD84">
            <v>36044.445077570301</v>
          </cell>
          <cell r="BE84">
            <v>15292.337401328539</v>
          </cell>
          <cell r="BF84">
            <v>29268.994999999999</v>
          </cell>
          <cell r="BG84">
            <v>29107.78278960683</v>
          </cell>
          <cell r="BH84">
            <v>4931.3524683099258</v>
          </cell>
          <cell r="BI84">
            <v>2330.7587583317049</v>
          </cell>
          <cell r="BJ84">
            <v>1352.4364934672849</v>
          </cell>
          <cell r="BK84">
            <v>1497.3208555105959</v>
          </cell>
          <cell r="BL84">
            <v>21431.165846022359</v>
          </cell>
          <cell r="BM84">
            <v>7410.2622780630654</v>
          </cell>
          <cell r="BN84">
            <v>4082.7971856487461</v>
          </cell>
          <cell r="BO84">
            <v>10374.53805250322</v>
          </cell>
          <cell r="BP84">
            <v>1683.711572855186</v>
          </cell>
          <cell r="BQ84">
            <v>1098.4381532</v>
          </cell>
          <cell r="BR84">
            <v>50878.91057882474</v>
          </cell>
          <cell r="BS84">
            <v>-609.63455585218935</v>
          </cell>
          <cell r="BT84">
            <v>28833.02954221355</v>
          </cell>
          <cell r="BU84">
            <v>35475.734096125139</v>
          </cell>
          <cell r="BV84">
            <v>15403.176266219591</v>
          </cell>
          <cell r="BW84">
            <v>29268.994999999999</v>
          </cell>
          <cell r="BX84">
            <v>29878.629555852189</v>
          </cell>
          <cell r="BY84">
            <v>3906.780099246489</v>
          </cell>
          <cell r="BZ84">
            <v>3513.9425717854779</v>
          </cell>
          <cell r="CA84">
            <v>2536.3365650525839</v>
          </cell>
          <cell r="CB84">
            <v>1572.872707964133</v>
          </cell>
          <cell r="CC84">
            <v>22164.21401938234</v>
          </cell>
          <cell r="CD84">
            <v>7814.8272909435673</v>
          </cell>
          <cell r="CE84">
            <v>4406.0741911296091</v>
          </cell>
          <cell r="CF84">
            <v>10779.6619109681</v>
          </cell>
          <cell r="CG84">
            <v>1887.649129098538</v>
          </cell>
          <cell r="CH84">
            <v>1098.4381532</v>
          </cell>
          <cell r="CI84">
            <v>51223.297457278633</v>
          </cell>
          <cell r="CJ84">
            <v>-745.13352606574517</v>
          </cell>
          <cell r="CK84">
            <v>28755.570512495029</v>
          </cell>
          <cell r="CL84">
            <v>35549.241238966293</v>
          </cell>
          <cell r="CM84">
            <v>15674.05600183231</v>
          </cell>
          <cell r="CN84">
            <v>29268.994999999999</v>
          </cell>
          <cell r="CO84">
            <v>30014.12852606575</v>
          </cell>
          <cell r="CP84">
            <v>4023.997324309496</v>
          </cell>
          <cell r="CQ84">
            <v>4362.0682688990037</v>
          </cell>
          <cell r="CR84">
            <v>3384.515608109717</v>
          </cell>
          <cell r="CS84">
            <v>1616.769393485815</v>
          </cell>
          <cell r="CT84">
            <v>22864.10262667439</v>
          </cell>
          <cell r="CU84">
            <v>8358.3864818166094</v>
          </cell>
          <cell r="CV84">
            <v>4902.5235305099659</v>
          </cell>
          <cell r="CW84">
            <v>11370.71222438218</v>
          </cell>
          <cell r="CX84">
            <v>2211.41029831586</v>
          </cell>
          <cell r="CY84">
            <v>1098.4381532</v>
          </cell>
          <cell r="CZ84">
            <v>51764.402653102523</v>
          </cell>
          <cell r="DA84">
            <v>-736.31520620044739</v>
          </cell>
          <cell r="DB84">
            <v>28766.566602072438</v>
          </cell>
          <cell r="DC84">
            <v>35591.841749099032</v>
          </cell>
          <cell r="DD84">
            <v>16172.560687523481</v>
          </cell>
          <cell r="DE84">
            <v>29268.994999999999</v>
          </cell>
          <cell r="DF84">
            <v>30005.310206200451</v>
          </cell>
          <cell r="DG84">
            <v>4144.7314808358642</v>
          </cell>
          <cell r="DH84">
            <v>4858.9327188673351</v>
          </cell>
          <cell r="DI84">
            <v>3881.3693276383651</v>
          </cell>
          <cell r="DJ84">
            <v>1712.905612624688</v>
          </cell>
          <cell r="DK84">
            <v>23548.676949674598</v>
          </cell>
          <cell r="DL84">
            <v>8902.6027828833849</v>
          </cell>
          <cell r="DM84">
            <v>5402.3733139277501</v>
          </cell>
          <cell r="DN84">
            <v>11977.3079085181</v>
          </cell>
          <cell r="DO84">
            <v>2543.470223010439</v>
          </cell>
          <cell r="DP84">
            <v>1098.4381532</v>
          </cell>
          <cell r="DQ84">
            <v>52530.109116099047</v>
          </cell>
          <cell r="DR84">
            <v>-594.35983910698542</v>
          </cell>
          <cell r="DS84">
            <v>28859.92864468176</v>
          </cell>
          <cell r="DT84">
            <v>35631.961516510171</v>
          </cell>
          <cell r="DU84">
            <v>16898.14738310887</v>
          </cell>
          <cell r="DV84">
            <v>29268.994999999999</v>
          </cell>
          <cell r="DW84">
            <v>29863.354839106989</v>
          </cell>
          <cell r="DX84">
            <v>4269.0880892123041</v>
          </cell>
          <cell r="DY84">
            <v>5348.7733310194944</v>
          </cell>
          <cell r="DZ84">
            <v>4371.2042503040502</v>
          </cell>
          <cell r="EA84">
            <v>1817.8835274250589</v>
          </cell>
          <cell r="EB84">
            <v>24255.956844219731</v>
          </cell>
          <cell r="EC84">
            <v>9457.5328614899045</v>
          </cell>
          <cell r="ED84">
            <v>5910.0404114931662</v>
          </cell>
          <cell r="EE84">
            <v>12603.333889563841</v>
          </cell>
          <cell r="EF84">
            <v>2497.9938313350608</v>
          </cell>
          <cell r="EG84">
            <v>1098.4381532</v>
          </cell>
          <cell r="EH84">
            <v>53145.218375346492</v>
          </cell>
          <cell r="EI84">
            <v>-703.10198387527089</v>
          </cell>
          <cell r="EJ84">
            <v>29030.226847089689</v>
          </cell>
          <cell r="EK84">
            <v>35674.700498675244</v>
          </cell>
          <cell r="EL84">
            <v>17470.51766019125</v>
          </cell>
          <cell r="EM84">
            <v>29268.994999999999</v>
          </cell>
          <cell r="EN84">
            <v>29972.096983875272</v>
          </cell>
          <cell r="EO84">
            <v>4397.1758358104598</v>
          </cell>
          <cell r="EP84">
            <v>5843.9775077691565</v>
          </cell>
          <cell r="EQ84">
            <v>4484.1034090486328</v>
          </cell>
          <cell r="ER84">
            <v>1925.6235542526781</v>
          </cell>
          <cell r="ES84">
            <v>24983.342185385289</v>
          </cell>
          <cell r="ET84">
            <v>9812.7443685747112</v>
          </cell>
          <cell r="EU84">
            <v>6173.2657740341092</v>
          </cell>
          <cell r="EV84">
            <v>12986.89780143457</v>
          </cell>
          <cell r="EW84">
            <v>2673.965830566548</v>
          </cell>
          <cell r="EX84">
            <v>1098.4381532</v>
          </cell>
          <cell r="EY84">
            <v>53904.341359730628</v>
          </cell>
          <cell r="EZ84">
            <v>-560.75036769959343</v>
          </cell>
          <cell r="FA84">
            <v>29030.226847089689</v>
          </cell>
          <cell r="FB84">
            <v>35757.881756067247</v>
          </cell>
          <cell r="FC84">
            <v>18146.459387183379</v>
          </cell>
          <cell r="FD84">
            <v>29268.994999999999</v>
          </cell>
          <cell r="FE84">
            <v>29829.74536769959</v>
          </cell>
          <cell r="FF84">
            <v>4261.911254491004</v>
          </cell>
          <cell r="FG84">
            <v>6290.3594910427882</v>
          </cell>
          <cell r="FH84">
            <v>4930.4853923222636</v>
          </cell>
          <cell r="FI84">
            <v>1998.02410357441</v>
          </cell>
          <cell r="FJ84">
            <v>4422.13</v>
          </cell>
          <cell r="FK84">
            <v>2076.7170000000001</v>
          </cell>
          <cell r="FL84">
            <v>1481.146</v>
          </cell>
          <cell r="FM84">
            <v>2106.277</v>
          </cell>
          <cell r="FN84">
            <v>984.28100000000029</v>
          </cell>
          <cell r="FO84">
            <v>1098.4381532</v>
          </cell>
          <cell r="FP84">
            <v>40199.520999999993</v>
          </cell>
          <cell r="FQ84">
            <v>6185.1610000000001</v>
          </cell>
          <cell r="FR84">
            <v>20221.417000000001</v>
          </cell>
          <cell r="FS84">
            <v>30340.151000000002</v>
          </cell>
          <cell r="FT84">
            <v>9859.3697454100002</v>
          </cell>
          <cell r="FU84">
            <v>25314.629000000001</v>
          </cell>
          <cell r="FV84">
            <v>19129.468000000001</v>
          </cell>
          <cell r="FW84">
            <v>1451.221</v>
          </cell>
          <cell r="FX84">
            <v>561.59620000000064</v>
          </cell>
          <cell r="FY84">
            <v>-1167.88564</v>
          </cell>
          <cell r="FZ84">
            <v>377</v>
          </cell>
          <cell r="GA84">
            <v>5038.9549999999999</v>
          </cell>
          <cell r="GB84">
            <v>2283.867999999999</v>
          </cell>
          <cell r="GC84">
            <v>1614.8209999999999</v>
          </cell>
          <cell r="GD84">
            <v>2576.56657924</v>
          </cell>
          <cell r="GE84">
            <v>751.68399999999963</v>
          </cell>
          <cell r="GF84">
            <v>1098.4381532</v>
          </cell>
          <cell r="GG84">
            <v>44289.873</v>
          </cell>
          <cell r="GH84">
            <v>7396.2559999999994</v>
          </cell>
          <cell r="GI84">
            <v>21785.177</v>
          </cell>
          <cell r="GJ84">
            <v>34602.118999999999</v>
          </cell>
          <cell r="GK84">
            <v>9687.7543484099988</v>
          </cell>
          <cell r="GL84">
            <v>29253.968000000001</v>
          </cell>
          <cell r="GM84">
            <v>21857.712</v>
          </cell>
          <cell r="GN84">
            <v>1859.3119999999999</v>
          </cell>
          <cell r="GO84">
            <v>-33.065420760001189</v>
          </cell>
          <cell r="GP84">
            <v>1612.8909792399991</v>
          </cell>
          <cell r="GQ84">
            <v>346</v>
          </cell>
          <cell r="GR84">
            <v>5488.2280000000001</v>
          </cell>
          <cell r="GS84">
            <v>3279.806899350001</v>
          </cell>
          <cell r="GT84">
            <v>2473.893899350001</v>
          </cell>
          <cell r="GU84">
            <v>3265.402899350001</v>
          </cell>
          <cell r="GV84">
            <v>1919.8481493000011</v>
          </cell>
          <cell r="GW84">
            <v>1098.4381532</v>
          </cell>
          <cell r="GX84">
            <v>46125.256999999998</v>
          </cell>
          <cell r="GY84">
            <v>6252.5879999999997</v>
          </cell>
          <cell r="GZ84">
            <v>23086.876</v>
          </cell>
          <cell r="HA84">
            <v>35142.370000000003</v>
          </cell>
          <cell r="HB84">
            <v>10982.88678352</v>
          </cell>
          <cell r="HC84">
            <v>29268.994999999999</v>
          </cell>
          <cell r="HD84">
            <v>23016.406999999999</v>
          </cell>
          <cell r="HE84">
            <v>2820.8864103199999</v>
          </cell>
          <cell r="HF84">
            <v>-346.33299183199819</v>
          </cell>
          <cell r="HG84">
            <v>-246.13827183199811</v>
          </cell>
          <cell r="HH84">
            <v>399</v>
          </cell>
          <cell r="HI84">
            <v>5450.7034654875724</v>
          </cell>
          <cell r="HJ84">
            <v>2899.4085829447949</v>
          </cell>
          <cell r="HK84">
            <v>2210.1956908895841</v>
          </cell>
          <cell r="HL84">
            <v>3223.6456418987618</v>
          </cell>
          <cell r="HM84">
            <v>1320.3125456834321</v>
          </cell>
          <cell r="HN84">
            <v>1098.4381532</v>
          </cell>
          <cell r="HO84">
            <v>47763.915874598497</v>
          </cell>
          <cell r="HP84">
            <v>5812.0128593155287</v>
          </cell>
          <cell r="HQ84">
            <v>24095.735843827901</v>
          </cell>
          <cell r="HR84">
            <v>35892.640319730963</v>
          </cell>
          <cell r="HS84">
            <v>11841.01795945543</v>
          </cell>
          <cell r="HT84">
            <v>29268.994999999999</v>
          </cell>
          <cell r="HU84">
            <v>23456.982140684471</v>
          </cell>
          <cell r="HV84">
            <v>1525</v>
          </cell>
          <cell r="HW84">
            <v>850.98649608952837</v>
          </cell>
          <cell r="HX84">
            <v>590.95243725037449</v>
          </cell>
          <cell r="HY84">
            <v>462.18136974800012</v>
          </cell>
          <cell r="HZ84">
            <v>4926.0740032079784</v>
          </cell>
          <cell r="IA84">
            <v>2341.3258911704702</v>
          </cell>
          <cell r="IB84">
            <v>1644.3056431854679</v>
          </cell>
          <cell r="IC84">
            <v>2715.4257150314052</v>
          </cell>
          <cell r="ID84">
            <v>971.82840786470774</v>
          </cell>
          <cell r="IE84">
            <v>1098.4381532</v>
          </cell>
          <cell r="IF84">
            <v>48403.751775762023</v>
          </cell>
          <cell r="IG84">
            <v>4953.0014379432168</v>
          </cell>
          <cell r="IH84">
            <v>24817.073629340321</v>
          </cell>
          <cell r="II84">
            <v>36042.128507492991</v>
          </cell>
          <cell r="IJ84">
            <v>12343.020557813161</v>
          </cell>
          <cell r="IK84">
            <v>29268.994999999999</v>
          </cell>
          <cell r="IL84">
            <v>24315.993562056781</v>
          </cell>
          <cell r="IM84">
            <v>1355</v>
          </cell>
          <cell r="IN84">
            <v>586.37027110124086</v>
          </cell>
          <cell r="IO84">
            <v>339.05143634997768</v>
          </cell>
          <cell r="IP84">
            <v>469.82580950697212</v>
          </cell>
          <cell r="IQ84">
            <v>5076.5245113736892</v>
          </cell>
          <cell r="IR84">
            <v>2454.500349108127</v>
          </cell>
          <cell r="IS84">
            <v>1725.148268433227</v>
          </cell>
          <cell r="IT84">
            <v>2844.2574216712901</v>
          </cell>
          <cell r="IU84">
            <v>987.13427375697574</v>
          </cell>
          <cell r="IV84">
            <v>1098.4381532</v>
          </cell>
          <cell r="IW84">
            <v>49120.215197128608</v>
          </cell>
          <cell r="IX84">
            <v>4167.5915775175981</v>
          </cell>
          <cell r="IY84">
            <v>25516.01991460858</v>
          </cell>
          <cell r="IZ84">
            <v>36167.097899381813</v>
          </cell>
          <cell r="JA84">
            <v>12963.04383258877</v>
          </cell>
          <cell r="JB84">
            <v>29268.994999999999</v>
          </cell>
          <cell r="JC84">
            <v>25101.403422482399</v>
          </cell>
          <cell r="JD84">
            <v>1355</v>
          </cell>
          <cell r="JE84">
            <v>616.64115380497151</v>
          </cell>
          <cell r="JF84">
            <v>359.39211720913943</v>
          </cell>
          <cell r="JG84">
            <v>367.11099898137161</v>
          </cell>
          <cell r="JH84">
            <v>5401.8114758646989</v>
          </cell>
          <cell r="JI84">
            <v>2615.7056956729812</v>
          </cell>
          <cell r="JJ84">
            <v>1834.5416987321109</v>
          </cell>
          <cell r="JK84">
            <v>2989.1503262512429</v>
          </cell>
          <cell r="JL84">
            <v>1031.5682861204721</v>
          </cell>
          <cell r="JM84">
            <v>1098.4381532</v>
          </cell>
          <cell r="JN84">
            <v>49919.685368623381</v>
          </cell>
          <cell r="JO84">
            <v>3368.6871406620371</v>
          </cell>
          <cell r="JP84">
            <v>26193.732765144869</v>
          </cell>
          <cell r="JQ84">
            <v>36335.715892903827</v>
          </cell>
          <cell r="JR84">
            <v>13626.421382523829</v>
          </cell>
          <cell r="JS84">
            <v>29268.994999999999</v>
          </cell>
          <cell r="JT84">
            <v>25900.307859337961</v>
          </cell>
          <cell r="JU84">
            <v>1355</v>
          </cell>
          <cell r="JV84">
            <v>679.24040611766327</v>
          </cell>
          <cell r="JW84">
            <v>449.8632275962284</v>
          </cell>
          <cell r="JX84">
            <v>368.19073618541069</v>
          </cell>
          <cell r="JY84">
            <v>5490.8493733960349</v>
          </cell>
          <cell r="JZ84">
            <v>2617.647318349641</v>
          </cell>
          <cell r="KA84">
            <v>1818.5121956783571</v>
          </cell>
          <cell r="KB84">
            <v>3028.6820074118391</v>
          </cell>
          <cell r="KC84">
            <v>980.92025105480889</v>
          </cell>
          <cell r="KD84">
            <v>1098.4381532</v>
          </cell>
          <cell r="KE84">
            <v>50718.214061017898</v>
          </cell>
          <cell r="KF84">
            <v>2542.7274834221821</v>
          </cell>
          <cell r="KG84">
            <v>26923.401564692089</v>
          </cell>
          <cell r="KH84">
            <v>36489.350440966104</v>
          </cell>
          <cell r="KI84">
            <v>14228.863403571801</v>
          </cell>
          <cell r="KJ84">
            <v>29268.994999999999</v>
          </cell>
          <cell r="KK84">
            <v>26726.26751657782</v>
          </cell>
          <cell r="KL84">
            <v>1355</v>
          </cell>
          <cell r="KM84">
            <v>685.61163531344982</v>
          </cell>
          <cell r="KN84">
            <v>437.11685813652889</v>
          </cell>
          <cell r="KO84">
            <v>378.47823000683718</v>
          </cell>
          <cell r="LP84">
            <v>4943.9866252706342</v>
          </cell>
          <cell r="LQ84">
            <v>1805.086662404191</v>
          </cell>
          <cell r="LR84">
            <v>1036.0557052342119</v>
          </cell>
          <cell r="LS84">
            <v>2286.2003147709011</v>
          </cell>
          <cell r="LU84">
            <v>484.7796253240989</v>
          </cell>
          <cell r="LV84">
            <v>1098.4381532</v>
          </cell>
          <cell r="LW84">
            <v>50898.707627777563</v>
          </cell>
          <cell r="LX84">
            <v>1900.479471966155</v>
          </cell>
          <cell r="LY84">
            <v>27445.916209757739</v>
          </cell>
          <cell r="LZ84">
            <v>36579.630684770738</v>
          </cell>
          <cell r="MA84">
            <v>14327.70471469839</v>
          </cell>
          <cell r="MB84">
            <v>29268.994999999999</v>
          </cell>
          <cell r="MC84">
            <v>27368.51552803384</v>
          </cell>
          <cell r="MD84">
            <v>1230.0242431407719</v>
          </cell>
          <cell r="ME84">
            <v>440.36674480770262</v>
          </cell>
          <cell r="MF84">
            <v>194.75678804633989</v>
          </cell>
          <cell r="MG84">
            <v>385.93831419750882</v>
          </cell>
          <cell r="MH84">
            <v>5357.1493701193303</v>
          </cell>
          <cell r="MI84">
            <v>2114.6015851110251</v>
          </cell>
          <cell r="MJ84">
            <v>1323.331080100327</v>
          </cell>
          <cell r="MK84">
            <v>2619.5635969135392</v>
          </cell>
          <cell r="MM84">
            <v>657.20785633894263</v>
          </cell>
          <cell r="MN84">
            <v>1098.4381532</v>
          </cell>
          <cell r="MO84">
            <v>51318.191754498534</v>
          </cell>
          <cell r="MP84">
            <v>1528.222747037654</v>
          </cell>
          <cell r="MQ84">
            <v>27961.910708326712</v>
          </cell>
          <cell r="MR84">
            <v>36670.024263123152</v>
          </cell>
          <cell r="MS84">
            <v>14664.40377452398</v>
          </cell>
          <cell r="MT84">
            <v>29268.994999999999</v>
          </cell>
          <cell r="MU84">
            <v>27740.77225296235</v>
          </cell>
          <cell r="MV84">
            <v>1232.367104319613</v>
          </cell>
          <cell r="MW84">
            <v>772.86844244194344</v>
          </cell>
          <cell r="MX84">
            <v>527.68570517805585</v>
          </cell>
          <cell r="MY84">
            <v>320.50879651335589</v>
          </cell>
          <cell r="MZ84">
            <v>5611.010878066194</v>
          </cell>
          <cell r="NA84">
            <v>2194.96380938936</v>
          </cell>
          <cell r="NB84">
            <v>1380.1006612386229</v>
          </cell>
          <cell r="NC84">
            <v>2659.681223919742</v>
          </cell>
          <cell r="NE84">
            <v>695.28505860333246</v>
          </cell>
          <cell r="NF84">
            <v>1098.4381532</v>
          </cell>
          <cell r="NG84">
            <v>51666.61871554704</v>
          </cell>
          <cell r="NH84">
            <v>1210.8384567429609</v>
          </cell>
          <cell r="NI84">
            <v>28476.774535577209</v>
          </cell>
          <cell r="NJ84">
            <v>36710.631933803401</v>
          </cell>
          <cell r="NK84">
            <v>14973.88665879009</v>
          </cell>
          <cell r="NL84">
            <v>29268.994999999999</v>
          </cell>
          <cell r="NM84">
            <v>28058.156543257039</v>
          </cell>
          <cell r="NN84">
            <v>1234.025077476977</v>
          </cell>
          <cell r="NO84">
            <v>902.38894460410415</v>
          </cell>
          <cell r="NP84">
            <v>660.22278217320263</v>
          </cell>
          <cell r="NQ84">
            <v>385.80217433722368</v>
          </cell>
          <cell r="NR84">
            <v>5600.8129403864541</v>
          </cell>
          <cell r="NS84">
            <v>2256.6159719375119</v>
          </cell>
          <cell r="NT84">
            <v>1439.174536627404</v>
          </cell>
          <cell r="NU84">
            <v>2747.2464931553741</v>
          </cell>
          <cell r="NW84">
            <v>723.52231300095741</v>
          </cell>
          <cell r="NX84">
            <v>1098.4381532</v>
          </cell>
          <cell r="NY84">
            <v>51325.739709490132</v>
          </cell>
          <cell r="NZ84">
            <v>161.21221039317331</v>
          </cell>
          <cell r="OA84">
            <v>28995.86866053769</v>
          </cell>
          <cell r="OB84">
            <v>36044.445077570301</v>
          </cell>
          <cell r="OC84">
            <v>15292.337401328539</v>
          </cell>
          <cell r="OD84">
            <v>29268.994999999999</v>
          </cell>
          <cell r="OE84">
            <v>29107.78278960683</v>
          </cell>
          <cell r="OF84">
            <v>1234.9360433725631</v>
          </cell>
          <cell r="OG84">
            <v>215.13462647795501</v>
          </cell>
          <cell r="OH84">
            <v>-30.228781930313261</v>
          </cell>
          <cell r="OI84">
            <v>405.07157046250751</v>
          </cell>
          <cell r="OV84">
            <v>5070.9754137916098</v>
          </cell>
          <cell r="OW84">
            <v>1638.4261246515989</v>
          </cell>
          <cell r="OX84">
            <v>817.85292217040592</v>
          </cell>
          <cell r="OY84">
            <v>2383.4913322966449</v>
          </cell>
          <cell r="PA84">
            <v>289.86908968377833</v>
          </cell>
          <cell r="PB84">
            <v>1098.4381532</v>
          </cell>
          <cell r="PC84">
            <v>50576.947592250843</v>
          </cell>
          <cell r="PD84">
            <v>-748.12519938141531</v>
          </cell>
          <cell r="PE84">
            <v>28952.97944791257</v>
          </cell>
          <cell r="PF84">
            <v>35400.392354802898</v>
          </cell>
          <cell r="PG84">
            <v>15176.55502096793</v>
          </cell>
          <cell r="PH84">
            <v>29268.994999999999</v>
          </cell>
          <cell r="PI84">
            <v>30017.12019938141</v>
          </cell>
          <cell r="PJ84">
            <v>965.49294701315762</v>
          </cell>
          <cell r="PK84">
            <v>405.65147004438239</v>
          </cell>
          <cell r="PL84">
            <v>5355.3231504080504</v>
          </cell>
          <cell r="PM84">
            <v>1895.450745526249</v>
          </cell>
          <cell r="PN84">
            <v>1074.336337481489</v>
          </cell>
          <cell r="PO84">
            <v>2646.2382115843302</v>
          </cell>
          <cell r="PQ84">
            <v>452.47934469990048</v>
          </cell>
          <cell r="PR84">
            <v>1098.4381532</v>
          </cell>
          <cell r="PS84">
            <v>50708.956649561937</v>
          </cell>
          <cell r="PT84">
            <v>-680.33399866520858</v>
          </cell>
          <cell r="PU84">
            <v>28908.01350229805</v>
          </cell>
          <cell r="PV84">
            <v>35427.379608069867</v>
          </cell>
          <cell r="PW84">
            <v>15281.576825012051</v>
          </cell>
          <cell r="PX84">
            <v>29268.994999999999</v>
          </cell>
          <cell r="PY84">
            <v>29949.328998665209</v>
          </cell>
          <cell r="PZ84">
            <v>974.8199153801454</v>
          </cell>
          <cell r="QA84">
            <v>347.45754065578029</v>
          </cell>
          <cell r="QB84">
            <v>5548.5237205413923</v>
          </cell>
          <cell r="QC84">
            <v>1936.6034856253971</v>
          </cell>
          <cell r="QD84">
            <v>1090.709874258218</v>
          </cell>
          <cell r="QE84">
            <v>2666.8415826044588</v>
          </cell>
          <cell r="QG84">
            <v>468.62228583791011</v>
          </cell>
          <cell r="QH84">
            <v>1098.4381532</v>
          </cell>
          <cell r="QI84">
            <v>50800.705656815873</v>
          </cell>
          <cell r="QJ84">
            <v>-617.44259352251356</v>
          </cell>
          <cell r="QK84">
            <v>28868.76819549378</v>
          </cell>
          <cell r="QL84">
            <v>35455.439844321751</v>
          </cell>
          <cell r="QM84">
            <v>15345.26559601412</v>
          </cell>
          <cell r="QN84">
            <v>29268.994999999999</v>
          </cell>
          <cell r="QO84">
            <v>29886.437593522511</v>
          </cell>
          <cell r="QP84">
            <v>981.42033342100342</v>
          </cell>
          <cell r="QQ84">
            <v>404.93351483584689</v>
          </cell>
          <cell r="QR84">
            <v>5456.3435612813018</v>
          </cell>
          <cell r="QS84">
            <v>1939.7819222598171</v>
          </cell>
          <cell r="QT84">
            <v>1099.8980517386319</v>
          </cell>
          <cell r="QU84">
            <v>2677.966926017787</v>
          </cell>
          <cell r="QW84">
            <v>472.7408526335953</v>
          </cell>
          <cell r="QX84">
            <v>1098.4381532</v>
          </cell>
          <cell r="QY84">
            <v>50878.91057882474</v>
          </cell>
          <cell r="QZ84">
            <v>-609.63455585218935</v>
          </cell>
          <cell r="RA84">
            <v>28833.02954221355</v>
          </cell>
          <cell r="RB84">
            <v>35475.734096125139</v>
          </cell>
          <cell r="RC84">
            <v>15403.176266219591</v>
          </cell>
          <cell r="RD84">
            <v>29268.994999999999</v>
          </cell>
          <cell r="RE84">
            <v>29878.629555852189</v>
          </cell>
          <cell r="RF84">
            <v>985.04690343218249</v>
          </cell>
          <cell r="RG84">
            <v>414.83018242812398</v>
          </cell>
          <cell r="RH84">
            <v>16481.38777623</v>
          </cell>
          <cell r="RI84">
            <v>7542.8447762299993</v>
          </cell>
          <cell r="RJ84">
            <v>5481.2617762299997</v>
          </cell>
          <cell r="RK84">
            <v>8177.6037762300002</v>
          </cell>
          <cell r="RL84">
            <v>3789.8777762300001</v>
          </cell>
          <cell r="RM84">
            <v>1098.4102241999999</v>
          </cell>
          <cell r="RN84">
            <v>42075.706999999988</v>
          </cell>
          <cell r="RO84">
            <v>8422.4349999999995</v>
          </cell>
          <cell r="RP84">
            <v>19549.018</v>
          </cell>
          <cell r="RQ84">
            <v>34989.480000000003</v>
          </cell>
          <cell r="RR84">
            <v>7086.2270000000008</v>
          </cell>
          <cell r="RS84">
            <v>30546.75</v>
          </cell>
          <cell r="RT84">
            <v>22124.314999999999</v>
          </cell>
          <cell r="RU84">
            <v>3877.692</v>
          </cell>
          <cell r="RV84">
            <v>3241.5777916000002</v>
          </cell>
          <cell r="RW84">
            <v>3871.9500315999999</v>
          </cell>
          <cell r="RX84">
            <v>402</v>
          </cell>
          <cell r="RY84">
            <v>0.36598348335002678</v>
          </cell>
          <cell r="RZ84">
            <v>1.4422126226523719</v>
          </cell>
          <cell r="SA84">
            <v>1.4416886103848341</v>
          </cell>
          <cell r="SB84">
            <v>1.363136241351923</v>
          </cell>
          <cell r="SC84">
            <v>1.4319174032529709</v>
          </cell>
          <cell r="SD84">
            <v>1.4718802226377501</v>
          </cell>
          <cell r="SE84">
            <v>1.559401052880951</v>
          </cell>
          <cell r="SF84">
            <v>1.654971217204311</v>
          </cell>
          <cell r="SG84">
            <v>1.753055962816749</v>
          </cell>
          <cell r="SH84">
            <v>1.818968230258309</v>
          </cell>
          <cell r="SI84">
            <v>0.34321458964413543</v>
          </cell>
          <cell r="SJ84">
            <v>0.31499270031000232</v>
          </cell>
          <cell r="SK84">
            <v>0.36324302723610091</v>
          </cell>
          <cell r="SL84">
            <v>0.42076230546213328</v>
          </cell>
          <cell r="SM84">
            <v>0.42772167749113837</v>
          </cell>
          <cell r="SN84">
            <v>0.33421180601920442</v>
          </cell>
          <cell r="SO84">
            <v>0.33519478098315081</v>
          </cell>
          <cell r="SP84">
            <v>0.34456034589134038</v>
          </cell>
          <cell r="SQ84">
            <v>0.35135188364787101</v>
          </cell>
          <cell r="SR84">
            <v>0.29178592857471392</v>
          </cell>
          <cell r="SS84">
            <v>0.35122794416171199</v>
          </cell>
          <cell r="ST84">
            <v>0.36877048496762588</v>
          </cell>
          <cell r="SU84">
            <v>58.627751386954507</v>
          </cell>
          <cell r="SV84">
            <v>-185.9528148291505</v>
          </cell>
          <cell r="SW84">
            <v>0.36929841599422542</v>
          </cell>
          <cell r="SX84">
            <v>1127.6588741688529</v>
          </cell>
          <cell r="SY84">
            <v>883.33565558906218</v>
          </cell>
          <cell r="SZ84">
            <v>0.31631962131282271</v>
          </cell>
          <cell r="TA84">
            <v>1189.516349157725</v>
          </cell>
          <cell r="TB84">
            <v>945.4080102489587</v>
          </cell>
          <cell r="TC84">
            <v>0.36864480139931732</v>
          </cell>
          <cell r="TD84">
            <v>1138.1395970719459</v>
          </cell>
          <cell r="TE84">
            <v>893.54571404371313</v>
          </cell>
          <cell r="TF84">
            <v>0.37765456454660579</v>
          </cell>
        </row>
        <row r="85">
          <cell r="A85" t="str">
            <v>KRSA3</v>
          </cell>
          <cell r="B85" t="str">
            <v>Kora Saude</v>
          </cell>
          <cell r="C85" t="str">
            <v>Health Care</v>
          </cell>
          <cell r="D85" t="str">
            <v>Rafael Barros</v>
          </cell>
          <cell r="E85">
            <v>44950</v>
          </cell>
          <cell r="F85" t="str">
            <v>Neutral</v>
          </cell>
          <cell r="G85" t="b">
            <v>0</v>
          </cell>
          <cell r="H85" t="str">
            <v>BRL</v>
          </cell>
          <cell r="I85">
            <v>1.27</v>
          </cell>
          <cell r="J85">
            <v>0.18</v>
          </cell>
          <cell r="M85">
            <v>2033.3975149376361</v>
          </cell>
          <cell r="N85">
            <v>495.8927867129371</v>
          </cell>
          <cell r="O85">
            <v>269.05653582221248</v>
          </cell>
          <cell r="P85">
            <v>390.06408582221252</v>
          </cell>
          <cell r="Q85">
            <v>-67.452692385331545</v>
          </cell>
          <cell r="R85">
            <v>766.83799999999997</v>
          </cell>
          <cell r="S85">
            <v>4853.2930567306703</v>
          </cell>
          <cell r="T85">
            <v>785.21787892604095</v>
          </cell>
          <cell r="U85">
            <v>885.85131317219373</v>
          </cell>
          <cell r="V85">
            <v>3611.1250731344539</v>
          </cell>
          <cell r="W85">
            <v>1242.1679835962159</v>
          </cell>
          <cell r="X85">
            <v>3110.8681878506241</v>
          </cell>
          <cell r="Y85">
            <v>2325.650308924583</v>
          </cell>
          <cell r="Z85">
            <v>-604.43902347094627</v>
          </cell>
          <cell r="AB85">
            <v>410.17754151069897</v>
          </cell>
          <cell r="AC85">
            <v>-3.2440000000000002</v>
          </cell>
          <cell r="AD85">
            <v>2433.5168141184181</v>
          </cell>
          <cell r="AE85">
            <v>658.14437394536071</v>
          </cell>
          <cell r="AF85">
            <v>414.68487453837628</v>
          </cell>
          <cell r="AG85">
            <v>560.91425380672899</v>
          </cell>
          <cell r="AH85">
            <v>16.288103957879631</v>
          </cell>
          <cell r="AI85">
            <v>766.83799999999997</v>
          </cell>
          <cell r="AJ85">
            <v>4908.9002039432426</v>
          </cell>
          <cell r="AK85">
            <v>468.41798160324049</v>
          </cell>
          <cell r="AL85">
            <v>883.01869412576048</v>
          </cell>
          <cell r="AM85">
            <v>3660.3965533780679</v>
          </cell>
          <cell r="AN85">
            <v>1248.5036505651749</v>
          </cell>
          <cell r="AO85">
            <v>3131.6742714237112</v>
          </cell>
          <cell r="AP85">
            <v>2663.256289820471</v>
          </cell>
          <cell r="AQ85">
            <v>-85.173088494144622</v>
          </cell>
          <cell r="AS85">
            <v>-313.37089732280037</v>
          </cell>
          <cell r="AT85">
            <v>-3.4289999999999998</v>
          </cell>
          <cell r="AU85">
            <v>2696.103641566755</v>
          </cell>
          <cell r="AV85">
            <v>748.78223105996312</v>
          </cell>
          <cell r="AW85">
            <v>492.62543332929789</v>
          </cell>
          <cell r="AX85">
            <v>630.85695635711068</v>
          </cell>
          <cell r="AY85">
            <v>75.878942475212114</v>
          </cell>
          <cell r="AZ85">
            <v>766.83799999999997</v>
          </cell>
          <cell r="BA85">
            <v>4939.8150089756582</v>
          </cell>
          <cell r="BB85">
            <v>451.8857705482726</v>
          </cell>
          <cell r="BC85">
            <v>886.75878175472883</v>
          </cell>
          <cell r="BD85">
            <v>3631.9969921883448</v>
          </cell>
          <cell r="BE85">
            <v>1307.8180167873129</v>
          </cell>
          <cell r="BF85">
            <v>3065.0365541956689</v>
          </cell>
          <cell r="BG85">
            <v>2613.150783647397</v>
          </cell>
          <cell r="BH85">
            <v>-94.363627454836418</v>
          </cell>
          <cell r="BJ85">
            <v>-16.53221105496781</v>
          </cell>
          <cell r="BK85">
            <v>2.2204460492503131E-16</v>
          </cell>
          <cell r="BL85">
            <v>2914.302284068187</v>
          </cell>
          <cell r="BM85">
            <v>824.23953100826429</v>
          </cell>
          <cell r="BN85">
            <v>556.32618978168352</v>
          </cell>
          <cell r="BO85">
            <v>691.26439259165591</v>
          </cell>
          <cell r="BP85">
            <v>152.95784155981181</v>
          </cell>
          <cell r="BQ85">
            <v>766.83799999999997</v>
          </cell>
          <cell r="BR85">
            <v>5027.5538212318916</v>
          </cell>
          <cell r="BS85">
            <v>427.36912866638642</v>
          </cell>
          <cell r="BT85">
            <v>923.91902021065175</v>
          </cell>
          <cell r="BU85">
            <v>3603.6487504646302</v>
          </cell>
          <cell r="BV85">
            <v>1423.9050707672609</v>
          </cell>
          <cell r="BW85">
            <v>2993.049445168585</v>
          </cell>
          <cell r="BX85">
            <v>2565.6803165021979</v>
          </cell>
          <cell r="BY85">
            <v>-145.71511420340931</v>
          </cell>
          <cell r="CA85">
            <v>-19.77507602871616</v>
          </cell>
          <cell r="CB85">
            <v>-4.7415658531699734</v>
          </cell>
          <cell r="CC85">
            <v>3094.3343134503898</v>
          </cell>
          <cell r="CD85">
            <v>885.51165648159986</v>
          </cell>
          <cell r="CE85">
            <v>605.99775393001789</v>
          </cell>
          <cell r="CF85">
            <v>742.72747782105114</v>
          </cell>
          <cell r="CG85">
            <v>197.94671947504719</v>
          </cell>
          <cell r="CH85">
            <v>766.83799999999997</v>
          </cell>
          <cell r="CI85">
            <v>5127.5736028344481</v>
          </cell>
          <cell r="CJ85">
            <v>434.38977728493637</v>
          </cell>
          <cell r="CK85">
            <v>964.59682192416051</v>
          </cell>
          <cell r="CL85">
            <v>3558.924661413897</v>
          </cell>
          <cell r="CM85">
            <v>1568.648941420551</v>
          </cell>
          <cell r="CN85">
            <v>2920.5742311304471</v>
          </cell>
          <cell r="CO85">
            <v>2486.1844538455111</v>
          </cell>
          <cell r="CP85">
            <v>-154.71671567251951</v>
          </cell>
          <cell r="CR85">
            <v>30.539607643653259</v>
          </cell>
          <cell r="CS85">
            <v>-23.518959025103332</v>
          </cell>
          <cell r="CT85">
            <v>3241.8212516510098</v>
          </cell>
          <cell r="CU85">
            <v>936.59341469805577</v>
          </cell>
          <cell r="CV85">
            <v>646.55124316137687</v>
          </cell>
          <cell r="CW85">
            <v>786.23346853717419</v>
          </cell>
          <cell r="CX85">
            <v>229.47382303342181</v>
          </cell>
          <cell r="CY85">
            <v>766.83799999999997</v>
          </cell>
          <cell r="CZ85">
            <v>5362.1484718354859</v>
          </cell>
          <cell r="DA85">
            <v>578.45607099329663</v>
          </cell>
          <cell r="DB85">
            <v>1007.448805963737</v>
          </cell>
          <cell r="DC85">
            <v>3627.344970945107</v>
          </cell>
          <cell r="DD85">
            <v>1734.8035008903789</v>
          </cell>
          <cell r="DE85">
            <v>2949.9284104263702</v>
          </cell>
          <cell r="DF85">
            <v>2371.4723394330731</v>
          </cell>
          <cell r="DG85">
            <v>-162.09106258255051</v>
          </cell>
          <cell r="DI85">
            <v>182.7251964357973</v>
          </cell>
          <cell r="DJ85">
            <v>-38.658902727437003</v>
          </cell>
          <cell r="DK85">
            <v>3372.326718428289</v>
          </cell>
          <cell r="DL85">
            <v>975.25032377783054</v>
          </cell>
          <cell r="DM85">
            <v>675.06253540966577</v>
          </cell>
          <cell r="DN85">
            <v>818.5464898080121</v>
          </cell>
          <cell r="DO85">
            <v>252.7497537396178</v>
          </cell>
          <cell r="DP85">
            <v>766.83799999999997</v>
          </cell>
          <cell r="DQ85">
            <v>5608.0931805726013</v>
          </cell>
          <cell r="DR85">
            <v>743.48360464695975</v>
          </cell>
          <cell r="DS85">
            <v>1051.7365783484929</v>
          </cell>
          <cell r="DT85">
            <v>3691.4662253427341</v>
          </cell>
          <cell r="DU85">
            <v>1916.626955229867</v>
          </cell>
          <cell r="DV85">
            <v>2981.44264615986</v>
          </cell>
          <cell r="DW85">
            <v>2237.9590415129001</v>
          </cell>
          <cell r="DX85">
            <v>-168.6163359214145</v>
          </cell>
          <cell r="DZ85">
            <v>212.82956738138469</v>
          </cell>
          <cell r="EA85">
            <v>-47.802033727721494</v>
          </cell>
          <cell r="EB85">
            <v>3485.9357527548809</v>
          </cell>
          <cell r="EC85">
            <v>1008.525589255232</v>
          </cell>
          <cell r="ED85">
            <v>698.75155484900642</v>
          </cell>
          <cell r="EE85">
            <v>846.58215921286762</v>
          </cell>
          <cell r="EF85">
            <v>272.85876084727488</v>
          </cell>
          <cell r="EG85">
            <v>766.83799999999997</v>
          </cell>
          <cell r="EH85">
            <v>5869.0400338870859</v>
          </cell>
          <cell r="EI85">
            <v>892.1594892210943</v>
          </cell>
          <cell r="EJ85">
            <v>1096.7989750556339</v>
          </cell>
          <cell r="EK85">
            <v>3756.1507183859271</v>
          </cell>
          <cell r="EL85">
            <v>2112.8893155011592</v>
          </cell>
          <cell r="EM85">
            <v>3015.5404467474082</v>
          </cell>
          <cell r="EN85">
            <v>2123.380957526314</v>
          </cell>
          <cell r="EO85">
            <v>-174.29678763774399</v>
          </cell>
          <cell r="EQ85">
            <v>203.40068312443191</v>
          </cell>
          <cell r="ER85">
            <v>-54.724798550297358</v>
          </cell>
          <cell r="ES85">
            <v>3607.8055951969318</v>
          </cell>
          <cell r="ET85">
            <v>1043.998392517311</v>
          </cell>
          <cell r="EU85">
            <v>723.96325412271574</v>
          </cell>
          <cell r="EV85">
            <v>876.60044778824908</v>
          </cell>
          <cell r="EW85">
            <v>292.80357945833453</v>
          </cell>
          <cell r="EX85">
            <v>766.83799999999997</v>
          </cell>
          <cell r="EY85">
            <v>6146.9127632535346</v>
          </cell>
          <cell r="EZ85">
            <v>1039.0267586501379</v>
          </cell>
          <cell r="FA85">
            <v>1142.8555967039531</v>
          </cell>
          <cell r="FB85">
            <v>3823.372531686116</v>
          </cell>
          <cell r="FC85">
            <v>2323.5402315674178</v>
          </cell>
          <cell r="FD85">
            <v>3052.4218233798342</v>
          </cell>
          <cell r="FE85">
            <v>2013.3950647296961</v>
          </cell>
          <cell r="FF85">
            <v>-180.39027975984661</v>
          </cell>
          <cell r="FH85">
            <v>206.69363268865141</v>
          </cell>
          <cell r="FI85">
            <v>-59.826363259607149</v>
          </cell>
          <cell r="FJ85">
            <v>478.74299999999999</v>
          </cell>
          <cell r="FK85">
            <v>128.42811552999771</v>
          </cell>
          <cell r="FL85">
            <v>72.737115529997737</v>
          </cell>
          <cell r="FM85">
            <v>95.745115529997747</v>
          </cell>
          <cell r="FN85">
            <v>19.09411552999774</v>
          </cell>
          <cell r="FO85">
            <v>766.83799999999997</v>
          </cell>
          <cell r="FP85">
            <v>4336.732</v>
          </cell>
          <cell r="FQ85">
            <v>210.857</v>
          </cell>
          <cell r="FR85">
            <v>795.21799999999996</v>
          </cell>
          <cell r="FS85">
            <v>3004.2060000000001</v>
          </cell>
          <cell r="FT85">
            <v>1332.5260000000001</v>
          </cell>
          <cell r="FU85">
            <v>2555.3029999999999</v>
          </cell>
          <cell r="FV85">
            <v>2344.4459999999999</v>
          </cell>
          <cell r="FW85">
            <v>-351.56700000000001</v>
          </cell>
          <cell r="FZ85">
            <v>0</v>
          </cell>
          <cell r="GA85">
            <v>518.78600000000006</v>
          </cell>
          <cell r="GB85">
            <v>143.7198447846599</v>
          </cell>
          <cell r="GC85">
            <v>88.317178690002265</v>
          </cell>
          <cell r="GD85">
            <v>101.3191786900023</v>
          </cell>
          <cell r="GE85">
            <v>0.93317869000226317</v>
          </cell>
          <cell r="GF85">
            <v>766.83799999999997</v>
          </cell>
          <cell r="GG85">
            <v>4917.84</v>
          </cell>
          <cell r="GH85">
            <v>525.63800000000003</v>
          </cell>
          <cell r="GI85">
            <v>853.47299999999996</v>
          </cell>
          <cell r="GJ85">
            <v>3591.6390000000001</v>
          </cell>
          <cell r="GK85">
            <v>1326.201</v>
          </cell>
          <cell r="GL85">
            <v>3038.0360000000001</v>
          </cell>
          <cell r="GM85">
            <v>2512.3980000000001</v>
          </cell>
          <cell r="GN85">
            <v>-84.803000000000026</v>
          </cell>
          <cell r="GQ85">
            <v>0</v>
          </cell>
          <cell r="GR85">
            <v>511.22199999999998</v>
          </cell>
          <cell r="GS85">
            <v>108.373</v>
          </cell>
          <cell r="GT85">
            <v>51.750999999999991</v>
          </cell>
          <cell r="GU85">
            <v>93.242999999999967</v>
          </cell>
          <cell r="GV85">
            <v>-55.474000000000011</v>
          </cell>
          <cell r="GW85">
            <v>766.83799999999997</v>
          </cell>
          <cell r="GX85">
            <v>4923.0209999999997</v>
          </cell>
          <cell r="GY85">
            <v>437.245</v>
          </cell>
          <cell r="GZ85">
            <v>879.83900000000006</v>
          </cell>
          <cell r="HA85">
            <v>3647.4969999999998</v>
          </cell>
          <cell r="HB85">
            <v>1275.523999999999</v>
          </cell>
          <cell r="HC85">
            <v>3104.7449999999999</v>
          </cell>
          <cell r="HD85">
            <v>2667.5</v>
          </cell>
          <cell r="HE85">
            <v>-133.96700000000001</v>
          </cell>
          <cell r="HH85">
            <v>0</v>
          </cell>
          <cell r="HI85">
            <v>524.64651493763643</v>
          </cell>
          <cell r="HJ85">
            <v>115.3718263982794</v>
          </cell>
          <cell r="HK85">
            <v>56.251241602212481</v>
          </cell>
          <cell r="HL85">
            <v>99.756791602212502</v>
          </cell>
          <cell r="HM85">
            <v>-32.005986605331508</v>
          </cell>
          <cell r="HN85">
            <v>766.83799999999997</v>
          </cell>
          <cell r="HO85">
            <v>4853.2930567306703</v>
          </cell>
          <cell r="HP85">
            <v>785.21787892604095</v>
          </cell>
          <cell r="HQ85">
            <v>885.85131317219373</v>
          </cell>
          <cell r="HR85">
            <v>3611.1250731344539</v>
          </cell>
          <cell r="HS85">
            <v>1242.1679835962159</v>
          </cell>
          <cell r="HT85">
            <v>3110.8681878506241</v>
          </cell>
          <cell r="HU85">
            <v>2325.650308924583</v>
          </cell>
          <cell r="HV85">
            <v>-34.102023470946357</v>
          </cell>
          <cell r="HY85">
            <v>-3.2440000000000002</v>
          </cell>
          <cell r="HZ85">
            <v>562.51107021104758</v>
          </cell>
          <cell r="IA85">
            <v>139.4461248263442</v>
          </cell>
          <cell r="IB85">
            <v>80.047800027941193</v>
          </cell>
          <cell r="IC85">
            <v>117.5367610273331</v>
          </cell>
          <cell r="ID85">
            <v>-7.1191789311502234</v>
          </cell>
          <cell r="IE85">
            <v>766.83799999999997</v>
          </cell>
          <cell r="IF85">
            <v>4875.8703751111907</v>
          </cell>
          <cell r="IG85">
            <v>691.45246460604085</v>
          </cell>
          <cell r="IH85">
            <v>883.96876629037047</v>
          </cell>
          <cell r="II85">
            <v>3642.7427176467959</v>
          </cell>
          <cell r="IJ85">
            <v>1233.1276574643939</v>
          </cell>
          <cell r="IK85">
            <v>3115.1975818447791</v>
          </cell>
          <cell r="IL85">
            <v>2423.7451172387382</v>
          </cell>
          <cell r="IM85">
            <v>-19.687887457386669</v>
          </cell>
          <cell r="IP85">
            <v>-0.85724999999999996</v>
          </cell>
          <cell r="IQ85">
            <v>625.15330637938882</v>
          </cell>
          <cell r="IR85">
            <v>179.8887273905743</v>
          </cell>
          <cell r="IS85">
            <v>118.07026471086741</v>
          </cell>
          <cell r="IT85">
            <v>154.87513199826449</v>
          </cell>
          <cell r="IU85">
            <v>14.68836166011663</v>
          </cell>
          <cell r="IV85">
            <v>766.83799999999997</v>
          </cell>
          <cell r="IW85">
            <v>4921.3639132996623</v>
          </cell>
          <cell r="IX85">
            <v>629.43238853547291</v>
          </cell>
          <cell r="IY85">
            <v>883.68616115662849</v>
          </cell>
          <cell r="IZ85">
            <v>3676.381580528212</v>
          </cell>
          <cell r="JA85">
            <v>1244.98233277145</v>
          </cell>
          <cell r="JB85">
            <v>3120.5748442313129</v>
          </cell>
          <cell r="JC85">
            <v>2491.14245569584</v>
          </cell>
          <cell r="JD85">
            <v>-21.880365723278612</v>
          </cell>
          <cell r="JG85">
            <v>-0.85724999999999996</v>
          </cell>
          <cell r="JH85">
            <v>638.64551920810709</v>
          </cell>
          <cell r="JI85">
            <v>180.46844006754549</v>
          </cell>
          <cell r="JJ85">
            <v>116.2081599830647</v>
          </cell>
          <cell r="JK85">
            <v>152.43855271926719</v>
          </cell>
          <cell r="JL85">
            <v>9.6417494441687204</v>
          </cell>
          <cell r="JM85">
            <v>766.83799999999997</v>
          </cell>
          <cell r="JN85">
            <v>4936.4957776515466</v>
          </cell>
          <cell r="JO85">
            <v>561.00794570654648</v>
          </cell>
          <cell r="JP85">
            <v>883.74594823601183</v>
          </cell>
          <cell r="JQ85">
            <v>3684.660691275521</v>
          </cell>
          <cell r="JR85">
            <v>1251.8350863760249</v>
          </cell>
          <cell r="JS85">
            <v>3126.2889213699409</v>
          </cell>
          <cell r="JT85">
            <v>2565.2809756633951</v>
          </cell>
          <cell r="JU85">
            <v>-22.352593172283751</v>
          </cell>
          <cell r="JX85">
            <v>-0.85724999999999996</v>
          </cell>
          <cell r="JY85">
            <v>607.20691831987415</v>
          </cell>
          <cell r="JZ85">
            <v>158.3410816608968</v>
          </cell>
          <cell r="KA85">
            <v>100.3586498165032</v>
          </cell>
          <cell r="KB85">
            <v>136.06380806186419</v>
          </cell>
          <cell r="KC85">
            <v>-0.92282821525552272</v>
          </cell>
          <cell r="KD85">
            <v>766.83799999999997</v>
          </cell>
          <cell r="KE85">
            <v>4908.9002039432426</v>
          </cell>
          <cell r="KF85">
            <v>468.41798160324049</v>
          </cell>
          <cell r="KG85">
            <v>883.01869412576048</v>
          </cell>
          <cell r="KH85">
            <v>3660.3965533780679</v>
          </cell>
          <cell r="KI85">
            <v>1248.5036505651749</v>
          </cell>
          <cell r="KJ85">
            <v>3131.6742714237112</v>
          </cell>
          <cell r="KK85">
            <v>2663.256289820471</v>
          </cell>
          <cell r="KL85">
            <v>-21.252242141195591</v>
          </cell>
          <cell r="KO85">
            <v>-0.85724999999999996</v>
          </cell>
          <cell r="KY85">
            <v>449.91029282221251</v>
          </cell>
          <cell r="KZ85">
            <v>560.91425380672888</v>
          </cell>
          <cell r="LA85">
            <v>630.85695635711056</v>
          </cell>
          <cell r="LB85">
            <v>691.26439259165579</v>
          </cell>
          <cell r="LC85">
            <v>742.7274778210508</v>
          </cell>
          <cell r="LD85">
            <v>786.23346853717385</v>
          </cell>
          <cell r="LE85">
            <v>818.54648980801198</v>
          </cell>
          <cell r="LF85">
            <v>846.58215921286728</v>
          </cell>
          <cell r="LG85">
            <v>876.60044778824943</v>
          </cell>
          <cell r="LH85">
            <v>111.51611552999771</v>
          </cell>
          <cell r="LI85">
            <v>117.8483856900023</v>
          </cell>
          <cell r="LJ85">
            <v>110.789</v>
          </cell>
          <cell r="LK85">
            <v>109.7567916022125</v>
          </cell>
          <cell r="LL85">
            <v>117.5367610273331</v>
          </cell>
          <cell r="LM85">
            <v>154.87513199826449</v>
          </cell>
          <cell r="LN85">
            <v>152.43855271926719</v>
          </cell>
          <cell r="LO85">
            <v>136.06380806186419</v>
          </cell>
          <cell r="LP85">
            <v>639.82735040599584</v>
          </cell>
          <cell r="LQ85">
            <v>164.75082283631011</v>
          </cell>
          <cell r="LR85">
            <v>101.3556602224202</v>
          </cell>
          <cell r="LS85">
            <v>136.53140851363889</v>
          </cell>
          <cell r="LT85">
            <v>136.53140851363889</v>
          </cell>
          <cell r="LU85">
            <v>-1.4308285291874181</v>
          </cell>
          <cell r="LV85">
            <v>766.83799999999997</v>
          </cell>
          <cell r="LW85">
            <v>4945.9331078828154</v>
          </cell>
          <cell r="LX85">
            <v>468.98890895855419</v>
          </cell>
          <cell r="LY85">
            <v>883.12004139164662</v>
          </cell>
          <cell r="LZ85">
            <v>3701.5332940497742</v>
          </cell>
          <cell r="MA85">
            <v>1244.399813833041</v>
          </cell>
          <cell r="MB85">
            <v>3140.397422931776</v>
          </cell>
          <cell r="MC85">
            <v>2671.4085139732219</v>
          </cell>
          <cell r="MD85">
            <v>-22.39395726420986</v>
          </cell>
          <cell r="MG85">
            <v>5.5511151231257827E-17</v>
          </cell>
          <cell r="MH85">
            <v>692.78566931320768</v>
          </cell>
          <cell r="MI85">
            <v>204.19323257790111</v>
          </cell>
          <cell r="MJ85">
            <v>139.301525508271</v>
          </cell>
          <cell r="MK85">
            <v>174.01588241510839</v>
          </cell>
          <cell r="ML85">
            <v>174.01588241510839</v>
          </cell>
          <cell r="MM85">
            <v>28.85930605568754</v>
          </cell>
          <cell r="MN85">
            <v>766.83799999999997</v>
          </cell>
          <cell r="MO85">
            <v>5012.3382546691528</v>
          </cell>
          <cell r="MP85">
            <v>456.89431146370202</v>
          </cell>
          <cell r="MQ85">
            <v>884.54352237942715</v>
          </cell>
          <cell r="MR85">
            <v>3742.9784134124889</v>
          </cell>
          <cell r="MS85">
            <v>1269.359841256663</v>
          </cell>
          <cell r="MT85">
            <v>3149.1673528425099</v>
          </cell>
          <cell r="MU85">
            <v>2692.273041378809</v>
          </cell>
          <cell r="MV85">
            <v>-24.24749842596227</v>
          </cell>
          <cell r="MY85">
            <v>5.5511151231257827E-17</v>
          </cell>
          <cell r="MZ85">
            <v>700.06992550804341</v>
          </cell>
          <cell r="NA85">
            <v>201.94185175116181</v>
          </cell>
          <cell r="NB85">
            <v>135.02349925145739</v>
          </cell>
          <cell r="NC85">
            <v>169.36455899463161</v>
          </cell>
          <cell r="ND85">
            <v>169.36455899463161</v>
          </cell>
          <cell r="NE85">
            <v>28.465675454343941</v>
          </cell>
          <cell r="NF85">
            <v>766.83799999999997</v>
          </cell>
          <cell r="NG85">
            <v>4946.4919803384391</v>
          </cell>
          <cell r="NH85">
            <v>394.64331522227451</v>
          </cell>
          <cell r="NI85">
            <v>886.12348711429854</v>
          </cell>
          <cell r="NJ85">
            <v>3653.3089450400598</v>
          </cell>
          <cell r="NK85">
            <v>1293.1830352983791</v>
          </cell>
          <cell r="NL85">
            <v>3057.3606049979699</v>
          </cell>
          <cell r="NM85">
            <v>2662.717289775695</v>
          </cell>
          <cell r="NN85">
            <v>-24.502447392781519</v>
          </cell>
          <cell r="NQ85">
            <v>5.5511151231257827E-17</v>
          </cell>
          <cell r="NR85">
            <v>663.42069633950803</v>
          </cell>
          <cell r="NS85">
            <v>177.8963238945903</v>
          </cell>
          <cell r="NT85">
            <v>116.9447483471497</v>
          </cell>
          <cell r="NU85">
            <v>150.94510643373181</v>
          </cell>
          <cell r="NV85">
            <v>150.94510643373181</v>
          </cell>
          <cell r="NW85">
            <v>19.984789494368329</v>
          </cell>
          <cell r="NX85">
            <v>766.83799999999997</v>
          </cell>
          <cell r="NY85">
            <v>4939.8150089756582</v>
          </cell>
          <cell r="NZ85">
            <v>451.8857705482726</v>
          </cell>
          <cell r="OA85">
            <v>886.75878175472883</v>
          </cell>
          <cell r="OB85">
            <v>3631.9969921883448</v>
          </cell>
          <cell r="OC85">
            <v>1307.8180167873129</v>
          </cell>
          <cell r="OD85">
            <v>3065.0365541956689</v>
          </cell>
          <cell r="OE85">
            <v>2613.150783647397</v>
          </cell>
          <cell r="OF85">
            <v>-23.21972437188278</v>
          </cell>
          <cell r="OI85">
            <v>5.5511151231257827E-17</v>
          </cell>
          <cell r="OV85">
            <v>690.07886168939422</v>
          </cell>
          <cell r="OW85">
            <v>181.95768846946791</v>
          </cell>
          <cell r="OX85">
            <v>115.81157083363</v>
          </cell>
          <cell r="OY85">
            <v>149.45228932887579</v>
          </cell>
          <cell r="OZ85">
            <v>149.45228932887579</v>
          </cell>
          <cell r="PA85">
            <v>23.845270690225721</v>
          </cell>
          <cell r="PB85">
            <v>766.83799999999997</v>
          </cell>
          <cell r="PC85">
            <v>5000.0071114355069</v>
          </cell>
          <cell r="PD85">
            <v>433.86304153278621</v>
          </cell>
          <cell r="PE85">
            <v>894.94988384227247</v>
          </cell>
          <cell r="PF85">
            <v>3674.9420628751841</v>
          </cell>
          <cell r="PG85">
            <v>1325.065048560323</v>
          </cell>
          <cell r="PH85">
            <v>3071.033896610701</v>
          </cell>
          <cell r="PI85">
            <v>2637.1708550779149</v>
          </cell>
          <cell r="PJ85">
            <v>-34.503943084469711</v>
          </cell>
          <cell r="PK85">
            <v>-1.1853914632924929</v>
          </cell>
          <cell r="PL85">
            <v>751.68146320381538</v>
          </cell>
          <cell r="PM85">
            <v>225.35186403691799</v>
          </cell>
          <cell r="PN85">
            <v>157.51378006058729</v>
          </cell>
          <cell r="PO85">
            <v>191.16191983617989</v>
          </cell>
          <cell r="PP85">
            <v>191.16191983617989</v>
          </cell>
          <cell r="PQ85">
            <v>50.322180538447178</v>
          </cell>
          <cell r="PR85">
            <v>766.83799999999997</v>
          </cell>
          <cell r="PS85">
            <v>5082.4922957397421</v>
          </cell>
          <cell r="PT85">
            <v>424.66888951048401</v>
          </cell>
          <cell r="PU85">
            <v>905.14963714524504</v>
          </cell>
          <cell r="PV85">
            <v>3716.256809948452</v>
          </cell>
          <cell r="PW85">
            <v>1366.235485791291</v>
          </cell>
          <cell r="PX85">
            <v>3078.3225747420129</v>
          </cell>
          <cell r="PY85">
            <v>2653.6536852315289</v>
          </cell>
          <cell r="PZ85">
            <v>-37.584073160190769</v>
          </cell>
          <cell r="QA85">
            <v>-1.1853914632924929</v>
          </cell>
          <cell r="QB85">
            <v>757.88420781548928</v>
          </cell>
          <cell r="QC85">
            <v>221.86391737732129</v>
          </cell>
          <cell r="QD85">
            <v>151.93333603970191</v>
          </cell>
          <cell r="QE85">
            <v>185.69464903882189</v>
          </cell>
          <cell r="QF85">
            <v>185.69464903882189</v>
          </cell>
          <cell r="QG85">
            <v>44.515317662699758</v>
          </cell>
          <cell r="QH85">
            <v>766.83799999999997</v>
          </cell>
          <cell r="QI85">
            <v>5027.5275736534286</v>
          </cell>
          <cell r="QJ85">
            <v>363.75783183806971</v>
          </cell>
          <cell r="QK85">
            <v>915.38289095017274</v>
          </cell>
          <cell r="QL85">
            <v>3627.1018645283052</v>
          </cell>
          <cell r="QM85">
            <v>1400.4257091251241</v>
          </cell>
          <cell r="QN85">
            <v>2985.9758766172172</v>
          </cell>
          <cell r="QO85">
            <v>2622.218044779147</v>
          </cell>
          <cell r="QP85">
            <v>-37.894210390774461</v>
          </cell>
          <cell r="QQ85">
            <v>-1.1853914632924929</v>
          </cell>
          <cell r="QR85">
            <v>714.65775135948775</v>
          </cell>
          <cell r="QS85">
            <v>195.06606112455719</v>
          </cell>
          <cell r="QT85">
            <v>131.06750284776439</v>
          </cell>
          <cell r="QU85">
            <v>164.95553438777819</v>
          </cell>
          <cell r="QV85">
            <v>164.95553438777819</v>
          </cell>
          <cell r="QW85">
            <v>34.275072668439243</v>
          </cell>
          <cell r="QX85">
            <v>766.83799999999997</v>
          </cell>
          <cell r="QY85">
            <v>5027.5538212318916</v>
          </cell>
          <cell r="QZ85">
            <v>427.36912866638642</v>
          </cell>
          <cell r="RA85">
            <v>923.91902021065175</v>
          </cell>
          <cell r="RB85">
            <v>3603.6487504646302</v>
          </cell>
          <cell r="RC85">
            <v>1423.9050707672609</v>
          </cell>
          <cell r="RD85">
            <v>2993.049445168585</v>
          </cell>
          <cell r="RE85">
            <v>2565.6803165021979</v>
          </cell>
          <cell r="RF85">
            <v>-35.732887567974387</v>
          </cell>
          <cell r="RG85">
            <v>-1.1853914632924929</v>
          </cell>
          <cell r="AAT85">
            <v>39.023882245966227</v>
          </cell>
          <cell r="AAV85">
            <v>43.847557721728343</v>
          </cell>
          <cell r="AAX85">
            <v>61.100179475333221</v>
          </cell>
          <cell r="AAZ85">
            <v>136.26805586636129</v>
          </cell>
          <cell r="ABB85">
            <v>179.7667868571468</v>
          </cell>
          <cell r="ABD85">
            <v>210.0772857385804</v>
          </cell>
          <cell r="ABF85">
            <v>232.49787767732781</v>
          </cell>
          <cell r="ABH85">
            <v>251.8962142018047</v>
          </cell>
          <cell r="ABJ85">
            <v>271.08468183465311</v>
          </cell>
          <cell r="ABL85">
            <v>42.110591777010953</v>
          </cell>
          <cell r="ABN85">
            <v>25.927514322353151</v>
          </cell>
          <cell r="ABP85">
            <v>-11.92069999999995</v>
          </cell>
          <cell r="ABR85">
            <v>-17.09352385339789</v>
          </cell>
          <cell r="ABT85">
            <v>0.47938706801155462</v>
          </cell>
          <cell r="ABV85">
            <v>21.146253718790611</v>
          </cell>
          <cell r="ABX85">
            <v>16.155504644676778</v>
          </cell>
          <cell r="ABZ85">
            <v>6.0664122902493691</v>
          </cell>
          <cell r="ACB85">
            <v>-4.4714983358600247</v>
          </cell>
          <cell r="ACD85">
            <v>24.68026029043941</v>
          </cell>
          <cell r="ACF85">
            <v>24.414970476800221</v>
          </cell>
          <cell r="ACH85">
            <v>16.476447043953851</v>
          </cell>
          <cell r="ACJ85">
            <v>20.370923565216842</v>
          </cell>
          <cell r="ACL85">
            <v>45.596767136629559</v>
          </cell>
          <cell r="ACN85">
            <v>39.957317581508732</v>
          </cell>
          <cell r="ACP85">
            <v>30.343047583006271</v>
          </cell>
        </row>
        <row r="86">
          <cell r="A86" t="str">
            <v>LAVV3</v>
          </cell>
          <cell r="B86" t="str">
            <v>Lavvi</v>
          </cell>
          <cell r="C86" t="str">
            <v>Homebuilders</v>
          </cell>
          <cell r="D86" t="str">
            <v>Ygor Altero</v>
          </cell>
          <cell r="E86">
            <v>45092</v>
          </cell>
          <cell r="F86" t="str">
            <v>Buy</v>
          </cell>
          <cell r="G86" t="b">
            <v>0</v>
          </cell>
          <cell r="H86" t="str">
            <v>BRL</v>
          </cell>
          <cell r="I86">
            <v>9.4</v>
          </cell>
          <cell r="J86">
            <v>0.14372771267937359</v>
          </cell>
          <cell r="K86">
            <v>0.126</v>
          </cell>
          <cell r="L86">
            <v>0.1410685557774676</v>
          </cell>
          <cell r="AD86">
            <v>990.51330552619856</v>
          </cell>
          <cell r="AE86">
            <v>311.34643734850431</v>
          </cell>
          <cell r="AF86">
            <v>196.59217750331669</v>
          </cell>
          <cell r="AG86">
            <v>199.4792832147765</v>
          </cell>
          <cell r="AH86">
            <v>167.4383127382643</v>
          </cell>
          <cell r="AI86">
            <v>195.43435199999999</v>
          </cell>
          <cell r="AJ86">
            <v>2237.4710449375111</v>
          </cell>
          <cell r="AK86">
            <v>234.6670838896178</v>
          </cell>
          <cell r="AL86">
            <v>29.303419337150661</v>
          </cell>
          <cell r="AM86">
            <v>872.43141730713637</v>
          </cell>
          <cell r="AN86">
            <v>1278.9076501906111</v>
          </cell>
          <cell r="AO86">
            <v>42.795000000000002</v>
          </cell>
          <cell r="AP86">
            <v>-191.87208388961781</v>
          </cell>
          <cell r="AQ86">
            <v>29.236525048610439</v>
          </cell>
          <cell r="AR86">
            <v>-103.8020416510992</v>
          </cell>
          <cell r="AS86">
            <v>-78.671427047360837</v>
          </cell>
          <cell r="AT86">
            <v>35</v>
          </cell>
          <cell r="AU86">
            <v>1479.24304674119</v>
          </cell>
          <cell r="AV86">
            <v>480.50224920543019</v>
          </cell>
          <cell r="AW86">
            <v>341.79919030907638</v>
          </cell>
          <cell r="AX86">
            <v>351.91457872496107</v>
          </cell>
          <cell r="AY86">
            <v>275.23770877103749</v>
          </cell>
          <cell r="AZ86">
            <v>195.43435199999999</v>
          </cell>
          <cell r="BA86">
            <v>2859.492197765946</v>
          </cell>
          <cell r="BB86">
            <v>332.48122344990821</v>
          </cell>
          <cell r="BC86">
            <v>62.850166652049182</v>
          </cell>
          <cell r="BD86">
            <v>1271.0289361153709</v>
          </cell>
          <cell r="BE86">
            <v>1499.097817207441</v>
          </cell>
          <cell r="BF86">
            <v>169.221</v>
          </cell>
          <cell r="BG86">
            <v>-163.26022344990821</v>
          </cell>
          <cell r="BH86">
            <v>43.662135730783213</v>
          </cell>
          <cell r="BI86">
            <v>58.11989118064767</v>
          </cell>
          <cell r="BJ86">
            <v>189.78851118977701</v>
          </cell>
          <cell r="BK86">
            <v>27.405662547652859</v>
          </cell>
          <cell r="BL86">
            <v>1658.277906097424</v>
          </cell>
          <cell r="BM86">
            <v>539.43412754217297</v>
          </cell>
          <cell r="BN86">
            <v>380.04037076863858</v>
          </cell>
          <cell r="BO86">
            <v>398.39420740886999</v>
          </cell>
          <cell r="BP86">
            <v>314.05809080898348</v>
          </cell>
          <cell r="BQ86">
            <v>195.43435199999999</v>
          </cell>
          <cell r="BR86">
            <v>3234.1664671806402</v>
          </cell>
          <cell r="BS86">
            <v>390.80629823654613</v>
          </cell>
          <cell r="BT86">
            <v>93.442955229960603</v>
          </cell>
          <cell r="BU86">
            <v>1453.7094051328361</v>
          </cell>
          <cell r="BV86">
            <v>1687.5326716928309</v>
          </cell>
          <cell r="BW86">
            <v>253.505</v>
          </cell>
          <cell r="BX86">
            <v>-137.3012982365461</v>
          </cell>
          <cell r="BY86">
            <v>48.946625218142813</v>
          </cell>
          <cell r="BZ86">
            <v>206.6257986163086</v>
          </cell>
          <cell r="CA86">
            <v>297.94548583543269</v>
          </cell>
          <cell r="CB86">
            <v>180.67077807780089</v>
          </cell>
          <cell r="CC86">
            <v>1946.1976292220791</v>
          </cell>
          <cell r="CD86">
            <v>634.51156654593922</v>
          </cell>
          <cell r="CE86">
            <v>443.15919196931992</v>
          </cell>
          <cell r="CF86">
            <v>469.20006451125272</v>
          </cell>
          <cell r="CG86">
            <v>379.25334429677088</v>
          </cell>
          <cell r="CH86">
            <v>195.43435199999999</v>
          </cell>
          <cell r="CI86">
            <v>3629.6812515737679</v>
          </cell>
          <cell r="CJ86">
            <v>415.10352522166579</v>
          </cell>
          <cell r="CK86">
            <v>124.8471017693919</v>
          </cell>
          <cell r="CL86">
            <v>1618.3424334143499</v>
          </cell>
          <cell r="CM86">
            <v>1915.0846782708941</v>
          </cell>
          <cell r="CN86">
            <v>253.505</v>
          </cell>
          <cell r="CO86">
            <v>-161.59852522166591</v>
          </cell>
          <cell r="CP86">
            <v>57.445019081364151</v>
          </cell>
          <cell r="CQ86">
            <v>224.28390080940289</v>
          </cell>
          <cell r="CR86">
            <v>239.33832055504911</v>
          </cell>
          <cell r="CS86">
            <v>151.70133771870829</v>
          </cell>
          <cell r="CT86">
            <v>2001.097447882878</v>
          </cell>
          <cell r="CU86">
            <v>652.3285046723754</v>
          </cell>
          <cell r="CV86">
            <v>449.02660208245112</v>
          </cell>
          <cell r="CW86">
            <v>482.25219208089533</v>
          </cell>
          <cell r="CX86">
            <v>386.85217545007691</v>
          </cell>
          <cell r="CY86">
            <v>195.43435199999999</v>
          </cell>
          <cell r="CZ86">
            <v>4028.0776085255488</v>
          </cell>
          <cell r="DA86">
            <v>577.73574810271293</v>
          </cell>
          <cell r="DB86">
            <v>150.68698351507339</v>
          </cell>
          <cell r="DC86">
            <v>1781.171480907665</v>
          </cell>
          <cell r="DD86">
            <v>2147.1959835409398</v>
          </cell>
          <cell r="DE86">
            <v>379.93099999999998</v>
          </cell>
          <cell r="DF86">
            <v>-197.80474810271289</v>
          </cell>
          <cell r="DG86">
            <v>59.065471744125652</v>
          </cell>
          <cell r="DH86">
            <v>236.9301077490025</v>
          </cell>
          <cell r="DI86">
            <v>375.53814876435041</v>
          </cell>
          <cell r="DJ86">
            <v>154.74087018003081</v>
          </cell>
          <cell r="DK86">
            <v>2089.8397850388701</v>
          </cell>
          <cell r="DL86">
            <v>679.97925031288719</v>
          </cell>
          <cell r="DM86">
            <v>463.15346873538039</v>
          </cell>
          <cell r="DN86">
            <v>502.40932820212828</v>
          </cell>
          <cell r="DO86">
            <v>406.12470810203843</v>
          </cell>
          <cell r="DP86">
            <v>195.43435199999999</v>
          </cell>
          <cell r="DQ86">
            <v>4335.707391931197</v>
          </cell>
          <cell r="DR86">
            <v>622.97612566688099</v>
          </cell>
          <cell r="DS86">
            <v>173.1159624871319</v>
          </cell>
          <cell r="DT86">
            <v>1841.6856808268119</v>
          </cell>
          <cell r="DU86">
            <v>2390.8708084021619</v>
          </cell>
          <cell r="DV86">
            <v>379.93099999999998</v>
          </cell>
          <cell r="DW86">
            <v>-243.04512566688101</v>
          </cell>
          <cell r="DX86">
            <v>61.684838438806359</v>
          </cell>
          <cell r="DY86">
            <v>247.9953544178554</v>
          </cell>
          <cell r="DZ86">
            <v>263.22308850007198</v>
          </cell>
          <cell r="EA86">
            <v>162.44988324081541</v>
          </cell>
          <cell r="HZ86">
            <v>159.16499999999999</v>
          </cell>
          <cell r="IA86">
            <v>49.225000000000001</v>
          </cell>
          <cell r="IB86">
            <v>27.931000000000001</v>
          </cell>
          <cell r="IC86">
            <v>28.113</v>
          </cell>
          <cell r="ID86">
            <v>25.609000000000002</v>
          </cell>
          <cell r="IE86">
            <v>195.43435199999999</v>
          </cell>
          <cell r="IF86">
            <v>1964.5119999999999</v>
          </cell>
          <cell r="IG86">
            <v>508.17</v>
          </cell>
          <cell r="IH86">
            <v>7.47</v>
          </cell>
          <cell r="II86">
            <v>716.05499999999995</v>
          </cell>
          <cell r="IJ86">
            <v>1164.4839999999999</v>
          </cell>
          <cell r="IK86">
            <v>42.795000000000002</v>
          </cell>
          <cell r="IL86">
            <v>-465.375</v>
          </cell>
          <cell r="IM86">
            <v>4.6980000000000004</v>
          </cell>
          <cell r="IN86">
            <v>144.858</v>
          </cell>
          <cell r="IO86">
            <v>151.22300000000001</v>
          </cell>
          <cell r="IP86">
            <v>35</v>
          </cell>
          <cell r="IQ86">
            <v>260.75986964162882</v>
          </cell>
          <cell r="IR86">
            <v>81.614868569842102</v>
          </cell>
          <cell r="IS86">
            <v>52.688461642837019</v>
          </cell>
          <cell r="IT86">
            <v>53.148698609661658</v>
          </cell>
          <cell r="IU86">
            <v>45.75887468633762</v>
          </cell>
          <cell r="IV86">
            <v>195.43435199999999</v>
          </cell>
          <cell r="IW86">
            <v>2081.8459097834111</v>
          </cell>
          <cell r="IX86">
            <v>434.2144590337104</v>
          </cell>
          <cell r="IY86">
            <v>14.706492009874831</v>
          </cell>
          <cell r="IZ86">
            <v>786.77955680097034</v>
          </cell>
          <cell r="JA86">
            <v>1210.242874686337</v>
          </cell>
          <cell r="JB86">
            <v>42.795000000000002</v>
          </cell>
          <cell r="JC86">
            <v>-391.41945903371038</v>
          </cell>
          <cell r="JD86">
            <v>7.6967289766994762</v>
          </cell>
          <cell r="JE86">
            <v>-67.787672220293828</v>
          </cell>
          <cell r="JF86">
            <v>-60.192879809464017</v>
          </cell>
          <cell r="JG86">
            <v>0</v>
          </cell>
          <cell r="JH86">
            <v>268.63073597416331</v>
          </cell>
          <cell r="JI86">
            <v>84.292511503659767</v>
          </cell>
          <cell r="JJ86">
            <v>54.061021612355063</v>
          </cell>
          <cell r="JK86">
            <v>54.967108797797593</v>
          </cell>
          <cell r="JL86">
            <v>45.225494723592007</v>
          </cell>
          <cell r="JM86">
            <v>195.43435199999999</v>
          </cell>
          <cell r="JN86">
            <v>2247.2172239976398</v>
          </cell>
          <cell r="JO86">
            <v>418.05724760516148</v>
          </cell>
          <cell r="JP86">
            <v>21.729454537664601</v>
          </cell>
          <cell r="JQ86">
            <v>906.20427276074372</v>
          </cell>
          <cell r="JR86">
            <v>1255.468369409929</v>
          </cell>
          <cell r="JS86">
            <v>42.795000000000002</v>
          </cell>
          <cell r="JT86">
            <v>-375.26224760516152</v>
          </cell>
          <cell r="JU86">
            <v>7.9290497132323008</v>
          </cell>
          <cell r="JV86">
            <v>-7.9830585150584676</v>
          </cell>
          <cell r="JW86">
            <v>-2.1902078464737049</v>
          </cell>
          <cell r="JX86">
            <v>0</v>
          </cell>
          <cell r="JY86">
            <v>301.9576999104064</v>
          </cell>
          <cell r="JZ86">
            <v>96.214057275002389</v>
          </cell>
          <cell r="KA86">
            <v>61.911694248124633</v>
          </cell>
          <cell r="KB86">
            <v>63.25047580731723</v>
          </cell>
          <cell r="KC86">
            <v>50.844943328334622</v>
          </cell>
          <cell r="KD86">
            <v>195.43435199999999</v>
          </cell>
          <cell r="KE86">
            <v>2237.4710449375111</v>
          </cell>
          <cell r="KF86">
            <v>234.6670838896178</v>
          </cell>
          <cell r="KG86">
            <v>29.303419337150661</v>
          </cell>
          <cell r="KH86">
            <v>872.43141730713637</v>
          </cell>
          <cell r="KI86">
            <v>1278.9076501906111</v>
          </cell>
          <cell r="KJ86">
            <v>42.795000000000002</v>
          </cell>
          <cell r="KK86">
            <v>-191.87208388961781</v>
          </cell>
          <cell r="KL86">
            <v>8.9127463586786639</v>
          </cell>
          <cell r="KM86">
            <v>-172.8893109157469</v>
          </cell>
          <cell r="KN86">
            <v>-167.51133939142309</v>
          </cell>
          <cell r="KO86">
            <v>0</v>
          </cell>
          <cell r="KZ86">
            <v>206.5861609511565</v>
          </cell>
          <cell r="LA86">
            <v>366.70700919237299</v>
          </cell>
          <cell r="LB86">
            <v>414.97698646984418</v>
          </cell>
          <cell r="LC86">
            <v>488.66204080347347</v>
          </cell>
          <cell r="LD86">
            <v>502.26316655972408</v>
          </cell>
          <cell r="LE86">
            <v>523.30772605251707</v>
          </cell>
          <cell r="LL86">
            <v>29.254999999999999</v>
          </cell>
          <cell r="LM86">
            <v>55.019636134436212</v>
          </cell>
          <cell r="LN86">
            <v>56.894519349630563</v>
          </cell>
          <cell r="LO86">
            <v>65.417005467089695</v>
          </cell>
          <cell r="LP86">
            <v>303.11551092512531</v>
          </cell>
          <cell r="LQ86">
            <v>97.435760331932627</v>
          </cell>
          <cell r="LR86">
            <v>70.244576359056524</v>
          </cell>
          <cell r="LS86">
            <v>72.050000299260105</v>
          </cell>
          <cell r="LT86">
            <v>75.081155408511364</v>
          </cell>
          <cell r="LU86">
            <v>59.676868303015702</v>
          </cell>
          <cell r="LV86">
            <v>195.43435199999999</v>
          </cell>
          <cell r="LW86">
            <v>2533.616540371976</v>
          </cell>
          <cell r="LX86">
            <v>435.26158542882791</v>
          </cell>
          <cell r="LY86">
            <v>36.444916330105983</v>
          </cell>
          <cell r="LZ86">
            <v>1108.2260415918411</v>
          </cell>
          <cell r="MA86">
            <v>1338.584518493627</v>
          </cell>
          <cell r="MB86">
            <v>169.221</v>
          </cell>
          <cell r="MC86">
            <v>-266.04058542882791</v>
          </cell>
          <cell r="MD86">
            <v>8.9469209331589159</v>
          </cell>
          <cell r="ME86">
            <v>84.207969881774915</v>
          </cell>
          <cell r="MF86">
            <v>215.2433426268849</v>
          </cell>
          <cell r="MG86">
            <v>0</v>
          </cell>
          <cell r="MH86">
            <v>357.41329492924518</v>
          </cell>
          <cell r="MI86">
            <v>116.26354207267011</v>
          </cell>
          <cell r="MJ86">
            <v>84.084950623394349</v>
          </cell>
          <cell r="MK86">
            <v>86.330372008661556</v>
          </cell>
          <cell r="ML86">
            <v>89.904504957954003</v>
          </cell>
          <cell r="MM86">
            <v>69.195307606311076</v>
          </cell>
          <cell r="MN86">
            <v>195.43435199999999</v>
          </cell>
          <cell r="MO86">
            <v>2542.8457807895688</v>
          </cell>
          <cell r="MP86">
            <v>280.15486557923998</v>
          </cell>
          <cell r="MQ86">
            <v>44.749098561070959</v>
          </cell>
          <cell r="MR86">
            <v>1047.497714123358</v>
          </cell>
          <cell r="MS86">
            <v>1407.779826099938</v>
          </cell>
          <cell r="MT86">
            <v>169.221</v>
          </cell>
          <cell r="MU86">
            <v>-110.93386557924001</v>
          </cell>
          <cell r="MV86">
            <v>10.549603616232179</v>
          </cell>
          <cell r="MW86">
            <v>-113.4084429359002</v>
          </cell>
          <cell r="MX86">
            <v>-110.5680093418565</v>
          </cell>
          <cell r="MY86">
            <v>27.405662547652859</v>
          </cell>
          <cell r="MZ86">
            <v>396.08490548001089</v>
          </cell>
          <cell r="NA86">
            <v>129.20159277398801</v>
          </cell>
          <cell r="NB86">
            <v>93.272642784629312</v>
          </cell>
          <cell r="NC86">
            <v>96.029696250477286</v>
          </cell>
          <cell r="ND86">
            <v>99.990545305277394</v>
          </cell>
          <cell r="NE86">
            <v>72.812672508268676</v>
          </cell>
          <cell r="NF86">
            <v>195.43435199999999</v>
          </cell>
          <cell r="NG86">
            <v>2695.946385609147</v>
          </cell>
          <cell r="NH86">
            <v>297.12262870032248</v>
          </cell>
          <cell r="NI86">
            <v>53.683100829493029</v>
          </cell>
          <cell r="NJ86">
            <v>1126.933218015409</v>
          </cell>
          <cell r="NK86">
            <v>1480.5924986082071</v>
          </cell>
          <cell r="NL86">
            <v>169.221</v>
          </cell>
          <cell r="NM86">
            <v>-127.9016287003225</v>
          </cell>
          <cell r="NN86">
            <v>11.691055734270041</v>
          </cell>
          <cell r="NO86">
            <v>36.75998772276585</v>
          </cell>
          <cell r="NP86">
            <v>35.401177264034658</v>
          </cell>
          <cell r="NQ86">
            <v>0</v>
          </cell>
          <cell r="NR86">
            <v>422.62933540680808</v>
          </cell>
          <cell r="NS86">
            <v>137.60135402683949</v>
          </cell>
          <cell r="NT86">
            <v>94.197020541996253</v>
          </cell>
          <cell r="NU86">
            <v>97.50451016656217</v>
          </cell>
          <cell r="NV86">
            <v>101.7308035206303</v>
          </cell>
          <cell r="NW86">
            <v>73.552860353442085</v>
          </cell>
          <cell r="NX86">
            <v>195.43435199999999</v>
          </cell>
          <cell r="NY86">
            <v>2859.492197765946</v>
          </cell>
          <cell r="NZ86">
            <v>332.48122344990821</v>
          </cell>
          <cell r="OA86">
            <v>62.850166652049182</v>
          </cell>
          <cell r="OB86">
            <v>1271.0289361153709</v>
          </cell>
          <cell r="OC86">
            <v>1499.097817207441</v>
          </cell>
          <cell r="OD86">
            <v>169.221</v>
          </cell>
          <cell r="OE86">
            <v>-163.26022344990821</v>
          </cell>
          <cell r="OF86">
            <v>12.47455544712207</v>
          </cell>
          <cell r="OG86">
            <v>50.560376512007167</v>
          </cell>
          <cell r="OH86">
            <v>49.71200064071401</v>
          </cell>
          <cell r="OI86">
            <v>0</v>
          </cell>
          <cell r="OV86">
            <v>404.25170370008158</v>
          </cell>
          <cell r="OW86">
            <v>131.77736540388929</v>
          </cell>
          <cell r="OX86">
            <v>94.473639342126859</v>
          </cell>
          <cell r="OY86">
            <v>98.34592449130524</v>
          </cell>
          <cell r="OZ86">
            <v>102.388441528306</v>
          </cell>
          <cell r="PA86">
            <v>80.038312468982156</v>
          </cell>
          <cell r="PB86">
            <v>195.43435199999999</v>
          </cell>
          <cell r="PC86">
            <v>3075.7079891622961</v>
          </cell>
          <cell r="PD86">
            <v>271.20352814727738</v>
          </cell>
          <cell r="PE86">
            <v>70.909992858903749</v>
          </cell>
          <cell r="PF86">
            <v>1406.2827578864519</v>
          </cell>
          <cell r="PG86">
            <v>1579.136129676423</v>
          </cell>
          <cell r="PH86">
            <v>253.505</v>
          </cell>
          <cell r="PI86">
            <v>-17.698528147277418</v>
          </cell>
          <cell r="PJ86">
            <v>11.932111356032941</v>
          </cell>
          <cell r="PK86">
            <v>0</v>
          </cell>
          <cell r="PL86">
            <v>399.92227659976089</v>
          </cell>
          <cell r="PM86">
            <v>130.00508408579699</v>
          </cell>
          <cell r="PN86">
            <v>92.562822801115189</v>
          </cell>
          <cell r="PO86">
            <v>96.931684920384143</v>
          </cell>
          <cell r="PP86">
            <v>100.9309076863817</v>
          </cell>
          <cell r="PQ86">
            <v>75.502693966559747</v>
          </cell>
          <cell r="PR86">
            <v>195.43435199999999</v>
          </cell>
          <cell r="PS86">
            <v>3136.2349470388531</v>
          </cell>
          <cell r="PT86">
            <v>266.36543631257769</v>
          </cell>
          <cell r="PU86">
            <v>78.345452389907649</v>
          </cell>
          <cell r="PV86">
            <v>1390.4053865539099</v>
          </cell>
          <cell r="PW86">
            <v>1654.638823642983</v>
          </cell>
          <cell r="PX86">
            <v>253.505</v>
          </cell>
          <cell r="PY86">
            <v>-12.86043631257769</v>
          </cell>
          <cell r="PZ86">
            <v>11.80432165027284</v>
          </cell>
          <cell r="QA86">
            <v>55.047541754207508</v>
          </cell>
          <cell r="QB86">
            <v>415.79378711564772</v>
          </cell>
          <cell r="QC86">
            <v>135.84673219085411</v>
          </cell>
          <cell r="QD86">
            <v>96.633794975554892</v>
          </cell>
          <cell r="QE86">
            <v>101.460765975881</v>
          </cell>
          <cell r="QF86">
            <v>105.61870384703739</v>
          </cell>
          <cell r="QG86">
            <v>78.724786037108998</v>
          </cell>
          <cell r="QH86">
            <v>195.43435199999999</v>
          </cell>
          <cell r="QI86">
            <v>3244.1387838741921</v>
          </cell>
          <cell r="QJ86">
            <v>371.64838936203478</v>
          </cell>
          <cell r="QK86">
            <v>85.79127510597219</v>
          </cell>
          <cell r="QL86">
            <v>1418.7057152767341</v>
          </cell>
          <cell r="QM86">
            <v>1733.3636096800919</v>
          </cell>
          <cell r="QN86">
            <v>253.505</v>
          </cell>
          <cell r="QO86">
            <v>-118.1433893620349</v>
          </cell>
          <cell r="QP86">
            <v>12.27279371639062</v>
          </cell>
          <cell r="QQ86">
            <v>0</v>
          </cell>
          <cell r="QR86">
            <v>438.31013868193429</v>
          </cell>
          <cell r="QS86">
            <v>141.8049458616326</v>
          </cell>
          <cell r="QT86">
            <v>96.370113649841599</v>
          </cell>
          <cell r="QU86">
            <v>101.6558320212996</v>
          </cell>
          <cell r="QV86">
            <v>106.03893340811899</v>
          </cell>
          <cell r="QW86">
            <v>79.792298336332607</v>
          </cell>
          <cell r="QX86">
            <v>195.43435199999999</v>
          </cell>
          <cell r="QY86">
            <v>3234.1664671806402</v>
          </cell>
          <cell r="QZ86">
            <v>390.80629823654613</v>
          </cell>
          <cell r="RA86">
            <v>93.442955229960603</v>
          </cell>
          <cell r="RB86">
            <v>1453.7094051328361</v>
          </cell>
          <cell r="RC86">
            <v>1687.5326716928309</v>
          </cell>
          <cell r="RD86">
            <v>253.505</v>
          </cell>
          <cell r="RE86">
            <v>-137.3012982365461</v>
          </cell>
          <cell r="RF86">
            <v>12.937398495446409</v>
          </cell>
          <cell r="RG86">
            <v>125.6232363235934</v>
          </cell>
          <cell r="SU86">
            <v>-133.64952578546001</v>
          </cell>
          <cell r="SV86">
            <v>-45.600203431353727</v>
          </cell>
          <cell r="SX86">
            <v>64.783092766474397</v>
          </cell>
          <cell r="SY86">
            <v>65.305118957133857</v>
          </cell>
          <cell r="TA86">
            <v>120.6534876321391</v>
          </cell>
          <cell r="TB86">
            <v>121.0503918463198</v>
          </cell>
          <cell r="TD86">
            <v>154.838744003155</v>
          </cell>
          <cell r="TE86">
            <v>157.19017846333281</v>
          </cell>
          <cell r="XZ86">
            <v>480.00746375566132</v>
          </cell>
          <cell r="YA86">
            <v>156.83548330485121</v>
          </cell>
          <cell r="YB86">
            <v>111.3819249267012</v>
          </cell>
          <cell r="YC86">
            <v>117.1390738271253</v>
          </cell>
          <cell r="YD86">
            <v>121.93914846468191</v>
          </cell>
          <cell r="YE86">
            <v>93.645320689570838</v>
          </cell>
          <cell r="YF86">
            <v>195.43435199999999</v>
          </cell>
          <cell r="YG86">
            <v>3383.5485391445682</v>
          </cell>
          <cell r="YH86">
            <v>537.59941023039914</v>
          </cell>
          <cell r="YI86">
            <v>101.8539655650725</v>
          </cell>
          <cell r="YJ86">
            <v>1508.5998329119691</v>
          </cell>
          <cell r="YK86">
            <v>1781.177992382402</v>
          </cell>
          <cell r="YL86">
            <v>253.505</v>
          </cell>
          <cell r="YM86">
            <v>-284.09441023039909</v>
          </cell>
          <cell r="YN86">
            <v>14.168159235536059</v>
          </cell>
          <cell r="YO86">
            <v>161.73293380196699</v>
          </cell>
          <cell r="YP86">
            <v>163.4810354785628</v>
          </cell>
          <cell r="YQ86">
            <v>0</v>
          </cell>
          <cell r="YR86">
            <v>479.69349567213851</v>
          </cell>
          <cell r="YS86">
            <v>156.50811045833439</v>
          </cell>
          <cell r="YT86">
            <v>110.5623031978857</v>
          </cell>
          <cell r="YU86">
            <v>116.8376660052124</v>
          </cell>
          <cell r="YV86">
            <v>121.6346009619338</v>
          </cell>
          <cell r="YW86">
            <v>95.434178550354758</v>
          </cell>
          <cell r="YX86">
            <v>195.43435199999999</v>
          </cell>
          <cell r="YY86">
            <v>3521.3190936043688</v>
          </cell>
          <cell r="YZ86">
            <v>530.42304618717083</v>
          </cell>
          <cell r="ZA86">
            <v>109.7374947419616</v>
          </cell>
          <cell r="ZB86">
            <v>1550.0988834448319</v>
          </cell>
          <cell r="ZC86">
            <v>1876.612170932757</v>
          </cell>
          <cell r="ZD86">
            <v>253.505</v>
          </cell>
          <cell r="ZE86">
            <v>-276.91804618717077</v>
          </cell>
          <cell r="ZF86">
            <v>14.15889198421579</v>
          </cell>
          <cell r="ZG86">
            <v>5.1635250067691647</v>
          </cell>
          <cell r="ZH86">
            <v>9.6815516004362063</v>
          </cell>
          <cell r="ZI86">
            <v>0</v>
          </cell>
          <cell r="ZJ86">
            <v>496.41864087120422</v>
          </cell>
          <cell r="ZK86">
            <v>161.73201695135481</v>
          </cell>
          <cell r="ZL86">
            <v>113.91733235477869</v>
          </cell>
          <cell r="ZM86">
            <v>120.67841022987589</v>
          </cell>
          <cell r="ZN86">
            <v>125.6425966385879</v>
          </cell>
          <cell r="ZO86">
            <v>98.044056723658343</v>
          </cell>
          <cell r="ZP86">
            <v>195.43435199999999</v>
          </cell>
          <cell r="ZQ86">
            <v>3664.3949101534531</v>
          </cell>
          <cell r="ZR86">
            <v>530.47108599714375</v>
          </cell>
          <cell r="ZS86">
            <v>117.6289772589916</v>
          </cell>
          <cell r="ZT86">
            <v>1594.302705252833</v>
          </cell>
          <cell r="ZU86">
            <v>1974.656227656415</v>
          </cell>
          <cell r="ZV86">
            <v>253.505</v>
          </cell>
          <cell r="ZW86">
            <v>-276.96608599714381</v>
          </cell>
          <cell r="ZX86">
            <v>14.65256039212715</v>
          </cell>
          <cell r="ZY86">
            <v>13.066555470327931</v>
          </cell>
          <cell r="ZZ86">
            <v>17.456860873192021</v>
          </cell>
          <cell r="AAA86">
            <v>0</v>
          </cell>
          <cell r="AAB86">
            <v>490.07802892307473</v>
          </cell>
          <cell r="AAC86">
            <v>159.4359558313989</v>
          </cell>
          <cell r="AAD86">
            <v>107.2976314899544</v>
          </cell>
          <cell r="AAE86">
            <v>114.5449144490391</v>
          </cell>
          <cell r="AAF86">
            <v>119.44569473826991</v>
          </cell>
          <cell r="AAG86">
            <v>92.129788333186951</v>
          </cell>
          <cell r="AAH86">
            <v>195.43435199999999</v>
          </cell>
          <cell r="AAI86">
            <v>3629.6812515737679</v>
          </cell>
          <cell r="AAJ86">
            <v>415.10352522166579</v>
          </cell>
          <cell r="AAK86">
            <v>124.8471017693919</v>
          </cell>
          <cell r="AAL86">
            <v>1618.3424334143499</v>
          </cell>
          <cell r="AAM86">
            <v>1915.0846782708941</v>
          </cell>
          <cell r="AAN86">
            <v>253.505</v>
          </cell>
          <cell r="AAO86">
            <v>-161.59852522166591</v>
          </cell>
          <cell r="AAP86">
            <v>14.465407469485161</v>
          </cell>
          <cell r="AAQ86">
            <v>44.320886530338818</v>
          </cell>
          <cell r="AAR86">
            <v>48.718872602858013</v>
          </cell>
          <cell r="AAS86">
            <v>151.70133771870829</v>
          </cell>
        </row>
        <row r="87">
          <cell r="A87" t="str">
            <v>LOGG3</v>
          </cell>
          <cell r="B87" t="str">
            <v>Log Comm. Prop.</v>
          </cell>
          <cell r="C87" t="str">
            <v>Income Properties</v>
          </cell>
          <cell r="D87" t="str">
            <v>Ygor Altero</v>
          </cell>
          <cell r="E87">
            <v>44860</v>
          </cell>
          <cell r="F87" t="str">
            <v>Neutral</v>
          </cell>
          <cell r="G87" t="b">
            <v>0</v>
          </cell>
          <cell r="H87" t="str">
            <v>BRL</v>
          </cell>
          <cell r="I87">
            <v>28</v>
          </cell>
          <cell r="J87">
            <v>0.115035</v>
          </cell>
          <cell r="K87">
            <v>7.6999999999999999E-2</v>
          </cell>
          <cell r="L87">
            <v>0.10552625</v>
          </cell>
          <cell r="M87">
            <v>221.09302835878569</v>
          </cell>
          <cell r="N87">
            <v>217.94705963431801</v>
          </cell>
          <cell r="O87">
            <v>172.58635976935349</v>
          </cell>
          <cell r="P87">
            <v>173.90348814538419</v>
          </cell>
          <cell r="Q87">
            <v>287.82225433072313</v>
          </cell>
          <cell r="R87">
            <v>100.76300000000001</v>
          </cell>
          <cell r="S87">
            <v>5778.1898728036322</v>
          </cell>
          <cell r="T87">
            <v>405.4446164563891</v>
          </cell>
          <cell r="U87">
            <v>11.73411290629555</v>
          </cell>
          <cell r="V87">
            <v>2113.411810656808</v>
          </cell>
          <cell r="W87">
            <v>3580.012254330723</v>
          </cell>
          <cell r="X87">
            <v>1667.7050999999999</v>
          </cell>
          <cell r="Y87">
            <v>1262.2604835436109</v>
          </cell>
          <cell r="Z87">
            <v>-744.90348543668279</v>
          </cell>
          <cell r="AA87">
            <v>-598.95615996370225</v>
          </cell>
          <cell r="AB87">
            <v>-290.05482384022821</v>
          </cell>
          <cell r="AC87">
            <v>87.626790200000002</v>
          </cell>
          <cell r="AD87">
            <v>260.39130638406772</v>
          </cell>
          <cell r="AE87">
            <v>258.63091361033662</v>
          </cell>
          <cell r="AF87">
            <v>210.14658864151491</v>
          </cell>
          <cell r="AG87">
            <v>211.62019538649039</v>
          </cell>
          <cell r="AH87">
            <v>73.523602988697988</v>
          </cell>
          <cell r="AI87">
            <v>100.76300000000001</v>
          </cell>
          <cell r="AJ87">
            <v>6026.4770421411349</v>
          </cell>
          <cell r="AK87">
            <v>534.08162410158855</v>
          </cell>
          <cell r="AL87">
            <v>12.213067601285649</v>
          </cell>
          <cell r="AM87">
            <v>2304.4915744688128</v>
          </cell>
          <cell r="AN87">
            <v>3635.1549565722471</v>
          </cell>
          <cell r="AO87">
            <v>1808.33691</v>
          </cell>
          <cell r="AP87">
            <v>1274.255285898412</v>
          </cell>
          <cell r="AQ87">
            <v>-109.1143337819593</v>
          </cell>
          <cell r="AR87">
            <v>95.637901225461079</v>
          </cell>
          <cell r="AS87">
            <v>117.9301744925631</v>
          </cell>
          <cell r="AT87">
            <v>0</v>
          </cell>
          <cell r="AU87">
            <v>340.82500748094679</v>
          </cell>
          <cell r="AV87">
            <v>336.14070530231561</v>
          </cell>
          <cell r="AW87">
            <v>281.48755182165388</v>
          </cell>
          <cell r="AX87">
            <v>283.04048886640578</v>
          </cell>
          <cell r="AY87">
            <v>154.35991436146969</v>
          </cell>
          <cell r="AZ87">
            <v>100.76300000000001</v>
          </cell>
          <cell r="BA87">
            <v>6377.8695789958647</v>
          </cell>
          <cell r="BB87">
            <v>333.62795755612558</v>
          </cell>
          <cell r="BC87">
            <v>12.70193779210493</v>
          </cell>
          <cell r="BD87">
            <v>2538.3750989504711</v>
          </cell>
          <cell r="BE87">
            <v>3750.9248923433488</v>
          </cell>
          <cell r="BF87">
            <v>1963.0319010000001</v>
          </cell>
          <cell r="BG87">
            <v>1629.4039434438751</v>
          </cell>
          <cell r="BH87">
            <v>-84.37131936119799</v>
          </cell>
          <cell r="BI87">
            <v>187.6204292116247</v>
          </cell>
          <cell r="BJ87">
            <v>241.80447261468481</v>
          </cell>
          <cell r="BK87">
            <v>18.380900747174501</v>
          </cell>
          <cell r="BL87">
            <v>411.09982185019209</v>
          </cell>
          <cell r="BM87">
            <v>406.25682764782391</v>
          </cell>
          <cell r="BN87">
            <v>348.75928541564701</v>
          </cell>
          <cell r="BO87">
            <v>350.4298574953396</v>
          </cell>
          <cell r="BP87">
            <v>222.4043661739573</v>
          </cell>
          <cell r="BQ87">
            <v>100.76300000000001</v>
          </cell>
          <cell r="BR87">
            <v>6614.3673489219846</v>
          </cell>
          <cell r="BS87">
            <v>300.21346647718917</v>
          </cell>
          <cell r="BT87">
            <v>13.166332469343081</v>
          </cell>
          <cell r="BU87">
            <v>2606.3868809118949</v>
          </cell>
          <cell r="BV87">
            <v>3917.7281669738181</v>
          </cell>
          <cell r="BW87">
            <v>1963.0319010000001</v>
          </cell>
          <cell r="BX87">
            <v>1662.818434522811</v>
          </cell>
          <cell r="BY87">
            <v>143.8083618556401</v>
          </cell>
          <cell r="BZ87">
            <v>479.04438540493408</v>
          </cell>
          <cell r="CA87">
            <v>382.3255480738971</v>
          </cell>
          <cell r="CB87">
            <v>38.589978590367437</v>
          </cell>
          <cell r="CC87">
            <v>456.0800470523227</v>
          </cell>
          <cell r="CD87">
            <v>451.15490033425732</v>
          </cell>
          <cell r="CE87">
            <v>387.45898616464302</v>
          </cell>
          <cell r="CF87">
            <v>389.21965779549498</v>
          </cell>
          <cell r="CG87">
            <v>256.14719782263631</v>
          </cell>
          <cell r="CH87">
            <v>100.76300000000001</v>
          </cell>
          <cell r="CI87">
            <v>6852.9740244087288</v>
          </cell>
          <cell r="CJ87">
            <v>257.19101788638881</v>
          </cell>
          <cell r="CK87">
            <v>13.642563108331981</v>
          </cell>
          <cell r="CL87">
            <v>2651.2541839889368</v>
          </cell>
          <cell r="CM87">
            <v>4109.838565340795</v>
          </cell>
          <cell r="CN87">
            <v>1963.0319010000001</v>
          </cell>
          <cell r="CO87">
            <v>1705.840883113611</v>
          </cell>
          <cell r="CP87">
            <v>129.28745294558311</v>
          </cell>
          <cell r="CQ87">
            <v>496.48101173846999</v>
          </cell>
          <cell r="CR87">
            <v>398.00959706485332</v>
          </cell>
          <cell r="CS87">
            <v>55.601091543489318</v>
          </cell>
          <cell r="CT87">
            <v>506.1737335818284</v>
          </cell>
          <cell r="CU87">
            <v>501.20455025368688</v>
          </cell>
          <cell r="CV87">
            <v>435.66723734026863</v>
          </cell>
          <cell r="CW87">
            <v>437.52836941317059</v>
          </cell>
          <cell r="CX87">
            <v>285.47053737255322</v>
          </cell>
          <cell r="CY87">
            <v>100.76300000000001</v>
          </cell>
          <cell r="CZ87">
            <v>7115.689760588677</v>
          </cell>
          <cell r="DA87">
            <v>23.605311577623759</v>
          </cell>
          <cell r="DB87">
            <v>14.113335336378</v>
          </cell>
          <cell r="DC87">
            <v>2698.2264695277968</v>
          </cell>
          <cell r="DD87">
            <v>4323.9414683702098</v>
          </cell>
          <cell r="DE87">
            <v>1963.0319010000001</v>
          </cell>
          <cell r="DF87">
            <v>1939.426589422377</v>
          </cell>
          <cell r="DG87">
            <v>110.4105979759081</v>
          </cell>
          <cell r="DH87">
            <v>453.52116141626942</v>
          </cell>
          <cell r="DI87">
            <v>339.74306499636828</v>
          </cell>
          <cell r="DJ87">
            <v>64.036799455659065</v>
          </cell>
          <cell r="FJ87">
            <v>40.792000000000002</v>
          </cell>
          <cell r="FK87">
            <v>40.124000000000002</v>
          </cell>
          <cell r="FL87">
            <v>28.722000000000001</v>
          </cell>
          <cell r="FM87">
            <v>29.018999999999998</v>
          </cell>
          <cell r="FN87">
            <v>132.334</v>
          </cell>
          <cell r="FO87">
            <v>101.113</v>
          </cell>
          <cell r="FP87">
            <v>5173.3620000000001</v>
          </cell>
          <cell r="FQ87">
            <v>328.49900000000002</v>
          </cell>
          <cell r="FR87">
            <v>8.8450000000000006</v>
          </cell>
          <cell r="FS87">
            <v>1682.4770000000001</v>
          </cell>
          <cell r="FT87">
            <v>3443.6460000000002</v>
          </cell>
          <cell r="FU87">
            <v>1250.663</v>
          </cell>
          <cell r="FV87">
            <v>922.16399999999999</v>
          </cell>
          <cell r="FW87">
            <v>-242.3</v>
          </cell>
          <cell r="FX87">
            <v>-226.374</v>
          </cell>
          <cell r="FY87">
            <v>-238.86699999999999</v>
          </cell>
          <cell r="FZ87">
            <v>87.626790200000002</v>
          </cell>
          <cell r="GA87">
            <v>54.308</v>
          </cell>
          <cell r="GB87">
            <v>53.598999999999997</v>
          </cell>
          <cell r="GC87">
            <v>43.404000000000003</v>
          </cell>
          <cell r="GD87">
            <v>43.722000000000001</v>
          </cell>
          <cell r="GE87">
            <v>111.848</v>
          </cell>
          <cell r="GF87">
            <v>100.76300000000001</v>
          </cell>
          <cell r="GG87">
            <v>5630.71</v>
          </cell>
          <cell r="GH87">
            <v>333.40800000000002</v>
          </cell>
          <cell r="GI87">
            <v>11.286</v>
          </cell>
          <cell r="GJ87">
            <v>2011.328</v>
          </cell>
          <cell r="GK87">
            <v>3536.3719999999998</v>
          </cell>
          <cell r="GL87">
            <v>1539.8579999999999</v>
          </cell>
          <cell r="GM87">
            <v>1206.45</v>
          </cell>
          <cell r="GN87">
            <v>-285.10000000000002</v>
          </cell>
          <cell r="GO87">
            <v>-243.16</v>
          </cell>
          <cell r="GP87">
            <v>-3.3180000000000001</v>
          </cell>
          <cell r="GQ87">
            <v>0</v>
          </cell>
          <cell r="GR87">
            <v>61.141331791487737</v>
          </cell>
          <cell r="GS87">
            <v>60.269946596401532</v>
          </cell>
          <cell r="GT87">
            <v>47.233421853194521</v>
          </cell>
          <cell r="GU87">
            <v>47.581026960956642</v>
          </cell>
          <cell r="GV87">
            <v>20.588523483870539</v>
          </cell>
          <cell r="GW87">
            <v>100.76300000000001</v>
          </cell>
          <cell r="GX87">
            <v>5571.3035312659867</v>
          </cell>
          <cell r="GY87">
            <v>344.53249122786752</v>
          </cell>
          <cell r="GZ87">
            <v>11.52471879306723</v>
          </cell>
          <cell r="HA87">
            <v>1965.855813685492</v>
          </cell>
          <cell r="HB87">
            <v>3556.96052348387</v>
          </cell>
          <cell r="HC87">
            <v>1539.8579999999999</v>
          </cell>
          <cell r="HD87">
            <v>1195.325508772132</v>
          </cell>
          <cell r="HE87">
            <v>-90.967349533957446</v>
          </cell>
          <cell r="HF87">
            <v>-51.968879971720263</v>
          </cell>
          <cell r="HG87">
            <v>-73.276233360696864</v>
          </cell>
          <cell r="HH87">
            <v>0</v>
          </cell>
          <cell r="HI87">
            <v>64.851696567297992</v>
          </cell>
          <cell r="HJ87">
            <v>63.954113037916407</v>
          </cell>
          <cell r="HK87">
            <v>53.226937916159009</v>
          </cell>
          <cell r="HL87">
            <v>53.581461184427567</v>
          </cell>
          <cell r="HM87">
            <v>23.0517308468526</v>
          </cell>
          <cell r="HN87">
            <v>100.76300000000001</v>
          </cell>
          <cell r="HO87">
            <v>5778.1898728036322</v>
          </cell>
          <cell r="HP87">
            <v>405.4446164563891</v>
          </cell>
          <cell r="HQ87">
            <v>11.73411290629555</v>
          </cell>
          <cell r="HR87">
            <v>2113.411810656808</v>
          </cell>
          <cell r="HS87">
            <v>3580.012254330723</v>
          </cell>
          <cell r="HT87">
            <v>1667.7050999999999</v>
          </cell>
          <cell r="HU87">
            <v>1262.2604835436109</v>
          </cell>
          <cell r="HV87">
            <v>-126.53613590272541</v>
          </cell>
          <cell r="HW87">
            <v>-77.453279991982015</v>
          </cell>
          <cell r="HX87">
            <v>25.40640952046866</v>
          </cell>
          <cell r="HY87">
            <v>0</v>
          </cell>
          <cell r="HZ87">
            <v>57.159158233659021</v>
          </cell>
          <cell r="IA87">
            <v>56.772729936553453</v>
          </cell>
          <cell r="IB87">
            <v>46.089131240218038</v>
          </cell>
          <cell r="IC87">
            <v>46.453287559812154</v>
          </cell>
          <cell r="ID87">
            <v>10.62897807870884</v>
          </cell>
          <cell r="IE87">
            <v>100.76300000000001</v>
          </cell>
          <cell r="IF87">
            <v>5944.0177998391064</v>
          </cell>
          <cell r="IG87">
            <v>512.63395744741672</v>
          </cell>
          <cell r="IH87">
            <v>11.87637701444592</v>
          </cell>
          <cell r="II87">
            <v>2267.0706386372249</v>
          </cell>
          <cell r="IJ87">
            <v>3590.6412324094322</v>
          </cell>
          <cell r="IK87">
            <v>1808.33691</v>
          </cell>
          <cell r="IL87">
            <v>1295.7029525525841</v>
          </cell>
          <cell r="IM87">
            <v>-76.870533707624702</v>
          </cell>
          <cell r="IN87">
            <v>-25.701342600286051</v>
          </cell>
          <cell r="IO87">
            <v>83.892177264181939</v>
          </cell>
          <cell r="IP87">
            <v>0</v>
          </cell>
          <cell r="IQ87">
            <v>61.566063567153229</v>
          </cell>
          <cell r="IR87">
            <v>61.149842092958423</v>
          </cell>
          <cell r="IS87">
            <v>49.66478555549191</v>
          </cell>
          <cell r="IT87">
            <v>50.034782582339027</v>
          </cell>
          <cell r="IU87">
            <v>14.88190268480672</v>
          </cell>
          <cell r="IV87">
            <v>100.76300000000001</v>
          </cell>
          <cell r="IW87">
            <v>5964.1830819746774</v>
          </cell>
          <cell r="IX87">
            <v>576.50283296902967</v>
          </cell>
          <cell r="IY87">
            <v>11.98398090789575</v>
          </cell>
          <cell r="IZ87">
            <v>2272.609084975104</v>
          </cell>
          <cell r="JA87">
            <v>3605.523135094239</v>
          </cell>
          <cell r="JB87">
            <v>1808.33691</v>
          </cell>
          <cell r="JC87">
            <v>1231.834077030971</v>
          </cell>
          <cell r="JD87">
            <v>55.053041948431897</v>
          </cell>
          <cell r="JE87">
            <v>100.3039798108191</v>
          </cell>
          <cell r="JF87">
            <v>69.219329003871536</v>
          </cell>
          <cell r="JG87">
            <v>0</v>
          </cell>
          <cell r="JH87">
            <v>70.348703772069541</v>
          </cell>
          <cell r="JI87">
            <v>69.873106673681619</v>
          </cell>
          <cell r="JJ87">
            <v>56.806674491606643</v>
          </cell>
          <cell r="JK87">
            <v>57.1724403712373</v>
          </cell>
          <cell r="JL87">
            <v>24.600849631503319</v>
          </cell>
          <cell r="JM87">
            <v>100.76300000000001</v>
          </cell>
          <cell r="JN87">
            <v>5998.0765566758591</v>
          </cell>
          <cell r="JO87">
            <v>492.19603743844868</v>
          </cell>
          <cell r="JP87">
            <v>12.09617575940803</v>
          </cell>
          <cell r="JQ87">
            <v>2280.6002721123391</v>
          </cell>
          <cell r="JR87">
            <v>3630.123984725742</v>
          </cell>
          <cell r="JS87">
            <v>1808.33691</v>
          </cell>
          <cell r="JT87">
            <v>1316.1408725615511</v>
          </cell>
          <cell r="JU87">
            <v>-104.12989879957399</v>
          </cell>
          <cell r="JV87">
            <v>-52.506532864760047</v>
          </cell>
          <cell r="JW87">
            <v>-79.195966747088931</v>
          </cell>
          <cell r="JX87">
            <v>0</v>
          </cell>
          <cell r="JY87">
            <v>71.317380811185885</v>
          </cell>
          <cell r="JZ87">
            <v>70.835234907143033</v>
          </cell>
          <cell r="KA87">
            <v>57.585997354198327</v>
          </cell>
          <cell r="KB87">
            <v>57.959684873101942</v>
          </cell>
          <cell r="KC87">
            <v>23.41187259367911</v>
          </cell>
          <cell r="KD87">
            <v>100.76300000000001</v>
          </cell>
          <cell r="KE87">
            <v>6026.4770421411349</v>
          </cell>
          <cell r="KF87">
            <v>534.08162410158855</v>
          </cell>
          <cell r="KG87">
            <v>12.213067601285649</v>
          </cell>
          <cell r="KH87">
            <v>2304.4915744688128</v>
          </cell>
          <cell r="KI87">
            <v>3635.1549565722471</v>
          </cell>
          <cell r="KJ87">
            <v>1808.33691</v>
          </cell>
          <cell r="KK87">
            <v>1274.255285898412</v>
          </cell>
          <cell r="KL87">
            <v>16.83305677680756</v>
          </cell>
          <cell r="KM87">
            <v>73.541796879688121</v>
          </cell>
          <cell r="KN87">
            <v>44.014634971598561</v>
          </cell>
          <cell r="KO87">
            <v>0</v>
          </cell>
          <cell r="KP87">
            <v>72.70040894834149</v>
          </cell>
          <cell r="KQ87">
            <v>69.253353465465878</v>
          </cell>
          <cell r="KR87">
            <v>56.00047710842744</v>
          </cell>
          <cell r="KS87">
            <v>31.564678014922119</v>
          </cell>
          <cell r="KT87">
            <v>27.606152899127661</v>
          </cell>
          <cell r="KU87">
            <v>12.060971078242019</v>
          </cell>
          <cell r="LP87">
            <v>70.774232795637289</v>
          </cell>
          <cell r="LQ87">
            <v>69.801511059853013</v>
          </cell>
          <cell r="LR87">
            <v>58.402578075226693</v>
          </cell>
          <cell r="LS87">
            <v>58.774951983949833</v>
          </cell>
          <cell r="LU87">
            <v>27.250584789381321</v>
          </cell>
          <cell r="LV87">
            <v>100.76300000000001</v>
          </cell>
          <cell r="LW87">
            <v>6220.1571584770854</v>
          </cell>
          <cell r="LX87">
            <v>626.00586930787722</v>
          </cell>
          <cell r="LY87">
            <v>12.338442860798819</v>
          </cell>
          <cell r="LZ87">
            <v>2470.1081928127928</v>
          </cell>
          <cell r="MA87">
            <v>3662.4055413616279</v>
          </cell>
          <cell r="MB87">
            <v>1963.0319010000001</v>
          </cell>
          <cell r="MC87">
            <v>1337.0260316921231</v>
          </cell>
          <cell r="MD87">
            <v>-127.2098623258665</v>
          </cell>
          <cell r="ME87">
            <v>-64.279827478488102</v>
          </cell>
          <cell r="MF87">
            <v>64.961328904400247</v>
          </cell>
          <cell r="MG87">
            <v>0</v>
          </cell>
          <cell r="MH87">
            <v>80.835323377107429</v>
          </cell>
          <cell r="MI87">
            <v>79.724321915670032</v>
          </cell>
          <cell r="MJ87">
            <v>66.74819733412285</v>
          </cell>
          <cell r="MK87">
            <v>67.130254365532522</v>
          </cell>
          <cell r="MM87">
            <v>36.377914901122878</v>
          </cell>
          <cell r="MN87">
            <v>100.76300000000001</v>
          </cell>
          <cell r="MO87">
            <v>6252.9222119813776</v>
          </cell>
          <cell r="MP87">
            <v>448.96712259094329</v>
          </cell>
          <cell r="MQ87">
            <v>12.4617730650425</v>
          </cell>
          <cell r="MR87">
            <v>2466.469154762754</v>
          </cell>
          <cell r="MS87">
            <v>3698.7834562627509</v>
          </cell>
          <cell r="MT87">
            <v>1963.0319010000001</v>
          </cell>
          <cell r="MU87">
            <v>1514.064778409057</v>
          </cell>
          <cell r="MV87">
            <v>23.490360089501429</v>
          </cell>
          <cell r="MW87">
            <v>84.485796471275563</v>
          </cell>
          <cell r="MX87">
            <v>60.939490409605533</v>
          </cell>
          <cell r="MY87">
            <v>18.380900747174501</v>
          </cell>
          <cell r="MZ87">
            <v>93.476300043207388</v>
          </cell>
          <cell r="NA87">
            <v>92.191560876973355</v>
          </cell>
          <cell r="NB87">
            <v>77.231803112208183</v>
          </cell>
          <cell r="NC87">
            <v>77.628041020820078</v>
          </cell>
          <cell r="NE87">
            <v>43.667953675714799</v>
          </cell>
          <cell r="NF87">
            <v>100.76300000000001</v>
          </cell>
          <cell r="NG87">
            <v>6313.600671880884</v>
          </cell>
          <cell r="NH87">
            <v>402.30515689506672</v>
          </cell>
          <cell r="NI87">
            <v>12.582967905361111</v>
          </cell>
          <cell r="NJ87">
            <v>2482.6324940923778</v>
          </cell>
          <cell r="NK87">
            <v>3742.451409938466</v>
          </cell>
          <cell r="NL87">
            <v>1963.0319010000001</v>
          </cell>
          <cell r="NM87">
            <v>1560.726744104933</v>
          </cell>
          <cell r="NN87">
            <v>-79.385891598029403</v>
          </cell>
          <cell r="NO87">
            <v>-8.8847225270365744</v>
          </cell>
          <cell r="NP87">
            <v>-35.606439508914377</v>
          </cell>
          <cell r="NQ87">
            <v>0</v>
          </cell>
          <cell r="NR87">
            <v>95.739151264994661</v>
          </cell>
          <cell r="NS87">
            <v>94.423311449819167</v>
          </cell>
          <cell r="NT87">
            <v>79.104973300096233</v>
          </cell>
          <cell r="NU87">
            <v>79.507241496103333</v>
          </cell>
          <cell r="NW87">
            <v>47.063460995250743</v>
          </cell>
          <cell r="NX87">
            <v>100.76300000000001</v>
          </cell>
          <cell r="NY87">
            <v>6377.8695789958647</v>
          </cell>
          <cell r="NZ87">
            <v>333.62795755612558</v>
          </cell>
          <cell r="OA87">
            <v>12.70193779210493</v>
          </cell>
          <cell r="OB87">
            <v>2538.3750989504711</v>
          </cell>
          <cell r="OC87">
            <v>3750.9248923433488</v>
          </cell>
          <cell r="OD87">
            <v>1963.0319010000001</v>
          </cell>
          <cell r="OE87">
            <v>1629.4039434438751</v>
          </cell>
          <cell r="OF87">
            <v>98.734074473196543</v>
          </cell>
          <cell r="OG87">
            <v>176.29918274587391</v>
          </cell>
          <cell r="OH87">
            <v>151.51009280959349</v>
          </cell>
          <cell r="OI87">
            <v>0</v>
          </cell>
          <cell r="OJ87">
            <v>21.754000000000001</v>
          </cell>
          <cell r="OK87">
            <v>21.931000000000001</v>
          </cell>
          <cell r="OL87">
            <v>14.2886161833203</v>
          </cell>
          <cell r="OM87">
            <v>14.72679276502118</v>
          </cell>
          <cell r="ON87">
            <v>14.85172522572136</v>
          </cell>
          <cell r="OO87">
            <v>18.20463916362143</v>
          </cell>
          <cell r="OP87">
            <v>19.825443934216519</v>
          </cell>
          <cell r="OQ87">
            <v>16.371545141906569</v>
          </cell>
          <cell r="OR87">
            <v>16.770247818660579</v>
          </cell>
          <cell r="OS87">
            <v>18.024627808976661</v>
          </cell>
          <cell r="OT87">
            <v>11.74666683921326</v>
          </cell>
          <cell r="OU87">
            <v>9.458934641576942</v>
          </cell>
          <cell r="OV87">
            <v>91.772276158517101</v>
          </cell>
          <cell r="OW87">
            <v>90.691145548015882</v>
          </cell>
          <cell r="OX87">
            <v>77.817693850285579</v>
          </cell>
          <cell r="OY87">
            <v>78.228556537714468</v>
          </cell>
          <cell r="PA87">
            <v>46.068288361881748</v>
          </cell>
          <cell r="PB87">
            <v>100.76300000000001</v>
          </cell>
          <cell r="PC87">
            <v>6439.3181908381866</v>
          </cell>
          <cell r="PD87">
            <v>426.93676025343387</v>
          </cell>
          <cell r="PE87">
            <v>12.817747688642021</v>
          </cell>
          <cell r="PF87">
            <v>2552.8701157950331</v>
          </cell>
          <cell r="PG87">
            <v>3796.9931807052312</v>
          </cell>
          <cell r="PH87">
            <v>1963.0319010000001</v>
          </cell>
          <cell r="PI87">
            <v>1536.0951407465659</v>
          </cell>
          <cell r="PJ87">
            <v>-35.450431124772031</v>
          </cell>
          <cell r="PK87">
            <v>0</v>
          </cell>
          <cell r="PL87">
            <v>99.479028493949983</v>
          </cell>
          <cell r="PM87">
            <v>98.307107873587867</v>
          </cell>
          <cell r="PN87">
            <v>84.384411421429974</v>
          </cell>
          <cell r="PO87">
            <v>84.797949125877082</v>
          </cell>
          <cell r="PQ87">
            <v>54.361372493100767</v>
          </cell>
          <cell r="PR87">
            <v>100.76300000000001</v>
          </cell>
          <cell r="PS87">
            <v>6468.7135540367944</v>
          </cell>
          <cell r="PT87">
            <v>331.66785851265661</v>
          </cell>
          <cell r="PU87">
            <v>12.93375932380917</v>
          </cell>
          <cell r="PV87">
            <v>2527.9280447755432</v>
          </cell>
          <cell r="PW87">
            <v>3851.3545531983318</v>
          </cell>
          <cell r="PX87">
            <v>1963.0319010000001</v>
          </cell>
          <cell r="PY87">
            <v>1631.364042487344</v>
          </cell>
          <cell r="PZ87">
            <v>108.82031380906319</v>
          </cell>
          <cell r="QA87">
            <v>38.589978590367437</v>
          </cell>
          <cell r="QB87">
            <v>110.6344824542012</v>
          </cell>
          <cell r="QC87">
            <v>109.33114411973961</v>
          </cell>
          <cell r="QD87">
            <v>93.885399645278881</v>
          </cell>
          <cell r="QE87">
            <v>94.307085189213083</v>
          </cell>
          <cell r="QG87">
            <v>61.223969450499517</v>
          </cell>
          <cell r="QH87">
            <v>100.76300000000001</v>
          </cell>
          <cell r="QI87">
            <v>6543.0394859225307</v>
          </cell>
          <cell r="QJ87">
            <v>352.55870273708331</v>
          </cell>
          <cell r="QK87">
            <v>13.049958904437631</v>
          </cell>
          <cell r="QL87">
            <v>2540.1602876599991</v>
          </cell>
          <cell r="QM87">
            <v>3912.578522648831</v>
          </cell>
          <cell r="QN87">
            <v>1963.0319010000001</v>
          </cell>
          <cell r="QO87">
            <v>1610.4731982629171</v>
          </cell>
          <cell r="QP87">
            <v>-37.106242270907629</v>
          </cell>
          <cell r="QQ87">
            <v>0</v>
          </cell>
          <cell r="QR87">
            <v>109.2140347435238</v>
          </cell>
          <cell r="QS87">
            <v>107.9274301064805</v>
          </cell>
          <cell r="QT87">
            <v>92.671780498652566</v>
          </cell>
          <cell r="QU87">
            <v>93.096266642534957</v>
          </cell>
          <cell r="QW87">
            <v>60.750735868475203</v>
          </cell>
          <cell r="QX87">
            <v>100.76300000000001</v>
          </cell>
          <cell r="QY87">
            <v>6614.3673489219846</v>
          </cell>
          <cell r="QZ87">
            <v>300.21346647718917</v>
          </cell>
          <cell r="RA87">
            <v>13.166332469343081</v>
          </cell>
          <cell r="RB87">
            <v>2606.3868809118949</v>
          </cell>
          <cell r="RC87">
            <v>3917.7281669738181</v>
          </cell>
          <cell r="RD87">
            <v>1963.0319010000001</v>
          </cell>
          <cell r="RE87">
            <v>1662.818434522811</v>
          </cell>
          <cell r="RF87">
            <v>107.5447214422566</v>
          </cell>
          <cell r="RG87">
            <v>0</v>
          </cell>
          <cell r="SU87">
            <v>48.344816431726343</v>
          </cell>
          <cell r="SV87">
            <v>22.984476337617469</v>
          </cell>
          <cell r="SX87">
            <v>187.18615067412611</v>
          </cell>
          <cell r="SY87">
            <v>164.619681721142</v>
          </cell>
          <cell r="TA87">
            <v>50.009054508731822</v>
          </cell>
          <cell r="TB87">
            <v>25.006932384289389</v>
          </cell>
          <cell r="TD87">
            <v>193.5043637903498</v>
          </cell>
          <cell r="TE87">
            <v>169.71445763084819</v>
          </cell>
          <cell r="WM87">
            <v>7.3718396941873001</v>
          </cell>
          <cell r="WR87">
            <v>9.3621761385367712</v>
          </cell>
          <cell r="WW87">
            <v>7.2175428733950664</v>
          </cell>
          <cell r="XB87">
            <v>7.6131193088029843</v>
          </cell>
        </row>
        <row r="88">
          <cell r="A88" t="str">
            <v>LREN3</v>
          </cell>
          <cell r="B88" t="str">
            <v>Lojas Renner</v>
          </cell>
          <cell r="C88" t="str">
            <v>Retail</v>
          </cell>
          <cell r="D88" t="str">
            <v>Danniela Eiger</v>
          </cell>
          <cell r="E88">
            <v>45214</v>
          </cell>
          <cell r="F88" t="str">
            <v>Buy</v>
          </cell>
          <cell r="G88" t="b">
            <v>0</v>
          </cell>
          <cell r="H88" t="str">
            <v>BRL</v>
          </cell>
          <cell r="I88">
            <v>19</v>
          </cell>
          <cell r="J88">
            <v>0.14868314761904761</v>
          </cell>
          <cell r="K88">
            <v>7.5446715748100537E-2</v>
          </cell>
          <cell r="L88">
            <v>0.13769768283840561</v>
          </cell>
          <cell r="M88">
            <v>13271.13647386</v>
          </cell>
          <cell r="N88">
            <v>7984.81468743</v>
          </cell>
          <cell r="O88">
            <v>1405.1633974299989</v>
          </cell>
          <cell r="P88">
            <v>2463.0369999999998</v>
          </cell>
          <cell r="Q88">
            <v>1291.704</v>
          </cell>
          <cell r="R88">
            <v>978.22699299999999</v>
          </cell>
          <cell r="S88">
            <v>21148.892</v>
          </cell>
          <cell r="T88">
            <v>2848.35131022</v>
          </cell>
          <cell r="U88">
            <v>2830.7840000000001</v>
          </cell>
          <cell r="V88">
            <v>11061.377</v>
          </cell>
          <cell r="W88">
            <v>10087.514999999999</v>
          </cell>
          <cell r="X88">
            <v>1169.143</v>
          </cell>
          <cell r="Y88">
            <v>-1679.2083102199999</v>
          </cell>
          <cell r="Z88">
            <v>995.06383411643196</v>
          </cell>
          <cell r="AA88">
            <v>-290.06219002471431</v>
          </cell>
          <cell r="AB88">
            <v>0</v>
          </cell>
          <cell r="AC88">
            <v>648.32503453000004</v>
          </cell>
          <cell r="AD88">
            <v>14121.503206432249</v>
          </cell>
          <cell r="AE88">
            <v>8571.9848109357699</v>
          </cell>
          <cell r="AF88">
            <v>1181.0423897100959</v>
          </cell>
          <cell r="AG88">
            <v>2291.4829671585949</v>
          </cell>
          <cell r="AH88">
            <v>1137.1543007683581</v>
          </cell>
          <cell r="AI88">
            <v>978.22699299999999</v>
          </cell>
          <cell r="AJ88">
            <v>21292.761943818521</v>
          </cell>
          <cell r="AK88">
            <v>1865.279589378214</v>
          </cell>
          <cell r="AL88">
            <v>3153.7954610467791</v>
          </cell>
          <cell r="AM88">
            <v>11044.112767719969</v>
          </cell>
          <cell r="AN88">
            <v>10248.64917609855</v>
          </cell>
          <cell r="AO88">
            <v>1151.087551958831</v>
          </cell>
          <cell r="AP88">
            <v>-714.19203741938327</v>
          </cell>
          <cell r="AQ88">
            <v>1075.173246434364</v>
          </cell>
          <cell r="AR88">
            <v>-244.51217992032019</v>
          </cell>
          <cell r="AS88">
            <v>0</v>
          </cell>
          <cell r="AT88">
            <v>0</v>
          </cell>
          <cell r="AU88">
            <v>15254.47940789303</v>
          </cell>
          <cell r="AV88">
            <v>9405.4691552509812</v>
          </cell>
          <cell r="AW88">
            <v>1612.5620766048539</v>
          </cell>
          <cell r="AX88">
            <v>2702.3605120147481</v>
          </cell>
          <cell r="AY88">
            <v>1250.1442169162451</v>
          </cell>
          <cell r="AZ88">
            <v>978.22699299999999</v>
          </cell>
          <cell r="BA88">
            <v>22706.61821610315</v>
          </cell>
          <cell r="BB88">
            <v>2498.752299982415</v>
          </cell>
          <cell r="BC88">
            <v>3666.8671843250049</v>
          </cell>
          <cell r="BD88">
            <v>11465.89602558291</v>
          </cell>
          <cell r="BE88">
            <v>11240.72219052024</v>
          </cell>
          <cell r="BF88">
            <v>1169.6883674468791</v>
          </cell>
          <cell r="BG88">
            <v>-1329.063932535536</v>
          </cell>
          <cell r="BH88">
            <v>1170.332823824665</v>
          </cell>
          <cell r="BI88">
            <v>752.93286871276291</v>
          </cell>
          <cell r="BJ88">
            <v>0</v>
          </cell>
          <cell r="BK88">
            <v>250.60000201702371</v>
          </cell>
          <cell r="BL88">
            <v>16790.98552169315</v>
          </cell>
          <cell r="BM88">
            <v>10383.873709004871</v>
          </cell>
          <cell r="BN88">
            <v>2306.3089398816278</v>
          </cell>
          <cell r="BO88">
            <v>3514.6379362390271</v>
          </cell>
          <cell r="BP88">
            <v>1736.8933256540711</v>
          </cell>
          <cell r="BQ88">
            <v>978.22699299999999</v>
          </cell>
          <cell r="BR88">
            <v>24507.230147611372</v>
          </cell>
          <cell r="BS88">
            <v>3581.1605511945131</v>
          </cell>
          <cell r="BT88">
            <v>4083.204771843029</v>
          </cell>
          <cell r="BU88">
            <v>11892.95410739422</v>
          </cell>
          <cell r="BV88">
            <v>12614.27604021715</v>
          </cell>
          <cell r="BW88">
            <v>1188.2891829349271</v>
          </cell>
          <cell r="BX88">
            <v>-2392.8713682595858</v>
          </cell>
          <cell r="BY88">
            <v>1192.129249011967</v>
          </cell>
          <cell r="BZ88">
            <v>1329.991503511905</v>
          </cell>
          <cell r="CA88">
            <v>0</v>
          </cell>
          <cell r="CB88">
            <v>363.3394759571591</v>
          </cell>
          <cell r="CC88">
            <v>18170.821526540021</v>
          </cell>
          <cell r="CD88">
            <v>11293.387566306301</v>
          </cell>
          <cell r="CE88">
            <v>2618.4141578277449</v>
          </cell>
          <cell r="CF88">
            <v>3926.0402355101419</v>
          </cell>
          <cell r="CG88">
            <v>2010.0376928722819</v>
          </cell>
          <cell r="CH88">
            <v>978.22699299999999</v>
          </cell>
          <cell r="CI88">
            <v>26721.361093536609</v>
          </cell>
          <cell r="CJ88">
            <v>4420.8554118982729</v>
          </cell>
          <cell r="CK88">
            <v>4443.1358091840548</v>
          </cell>
          <cell r="CL88">
            <v>12523.323326546781</v>
          </cell>
          <cell r="CM88">
            <v>14198.03776698983</v>
          </cell>
          <cell r="CN88">
            <v>1231.691085740372</v>
          </cell>
          <cell r="CO88">
            <v>-3189.1643261579011</v>
          </cell>
          <cell r="CP88">
            <v>1191.4524946634449</v>
          </cell>
          <cell r="CQ88">
            <v>1053.479671178256</v>
          </cell>
          <cell r="CR88">
            <v>0</v>
          </cell>
          <cell r="CS88">
            <v>426.27596609960409</v>
          </cell>
          <cell r="CT88">
            <v>19723.717839320059</v>
          </cell>
          <cell r="CU88">
            <v>12261.03627933477</v>
          </cell>
          <cell r="CV88">
            <v>2861.9744567236212</v>
          </cell>
          <cell r="CW88">
            <v>4281.351547510304</v>
          </cell>
          <cell r="CX88">
            <v>2246.1554099969212</v>
          </cell>
          <cell r="CY88">
            <v>978.22699299999999</v>
          </cell>
          <cell r="CZ88">
            <v>29213.58408699583</v>
          </cell>
          <cell r="DA88">
            <v>5470.1321842365496</v>
          </cell>
          <cell r="DB88">
            <v>4724.914177444286</v>
          </cell>
          <cell r="DC88">
            <v>13250.071880054449</v>
          </cell>
          <cell r="DD88">
            <v>15963.51220694137</v>
          </cell>
          <cell r="DE88">
            <v>1225.4908139110221</v>
          </cell>
          <cell r="DF88">
            <v>-4244.6413703255284</v>
          </cell>
          <cell r="DG88">
            <v>1185.925898915061</v>
          </cell>
          <cell r="DH88">
            <v>1283.7896896674899</v>
          </cell>
          <cell r="DI88">
            <v>0</v>
          </cell>
          <cell r="DJ88">
            <v>480.68097004537339</v>
          </cell>
          <cell r="DK88">
            <v>21408.937372385291</v>
          </cell>
          <cell r="DL88">
            <v>13310.93089008149</v>
          </cell>
          <cell r="DM88">
            <v>3127.4868492287842</v>
          </cell>
          <cell r="DN88">
            <v>4668.1373235461597</v>
          </cell>
          <cell r="DO88">
            <v>2501.2759369920241</v>
          </cell>
          <cell r="DP88">
            <v>978.22699299999999</v>
          </cell>
          <cell r="DQ88">
            <v>31979.11598853649</v>
          </cell>
          <cell r="DR88">
            <v>6721.5100641844292</v>
          </cell>
          <cell r="DS88">
            <v>4978.8843102355549</v>
          </cell>
          <cell r="DT88">
            <v>14053.792346214161</v>
          </cell>
          <cell r="DU88">
            <v>17925.323642322332</v>
          </cell>
          <cell r="DV88">
            <v>1213.090270252324</v>
          </cell>
          <cell r="DW88">
            <v>-5508.4197939321057</v>
          </cell>
          <cell r="DX88">
            <v>1235.359021072215</v>
          </cell>
          <cell r="DY88">
            <v>1459.5295299631609</v>
          </cell>
          <cell r="DZ88">
            <v>0</v>
          </cell>
          <cell r="EA88">
            <v>539.46450161106532</v>
          </cell>
          <cell r="EB88">
            <v>23043.861571300618</v>
          </cell>
          <cell r="EC88">
            <v>14329.65634406406</v>
          </cell>
          <cell r="ED88">
            <v>3369.4891661977422</v>
          </cell>
          <cell r="EE88">
            <v>5027.7936229953884</v>
          </cell>
          <cell r="EF88">
            <v>2728.916420979152</v>
          </cell>
          <cell r="EG88">
            <v>978.22699299999999</v>
          </cell>
          <cell r="EH88">
            <v>35082.890338014338</v>
          </cell>
          <cell r="EI88">
            <v>8505.3083699584095</v>
          </cell>
          <cell r="EJ88">
            <v>5076.3438855956874</v>
          </cell>
          <cell r="EK88">
            <v>15020.56650074491</v>
          </cell>
          <cell r="EL88">
            <v>20062.323837269421</v>
          </cell>
          <cell r="EM88">
            <v>1225.98683565737</v>
          </cell>
          <cell r="EN88">
            <v>-7279.3215343010388</v>
          </cell>
          <cell r="EO88">
            <v>1148.7184250478599</v>
          </cell>
          <cell r="EP88">
            <v>1932.296940323884</v>
          </cell>
          <cell r="EQ88">
            <v>0</v>
          </cell>
          <cell r="ER88">
            <v>591.9162260320627</v>
          </cell>
          <cell r="ES88">
            <v>24629.191670426178</v>
          </cell>
          <cell r="ET88">
            <v>15318.019291585801</v>
          </cell>
          <cell r="EU88">
            <v>3555.3355734924862</v>
          </cell>
          <cell r="EV88">
            <v>5327.7250746192294</v>
          </cell>
          <cell r="EW88">
            <v>2968.748336407039</v>
          </cell>
          <cell r="EX88">
            <v>978.22699299999999</v>
          </cell>
          <cell r="EY88">
            <v>38427.992892014146</v>
          </cell>
          <cell r="EZ88">
            <v>10663.11548233862</v>
          </cell>
          <cell r="FA88">
            <v>5078.394301834127</v>
          </cell>
          <cell r="FB88">
            <v>16044.09775437618</v>
          </cell>
          <cell r="FC88">
            <v>22383.89513763797</v>
          </cell>
          <cell r="FD88">
            <v>1239.1413323705181</v>
          </cell>
          <cell r="FE88">
            <v>-9423.9741499681022</v>
          </cell>
          <cell r="FF88">
            <v>1121.0364020767199</v>
          </cell>
          <cell r="FG88">
            <v>2215.022476715782</v>
          </cell>
          <cell r="FH88">
            <v>0</v>
          </cell>
          <cell r="FI88">
            <v>647.17703603848827</v>
          </cell>
          <cell r="FJ88">
            <v>2613.0244302599999</v>
          </cell>
          <cell r="FK88">
            <v>1594.6407402</v>
          </cell>
          <cell r="FL88">
            <v>143.37584020000011</v>
          </cell>
          <cell r="FM88">
            <v>383.24600000000009</v>
          </cell>
          <cell r="FN88">
            <v>191.63000000000011</v>
          </cell>
          <cell r="FO88">
            <v>989.30407000000002</v>
          </cell>
          <cell r="FP88">
            <v>21060.632000000001</v>
          </cell>
          <cell r="FQ88">
            <v>5312.8890000000001</v>
          </cell>
          <cell r="FR88">
            <v>2618.6909999999998</v>
          </cell>
          <cell r="FS88">
            <v>11435.892</v>
          </cell>
          <cell r="FT88">
            <v>9624.74</v>
          </cell>
          <cell r="FU88">
            <v>2687.6860000000001</v>
          </cell>
          <cell r="FV88">
            <v>-2625.203</v>
          </cell>
          <cell r="FW88">
            <v>114.71413055725201</v>
          </cell>
          <cell r="FX88">
            <v>325.13069075804901</v>
          </cell>
          <cell r="FY88">
            <v>0</v>
          </cell>
          <cell r="FZ88">
            <v>141.43752935000001</v>
          </cell>
          <cell r="GA88">
            <v>3626.336514269999</v>
          </cell>
          <cell r="GB88">
            <v>2204.92058266</v>
          </cell>
          <cell r="GC88">
            <v>434.11260265999999</v>
          </cell>
          <cell r="GD88">
            <v>701.63199999999983</v>
          </cell>
          <cell r="GE88">
            <v>360.38899999999978</v>
          </cell>
          <cell r="GF88">
            <v>990.06329900000003</v>
          </cell>
          <cell r="GG88">
            <v>20949.309000000001</v>
          </cell>
          <cell r="GH88">
            <v>4365.6170000000002</v>
          </cell>
          <cell r="GI88">
            <v>2686.7339999999999</v>
          </cell>
          <cell r="GJ88">
            <v>11300.964</v>
          </cell>
          <cell r="GK88">
            <v>9648.3449999999993</v>
          </cell>
          <cell r="GL88">
            <v>2388.4699999999998</v>
          </cell>
          <cell r="GM88">
            <v>-1977.1469999999999</v>
          </cell>
          <cell r="GN88">
            <v>208.07315958394301</v>
          </cell>
          <cell r="GO88">
            <v>-135.5391407605868</v>
          </cell>
          <cell r="GP88">
            <v>0</v>
          </cell>
          <cell r="GQ88">
            <v>159.00885693000001</v>
          </cell>
          <cell r="GR88">
            <v>3017.6320000000001</v>
          </cell>
          <cell r="GS88">
            <v>1776.204</v>
          </cell>
          <cell r="GT88">
            <v>200.37358999999969</v>
          </cell>
          <cell r="GU88">
            <v>459.52799999999991</v>
          </cell>
          <cell r="GV88">
            <v>257.86199999999991</v>
          </cell>
          <cell r="GW88">
            <v>978.22699299999999</v>
          </cell>
          <cell r="GX88">
            <v>20816.608</v>
          </cell>
          <cell r="GY88">
            <v>3940.2080000000001</v>
          </cell>
          <cell r="GZ88">
            <v>2742.625</v>
          </cell>
          <cell r="HA88">
            <v>11025.805</v>
          </cell>
          <cell r="HB88">
            <v>9790.8029999999999</v>
          </cell>
          <cell r="HC88">
            <v>2296.2489999999998</v>
          </cell>
          <cell r="HD88">
            <v>-1643.9590000000001</v>
          </cell>
          <cell r="HE88">
            <v>263.73555669179882</v>
          </cell>
          <cell r="HF88">
            <v>-229.81553869038359</v>
          </cell>
          <cell r="HG88">
            <v>0</v>
          </cell>
          <cell r="HH88">
            <v>169.28028864999999</v>
          </cell>
          <cell r="HI88">
            <v>4014.1439999999998</v>
          </cell>
          <cell r="HJ88">
            <v>2409.0500000000002</v>
          </cell>
          <cell r="HK88">
            <v>627.30200000000036</v>
          </cell>
          <cell r="HL88">
            <v>918.6310000000002</v>
          </cell>
          <cell r="HM88">
            <v>481.82300000000009</v>
          </cell>
          <cell r="HN88">
            <v>978.22699299999999</v>
          </cell>
          <cell r="HO88">
            <v>21148.892</v>
          </cell>
          <cell r="HP88">
            <v>2848.35131022</v>
          </cell>
          <cell r="HQ88">
            <v>2830.7840000000001</v>
          </cell>
          <cell r="HR88">
            <v>11061.377</v>
          </cell>
          <cell r="HS88">
            <v>10087.514999999999</v>
          </cell>
          <cell r="HT88">
            <v>1169.143</v>
          </cell>
          <cell r="HU88">
            <v>-1679.2083102199999</v>
          </cell>
          <cell r="HV88">
            <v>408.5409872834382</v>
          </cell>
          <cell r="HW88">
            <v>-277.6421727222812</v>
          </cell>
          <cell r="HX88">
            <v>0</v>
          </cell>
          <cell r="HY88">
            <v>178.59835960000001</v>
          </cell>
          <cell r="HZ88">
            <v>2775.2919999999999</v>
          </cell>
          <cell r="IA88">
            <v>1702.4649999999999</v>
          </cell>
          <cell r="IB88">
            <v>-63.397067739999777</v>
          </cell>
          <cell r="IC88">
            <v>251.77999999999989</v>
          </cell>
          <cell r="ID88">
            <v>46.765999999999941</v>
          </cell>
          <cell r="IE88">
            <v>936.22699299999999</v>
          </cell>
          <cell r="IF88">
            <v>19691.82</v>
          </cell>
          <cell r="IG88">
            <v>2209.8040000000001</v>
          </cell>
          <cell r="IH88">
            <v>2768.8960000000002</v>
          </cell>
          <cell r="II88">
            <v>10026.038</v>
          </cell>
          <cell r="IJ88">
            <v>9665.7819999999992</v>
          </cell>
          <cell r="IK88">
            <v>1130.444</v>
          </cell>
          <cell r="IL88">
            <v>-1079.3599999999999</v>
          </cell>
          <cell r="IM88">
            <v>81.434505072202256</v>
          </cell>
          <cell r="IN88">
            <v>90.530931693537013</v>
          </cell>
          <cell r="IO88">
            <v>0</v>
          </cell>
          <cell r="IP88">
            <v>174.23045463</v>
          </cell>
          <cell r="IQ88">
            <v>3504.0830000000001</v>
          </cell>
          <cell r="IR88">
            <v>2097.7860000000001</v>
          </cell>
          <cell r="IS88">
            <v>213.82186860000019</v>
          </cell>
          <cell r="IT88">
            <v>481.60100000000011</v>
          </cell>
          <cell r="IU88">
            <v>229.7</v>
          </cell>
          <cell r="IV88">
            <v>963.22699999999998</v>
          </cell>
          <cell r="IW88">
            <v>19953.683000000001</v>
          </cell>
          <cell r="IX88">
            <v>2319.9609999999998</v>
          </cell>
          <cell r="IY88">
            <v>2793.931</v>
          </cell>
          <cell r="IZ88">
            <v>10241.203</v>
          </cell>
          <cell r="JA88">
            <v>9712.48</v>
          </cell>
          <cell r="JB88">
            <v>1165.8689999999999</v>
          </cell>
          <cell r="JC88">
            <v>-1154.0920000000001</v>
          </cell>
          <cell r="JD88">
            <v>317.30529793654199</v>
          </cell>
          <cell r="JE88">
            <v>-86.080144527888365</v>
          </cell>
          <cell r="JF88">
            <v>0</v>
          </cell>
          <cell r="JG88">
            <v>172.17547654000001</v>
          </cell>
          <cell r="JH88">
            <v>3165.9983541364381</v>
          </cell>
          <cell r="JI88">
            <v>1900.0177070388349</v>
          </cell>
          <cell r="JJ88">
            <v>120.9438196101944</v>
          </cell>
          <cell r="JK88">
            <v>371.73132396830351</v>
          </cell>
          <cell r="JL88">
            <v>157.45329970140219</v>
          </cell>
          <cell r="JM88">
            <v>963.22699999999998</v>
          </cell>
          <cell r="JN88">
            <v>20459.485055576461</v>
          </cell>
          <cell r="JO88">
            <v>3038.3212308299312</v>
          </cell>
          <cell r="JP88">
            <v>2936.811111097958</v>
          </cell>
          <cell r="JQ88">
            <v>10761.251755875061</v>
          </cell>
          <cell r="JR88">
            <v>9698.2332997014018</v>
          </cell>
          <cell r="JS88">
            <v>1173.4085305444889</v>
          </cell>
          <cell r="JT88">
            <v>-1864.912700285442</v>
          </cell>
          <cell r="JU88">
            <v>288.45700137359222</v>
          </cell>
          <cell r="JV88">
            <v>837.64270001474051</v>
          </cell>
          <cell r="JW88">
            <v>0</v>
          </cell>
          <cell r="JX88">
            <v>171.7</v>
          </cell>
          <cell r="JY88">
            <v>4676.1298522958105</v>
          </cell>
          <cell r="JZ88">
            <v>2871.7161038969348</v>
          </cell>
          <cell r="KA88">
            <v>909.67376923990219</v>
          </cell>
          <cell r="KB88">
            <v>1186.370643190292</v>
          </cell>
          <cell r="KC88">
            <v>703.23500106695565</v>
          </cell>
          <cell r="KD88">
            <v>963.22699999999998</v>
          </cell>
          <cell r="KE88">
            <v>21292.761943818521</v>
          </cell>
          <cell r="KF88">
            <v>1865.279589378214</v>
          </cell>
          <cell r="KG88">
            <v>3153.7954610467791</v>
          </cell>
          <cell r="KH88">
            <v>11044.112767719969</v>
          </cell>
          <cell r="KI88">
            <v>10248.64917609855</v>
          </cell>
          <cell r="KJ88">
            <v>1151.087551958831</v>
          </cell>
          <cell r="KK88">
            <v>-714.19203741938327</v>
          </cell>
          <cell r="KL88">
            <v>387.97644205202761</v>
          </cell>
          <cell r="KM88">
            <v>-1056.7542401916689</v>
          </cell>
          <cell r="KN88">
            <v>0</v>
          </cell>
          <cell r="KO88">
            <v>152.8191246698054</v>
          </cell>
          <cell r="KP88">
            <v>-23.11600000000001</v>
          </cell>
          <cell r="KQ88">
            <v>-58.629045849151183</v>
          </cell>
          <cell r="KR88">
            <v>-93.774185592589077</v>
          </cell>
          <cell r="KS88">
            <v>-104.2515098382397</v>
          </cell>
          <cell r="KT88">
            <v>-34.923454193780458</v>
          </cell>
          <cell r="KU88">
            <v>51.243543551369783</v>
          </cell>
          <cell r="KV88">
            <v>141.99497871706691</v>
          </cell>
          <cell r="KW88">
            <v>217.88190066324501</v>
          </cell>
          <cell r="KX88">
            <v>366.9494934074433</v>
          </cell>
          <cell r="KY88">
            <v>1752.8784599999999</v>
          </cell>
          <cell r="KZ88">
            <v>1644.0838147214199</v>
          </cell>
          <cell r="LA88">
            <v>2019.4514266005381</v>
          </cell>
          <cell r="LB88">
            <v>2788.129370776609</v>
          </cell>
          <cell r="LC88">
            <v>3167.085470031845</v>
          </cell>
          <cell r="LD88">
            <v>3487.1213366761272</v>
          </cell>
          <cell r="LE88">
            <v>3838.160479605936</v>
          </cell>
          <cell r="LF88">
            <v>4169.0001996906904</v>
          </cell>
          <cell r="LG88">
            <v>4446.7937150958942</v>
          </cell>
          <cell r="LH88">
            <v>215.47277000000011</v>
          </cell>
          <cell r="LI88">
            <v>519.00799999999981</v>
          </cell>
          <cell r="LJ88">
            <v>281.22299999999979</v>
          </cell>
          <cell r="LK88">
            <v>737.17446000000018</v>
          </cell>
          <cell r="LL88">
            <v>84.473999999999933</v>
          </cell>
          <cell r="LM88">
            <v>323.47231010000007</v>
          </cell>
          <cell r="LN88">
            <v>213.43140626148161</v>
          </cell>
          <cell r="LO88">
            <v>1022.706098359938</v>
          </cell>
          <cell r="LP88">
            <v>2994.1291138219622</v>
          </cell>
          <cell r="LQ88">
            <v>1868.9876794300601</v>
          </cell>
          <cell r="LR88">
            <v>0.80217360826895856</v>
          </cell>
          <cell r="LS88">
            <v>266.68525309457362</v>
          </cell>
          <cell r="LT88">
            <v>102.00815183436571</v>
          </cell>
          <cell r="LU88">
            <v>10.115198089856159</v>
          </cell>
          <cell r="LV88">
            <v>978.22699299999999</v>
          </cell>
          <cell r="LW88">
            <v>20883.66642024268</v>
          </cell>
          <cell r="LX88">
            <v>2758.8004628351782</v>
          </cell>
          <cell r="LY88">
            <v>3234.2519305564811</v>
          </cell>
          <cell r="LZ88">
            <v>10624.902046054271</v>
          </cell>
          <cell r="MA88">
            <v>10258.764374188409</v>
          </cell>
          <cell r="MB88">
            <v>1157.287823788181</v>
          </cell>
          <cell r="MC88">
            <v>-1601.5126390469979</v>
          </cell>
          <cell r="MD88">
            <v>239.3163079763319</v>
          </cell>
          <cell r="ME88">
            <v>887.74690810287916</v>
          </cell>
          <cell r="MF88">
            <v>0</v>
          </cell>
          <cell r="MG88">
            <v>0</v>
          </cell>
          <cell r="MH88">
            <v>3762.3686847606368</v>
          </cell>
          <cell r="MI88">
            <v>2297.87415034578</v>
          </cell>
          <cell r="MJ88">
            <v>327.74009096008422</v>
          </cell>
          <cell r="MK88">
            <v>596.2062199501338</v>
          </cell>
          <cell r="ML88">
            <v>426.89962913590512</v>
          </cell>
          <cell r="MM88">
            <v>252.77720434442779</v>
          </cell>
          <cell r="MN88">
            <v>978.22699299999999</v>
          </cell>
          <cell r="MO88">
            <v>20974.735719900262</v>
          </cell>
          <cell r="MP88">
            <v>2743.4296937641948</v>
          </cell>
          <cell r="MQ88">
            <v>3362.554741649536</v>
          </cell>
          <cell r="MR88">
            <v>10512.221146976741</v>
          </cell>
          <cell r="MS88">
            <v>10462.514572923519</v>
          </cell>
          <cell r="MT88">
            <v>1169.6883674468791</v>
          </cell>
          <cell r="MU88">
            <v>-1573.741326317316</v>
          </cell>
          <cell r="MV88">
            <v>289.25188008734591</v>
          </cell>
          <cell r="MW88">
            <v>-3.5874240258604568</v>
          </cell>
          <cell r="MX88">
            <v>0</v>
          </cell>
          <cell r="MY88">
            <v>49.027005609315147</v>
          </cell>
          <cell r="MZ88">
            <v>3433.069134260531</v>
          </cell>
          <cell r="NA88">
            <v>2090.1978471849152</v>
          </cell>
          <cell r="NB88">
            <v>199.03499196573921</v>
          </cell>
          <cell r="NC88">
            <v>469.54565789154128</v>
          </cell>
          <cell r="ND88">
            <v>297.89220117851482</v>
          </cell>
          <cell r="NE88">
            <v>162.42691983015601</v>
          </cell>
          <cell r="NF88">
            <v>978.22699299999999</v>
          </cell>
          <cell r="NG88">
            <v>21788.077183300331</v>
          </cell>
          <cell r="NH88">
            <v>3598.2476130412342</v>
          </cell>
          <cell r="NI88">
            <v>3468.3961829764999</v>
          </cell>
          <cell r="NJ88">
            <v>11191.34465824946</v>
          </cell>
          <cell r="NK88">
            <v>10596.732525050869</v>
          </cell>
          <cell r="NL88">
            <v>1178.368748007968</v>
          </cell>
          <cell r="NM88">
            <v>-2419.8788650332658</v>
          </cell>
          <cell r="NN88">
            <v>267.84740930483889</v>
          </cell>
          <cell r="NO88">
            <v>843.60626771002603</v>
          </cell>
          <cell r="NP88">
            <v>0</v>
          </cell>
          <cell r="NQ88">
            <v>28.20896770280093</v>
          </cell>
          <cell r="NR88">
            <v>5064.9124750498986</v>
          </cell>
          <cell r="NS88">
            <v>3148.4094782902262</v>
          </cell>
          <cell r="NT88">
            <v>1084.984820070762</v>
          </cell>
          <cell r="NU88">
            <v>1369.923381078499</v>
          </cell>
          <cell r="NV88">
            <v>1192.6514444517529</v>
          </cell>
          <cell r="NW88">
            <v>824.82489465180515</v>
          </cell>
          <cell r="NX88">
            <v>978.22699299999999</v>
          </cell>
          <cell r="NY88">
            <v>22706.61821610315</v>
          </cell>
          <cell r="NZ88">
            <v>2498.752299982415</v>
          </cell>
          <cell r="OA88">
            <v>3666.8671843250049</v>
          </cell>
          <cell r="OB88">
            <v>11465.89602558291</v>
          </cell>
          <cell r="OC88">
            <v>11240.72219052024</v>
          </cell>
          <cell r="OD88">
            <v>1169.6883674468791</v>
          </cell>
          <cell r="OE88">
            <v>-1329.063932535536</v>
          </cell>
          <cell r="OF88">
            <v>373.91722645614777</v>
          </cell>
          <cell r="OG88">
            <v>-962.48186556683163</v>
          </cell>
          <cell r="OH88">
            <v>0</v>
          </cell>
          <cell r="OI88">
            <v>180.83522918244361</v>
          </cell>
          <cell r="OJ88">
            <v>16.984999999999999</v>
          </cell>
          <cell r="OK88">
            <v>-3.4729999999999999</v>
          </cell>
          <cell r="OL88">
            <v>-0.13</v>
          </cell>
          <cell r="OM88">
            <v>-36.497999999999998</v>
          </cell>
          <cell r="ON88">
            <v>-15.034000000000001</v>
          </cell>
          <cell r="OO88">
            <v>-28.661999999999999</v>
          </cell>
          <cell r="OP88">
            <v>-31.435789759585081</v>
          </cell>
          <cell r="OQ88">
            <v>16.50274391043391</v>
          </cell>
          <cell r="OR88">
            <v>-46.082176502426293</v>
          </cell>
          <cell r="OS88">
            <v>-30.60672363090146</v>
          </cell>
          <cell r="OT88">
            <v>-28.071551342703259</v>
          </cell>
          <cell r="OU88">
            <v>10.98626588344192</v>
          </cell>
        </row>
        <row r="89">
          <cell r="A89" t="str">
            <v>LWSA3</v>
          </cell>
          <cell r="B89" t="str">
            <v>Locaweb</v>
          </cell>
          <cell r="C89" t="str">
            <v>TMT</v>
          </cell>
          <cell r="D89" t="str">
            <v>Bernardo Guttmann</v>
          </cell>
          <cell r="E89">
            <v>44943</v>
          </cell>
          <cell r="F89" t="str">
            <v>Neutral</v>
          </cell>
          <cell r="G89" t="b">
            <v>0</v>
          </cell>
          <cell r="H89" t="str">
            <v>BRL</v>
          </cell>
          <cell r="I89">
            <v>7.5</v>
          </cell>
          <cell r="J89">
            <v>0.18659000000000001</v>
          </cell>
          <cell r="K89">
            <v>6.5999999999999989E-2</v>
          </cell>
          <cell r="L89">
            <v>0.1853224980949417</v>
          </cell>
          <cell r="M89">
            <v>1159.2495538055821</v>
          </cell>
          <cell r="N89">
            <v>529.36091044824843</v>
          </cell>
          <cell r="O89">
            <v>57.726821046658458</v>
          </cell>
          <cell r="P89">
            <v>173.41284287083579</v>
          </cell>
          <cell r="Q89">
            <v>34.057956483911042</v>
          </cell>
          <cell r="R89">
            <v>589.46197600000005</v>
          </cell>
          <cell r="S89">
            <v>4687.8980725014426</v>
          </cell>
          <cell r="T89">
            <v>1443.605392508146</v>
          </cell>
          <cell r="U89">
            <v>2335.5994799932978</v>
          </cell>
          <cell r="V89">
            <v>1710.6220000000001</v>
          </cell>
          <cell r="W89">
            <v>2977.2540725014428</v>
          </cell>
          <cell r="X89">
            <v>79.772999999999996</v>
          </cell>
          <cell r="Y89">
            <v>-1363.8323925081461</v>
          </cell>
          <cell r="Z89">
            <v>44.999501817474858</v>
          </cell>
          <cell r="AA89">
            <v>20.334236819223001</v>
          </cell>
          <cell r="AC89">
            <v>12.851618982467979</v>
          </cell>
          <cell r="AD89">
            <v>1424.195867167693</v>
          </cell>
          <cell r="AE89">
            <v>659.80483656767751</v>
          </cell>
          <cell r="AF89">
            <v>138.35939681146999</v>
          </cell>
          <cell r="AG89">
            <v>253.49222525509569</v>
          </cell>
          <cell r="AH89">
            <v>101.48439589812391</v>
          </cell>
          <cell r="AI89">
            <v>589.46197600000005</v>
          </cell>
          <cell r="AJ89">
            <v>4734.0544003263813</v>
          </cell>
          <cell r="AK89">
            <v>1404.797468048055</v>
          </cell>
          <cell r="AL89">
            <v>2275.9111530395762</v>
          </cell>
          <cell r="AM89">
            <v>1678.677433285829</v>
          </cell>
          <cell r="AN89">
            <v>3055.3549670405519</v>
          </cell>
          <cell r="AO89">
            <v>79.772999999999996</v>
          </cell>
          <cell r="AP89">
            <v>-1325.024468048055</v>
          </cell>
          <cell r="AQ89">
            <v>55.444501489903779</v>
          </cell>
          <cell r="AR89">
            <v>0</v>
          </cell>
          <cell r="AT89">
            <v>23.38350135901473</v>
          </cell>
          <cell r="AU89">
            <v>1690.041609248862</v>
          </cell>
          <cell r="AV89">
            <v>807.23211119143321</v>
          </cell>
          <cell r="AW89">
            <v>207.20928531398931</v>
          </cell>
          <cell r="AX89">
            <v>329.34496424748068</v>
          </cell>
          <cell r="AY89">
            <v>165.62077509539779</v>
          </cell>
          <cell r="AZ89">
            <v>589.46197600000005</v>
          </cell>
          <cell r="BA89">
            <v>4636.1750648272464</v>
          </cell>
          <cell r="BB89">
            <v>1167.7413446336679</v>
          </cell>
          <cell r="BC89">
            <v>2211.119246145141</v>
          </cell>
          <cell r="BD89">
            <v>1453.3387916072861</v>
          </cell>
          <cell r="BE89">
            <v>3182.814273219959</v>
          </cell>
          <cell r="BF89">
            <v>79.772999999999996</v>
          </cell>
          <cell r="BG89">
            <v>-1087.968344633668</v>
          </cell>
          <cell r="BH89">
            <v>57.343772039055793</v>
          </cell>
          <cell r="BI89">
            <v>204.8671396195528</v>
          </cell>
          <cell r="BK89">
            <v>38.161468915990277</v>
          </cell>
          <cell r="BL89">
            <v>2017.2872171014831</v>
          </cell>
          <cell r="BM89">
            <v>992.90666886310714</v>
          </cell>
          <cell r="BN89">
            <v>302.21519981940719</v>
          </cell>
          <cell r="BO89">
            <v>430.69538953579638</v>
          </cell>
          <cell r="BP89">
            <v>212.12033975696809</v>
          </cell>
          <cell r="BQ89">
            <v>589.46197600000005</v>
          </cell>
          <cell r="BR89">
            <v>4875.5964481641531</v>
          </cell>
          <cell r="BS89">
            <v>1173.7658266684771</v>
          </cell>
          <cell r="BT89">
            <v>2189.55527893513</v>
          </cell>
          <cell r="BU89">
            <v>1529.5154895091071</v>
          </cell>
          <cell r="BV89">
            <v>3346.058958655045</v>
          </cell>
          <cell r="BW89">
            <v>79.772999999999996</v>
          </cell>
          <cell r="BX89">
            <v>-1093.9928266684769</v>
          </cell>
          <cell r="BY89">
            <v>106.9162225063786</v>
          </cell>
          <cell r="BZ89">
            <v>227.59610119040059</v>
          </cell>
          <cell r="CB89">
            <v>48.875654321882038</v>
          </cell>
          <cell r="CC89">
            <v>2345.494881781663</v>
          </cell>
          <cell r="CD89">
            <v>1166.6555756514899</v>
          </cell>
          <cell r="CE89">
            <v>397.29763912197342</v>
          </cell>
          <cell r="CF89">
            <v>538.41091229991025</v>
          </cell>
          <cell r="CG89">
            <v>284.18366501608011</v>
          </cell>
          <cell r="CH89">
            <v>589.46197600000005</v>
          </cell>
          <cell r="CI89">
            <v>5338.8767039354934</v>
          </cell>
          <cell r="CJ89">
            <v>1401.232753252998</v>
          </cell>
          <cell r="CK89">
            <v>2170.4077396098401</v>
          </cell>
          <cell r="CL89">
            <v>1774.092187410929</v>
          </cell>
          <cell r="CM89">
            <v>3564.762516524564</v>
          </cell>
          <cell r="CN89">
            <v>79.772999999999996</v>
          </cell>
          <cell r="CO89">
            <v>-1321.4597532529981</v>
          </cell>
          <cell r="CP89">
            <v>121.96573385264649</v>
          </cell>
          <cell r="CQ89">
            <v>293.26820809024753</v>
          </cell>
          <cell r="CS89">
            <v>65.480107146562233</v>
          </cell>
          <cell r="CT89">
            <v>2679.7563675103911</v>
          </cell>
          <cell r="CU89">
            <v>1343.481528079232</v>
          </cell>
          <cell r="CV89">
            <v>505.84753340540612</v>
          </cell>
          <cell r="CW89">
            <v>659.91348405232009</v>
          </cell>
          <cell r="CX89">
            <v>386.00685941098851</v>
          </cell>
          <cell r="CY89">
            <v>589.46197600000005</v>
          </cell>
          <cell r="CZ89">
            <v>5929.4339281533248</v>
          </cell>
          <cell r="DA89">
            <v>1703.235311160181</v>
          </cell>
          <cell r="DB89">
            <v>2153.0093637059558</v>
          </cell>
          <cell r="DC89">
            <v>2067.584224893114</v>
          </cell>
          <cell r="DD89">
            <v>3861.8277032602091</v>
          </cell>
          <cell r="DE89">
            <v>79.772999999999996</v>
          </cell>
          <cell r="DF89">
            <v>-1623.462311160182</v>
          </cell>
          <cell r="DG89">
            <v>136.66757474302989</v>
          </cell>
          <cell r="DH89">
            <v>367.17478984314982</v>
          </cell>
          <cell r="DJ89">
            <v>88.941672675342957</v>
          </cell>
          <cell r="DK89">
            <v>3026.0824274735292</v>
          </cell>
          <cell r="DL89">
            <v>1526.6434168871881</v>
          </cell>
          <cell r="DM89">
            <v>604.94545424808848</v>
          </cell>
          <cell r="DN89">
            <v>772.46294669459917</v>
          </cell>
          <cell r="DO89">
            <v>487.83231000509352</v>
          </cell>
          <cell r="DP89">
            <v>589.46197600000005</v>
          </cell>
          <cell r="DQ89">
            <v>6569.0053138266949</v>
          </cell>
          <cell r="DR89">
            <v>2080.6362474858352</v>
          </cell>
          <cell r="DS89">
            <v>2139.8220750605951</v>
          </cell>
          <cell r="DT89">
            <v>2331.727058627082</v>
          </cell>
          <cell r="DU89">
            <v>4237.2562551996116</v>
          </cell>
          <cell r="DV89">
            <v>79.772999999999996</v>
          </cell>
          <cell r="DW89">
            <v>-2000.863247485835</v>
          </cell>
          <cell r="DX89">
            <v>154.33020380114999</v>
          </cell>
          <cell r="DY89">
            <v>435.17382417330549</v>
          </cell>
          <cell r="EA89">
            <v>112.4037580656897</v>
          </cell>
          <cell r="EB89">
            <v>3347.5470133315998</v>
          </cell>
          <cell r="EC89">
            <v>1696.050536766513</v>
          </cell>
          <cell r="ED89">
            <v>704.17790268352542</v>
          </cell>
          <cell r="EE89">
            <v>884.59209182445454</v>
          </cell>
          <cell r="EF89">
            <v>596.6032821072472</v>
          </cell>
          <cell r="EG89">
            <v>589.46197600000005</v>
          </cell>
          <cell r="EH89">
            <v>7331.9066606940769</v>
          </cell>
          <cell r="EI89">
            <v>2539.9130341355249</v>
          </cell>
          <cell r="EJ89">
            <v>2126.7852365862459</v>
          </cell>
          <cell r="EK89">
            <v>2635.4913174211438</v>
          </cell>
          <cell r="EL89">
            <v>4696.3933432729318</v>
          </cell>
          <cell r="EM89">
            <v>79.772999999999996</v>
          </cell>
          <cell r="EN89">
            <v>-2460.1400341355252</v>
          </cell>
          <cell r="EO89">
            <v>167.37735066658001</v>
          </cell>
          <cell r="EP89">
            <v>504.40149468804412</v>
          </cell>
          <cell r="ER89">
            <v>137.46619403392791</v>
          </cell>
          <cell r="ES89">
            <v>3707.1594708029861</v>
          </cell>
          <cell r="ET89">
            <v>1885.956862677458</v>
          </cell>
          <cell r="EU89">
            <v>803.42415750774899</v>
          </cell>
          <cell r="EV89">
            <v>997.99726409099026</v>
          </cell>
          <cell r="EW89">
            <v>712.82174060529337</v>
          </cell>
          <cell r="EX89">
            <v>589.46197600000005</v>
          </cell>
          <cell r="EY89">
            <v>8229.8126582200784</v>
          </cell>
          <cell r="EZ89">
            <v>3086.580715679575</v>
          </cell>
          <cell r="FA89">
            <v>2113.8629440723521</v>
          </cell>
          <cell r="FB89">
            <v>2984.820215034315</v>
          </cell>
          <cell r="FC89">
            <v>5244.9704431857617</v>
          </cell>
          <cell r="FD89">
            <v>79.772999999999996</v>
          </cell>
          <cell r="FE89">
            <v>-3006.8077156795748</v>
          </cell>
          <cell r="FF89">
            <v>181.6508140693463</v>
          </cell>
          <cell r="FG89">
            <v>573.42262082251932</v>
          </cell>
          <cell r="FI89">
            <v>164.24464069246389</v>
          </cell>
          <cell r="FJ89">
            <v>248.77699999999999</v>
          </cell>
          <cell r="FK89">
            <v>108.857</v>
          </cell>
          <cell r="FL89">
            <v>4.99400000000003</v>
          </cell>
          <cell r="FM89">
            <v>33</v>
          </cell>
          <cell r="FN89">
            <v>4.5300000000000313</v>
          </cell>
          <cell r="FP89">
            <v>4623.66</v>
          </cell>
          <cell r="FQ89">
            <v>1544.8109999999999</v>
          </cell>
          <cell r="FR89">
            <v>2285.7199999999998</v>
          </cell>
          <cell r="FS89">
            <v>1682.2090000000001</v>
          </cell>
          <cell r="FT89">
            <v>2941.451</v>
          </cell>
          <cell r="FU89">
            <v>85.132000000000005</v>
          </cell>
          <cell r="FV89">
            <v>-1459.6790000000001</v>
          </cell>
          <cell r="FW89">
            <v>9.815510729999998</v>
          </cell>
          <cell r="FZ89">
            <v>0</v>
          </cell>
          <cell r="GA89">
            <v>282.505</v>
          </cell>
          <cell r="GB89">
            <v>131.38699999999989</v>
          </cell>
          <cell r="GC89">
            <v>21.125999999999959</v>
          </cell>
          <cell r="GD89">
            <v>40.400000000000013</v>
          </cell>
          <cell r="GE89">
            <v>13.255999999999959</v>
          </cell>
          <cell r="GG89">
            <v>4574.2139999999999</v>
          </cell>
          <cell r="GH89">
            <v>1438.296</v>
          </cell>
          <cell r="GI89">
            <v>2305.1770000000001</v>
          </cell>
          <cell r="GJ89">
            <v>1615.2159999999999</v>
          </cell>
          <cell r="GK89">
            <v>2959.0279999999998</v>
          </cell>
          <cell r="GL89">
            <v>93.143000000000001</v>
          </cell>
          <cell r="GM89">
            <v>-1345.153</v>
          </cell>
          <cell r="GN89">
            <v>11.862489269999999</v>
          </cell>
          <cell r="GQ89">
            <v>0</v>
          </cell>
          <cell r="GR89">
            <v>304.27</v>
          </cell>
          <cell r="GS89">
            <v>139.56200000000001</v>
          </cell>
          <cell r="GT89">
            <v>4.7060000000000004</v>
          </cell>
          <cell r="GU89">
            <v>50.4</v>
          </cell>
          <cell r="GV89">
            <v>-6.3779999999999886</v>
          </cell>
          <cell r="GX89">
            <v>4619.3770000000004</v>
          </cell>
          <cell r="GY89">
            <v>1420.93</v>
          </cell>
          <cell r="GZ89">
            <v>2350.7739999999999</v>
          </cell>
          <cell r="HA89">
            <v>1659.5319999999999</v>
          </cell>
          <cell r="HB89">
            <v>2959.8409999999999</v>
          </cell>
          <cell r="HC89">
            <v>79.772999999999996</v>
          </cell>
          <cell r="HD89">
            <v>-1341.1569999999999</v>
          </cell>
          <cell r="HE89">
            <v>11.3</v>
          </cell>
          <cell r="HH89">
            <v>0</v>
          </cell>
          <cell r="HI89">
            <v>323.697553805582</v>
          </cell>
          <cell r="HJ89">
            <v>149.55491044824851</v>
          </cell>
          <cell r="HK89">
            <v>26.900821046658471</v>
          </cell>
          <cell r="HL89">
            <v>54.0968428708358</v>
          </cell>
          <cell r="HM89">
            <v>22.649956483911041</v>
          </cell>
          <cell r="HO89">
            <v>4687.8980725014426</v>
          </cell>
          <cell r="HP89">
            <v>1443.605392508146</v>
          </cell>
          <cell r="HQ89">
            <v>2335.5994799932978</v>
          </cell>
          <cell r="HR89">
            <v>1710.6220000000001</v>
          </cell>
          <cell r="HS89">
            <v>2977.2540725014428</v>
          </cell>
          <cell r="HT89">
            <v>79.772999999999996</v>
          </cell>
          <cell r="HU89">
            <v>-1363.8323925081461</v>
          </cell>
          <cell r="HV89">
            <v>12.02150181747486</v>
          </cell>
          <cell r="HY89">
            <v>5.2188839824679816</v>
          </cell>
          <cell r="HZ89">
            <v>336.21464666286943</v>
          </cell>
          <cell r="IA89">
            <v>154.99136595925009</v>
          </cell>
          <cell r="IB89">
            <v>29.583691148525059</v>
          </cell>
          <cell r="IC89">
            <v>57.128493443186812</v>
          </cell>
          <cell r="ID89">
            <v>17.371687826516389</v>
          </cell>
          <cell r="IF89">
            <v>4815.355618871632</v>
          </cell>
          <cell r="IG89">
            <v>1551.9576636316849</v>
          </cell>
          <cell r="IH89">
            <v>2321.1436452399471</v>
          </cell>
          <cell r="II89">
            <v>1824.7105515912569</v>
          </cell>
          <cell r="IJ89">
            <v>2990.6230672803749</v>
          </cell>
          <cell r="IK89">
            <v>79.772999999999996</v>
          </cell>
          <cell r="IL89">
            <v>-1472.184663631685</v>
          </cell>
          <cell r="IM89">
            <v>13.08896754131081</v>
          </cell>
          <cell r="IP89">
            <v>4.0026930475844216</v>
          </cell>
          <cell r="IQ89">
            <v>350.79026149437573</v>
          </cell>
          <cell r="IR89">
            <v>162.0033454816724</v>
          </cell>
          <cell r="IS89">
            <v>33.009215804950017</v>
          </cell>
          <cell r="IT89">
            <v>61.49227334246509</v>
          </cell>
          <cell r="IU89">
            <v>26.548786948313609</v>
          </cell>
          <cell r="IW89">
            <v>4616.9911013837682</v>
          </cell>
          <cell r="IX89">
            <v>1333.1806362604771</v>
          </cell>
          <cell r="IY89">
            <v>2306.3169896232912</v>
          </cell>
          <cell r="IZ89">
            <v>1605.91447917082</v>
          </cell>
          <cell r="JA89">
            <v>3011.0546222129478</v>
          </cell>
          <cell r="JB89">
            <v>79.772999999999996</v>
          </cell>
          <cell r="JC89">
            <v>-1253.4076362604769</v>
          </cell>
          <cell r="JD89">
            <v>13.65640192085923</v>
          </cell>
          <cell r="JG89">
            <v>6.1172320157404618</v>
          </cell>
          <cell r="JH89">
            <v>362.02555323782508</v>
          </cell>
          <cell r="JI89">
            <v>168.02311971643701</v>
          </cell>
          <cell r="JJ89">
            <v>36.007298104228411</v>
          </cell>
          <cell r="JK89">
            <v>65.263482578155447</v>
          </cell>
          <cell r="JL89">
            <v>27.015502980360932</v>
          </cell>
          <cell r="JN89">
            <v>4673.2759580506972</v>
          </cell>
          <cell r="JO89">
            <v>1367.626757408686</v>
          </cell>
          <cell r="JP89">
            <v>2291.1546013670122</v>
          </cell>
          <cell r="JQ89">
            <v>1641.4086031293609</v>
          </cell>
          <cell r="JR89">
            <v>3031.8453549213359</v>
          </cell>
          <cell r="JS89">
            <v>79.772999999999996</v>
          </cell>
          <cell r="JT89">
            <v>-1287.8537574086861</v>
          </cell>
          <cell r="JU89">
            <v>14.09379621764792</v>
          </cell>
          <cell r="JX89">
            <v>6.2247702719725631</v>
          </cell>
          <cell r="JY89">
            <v>375.16540577262259</v>
          </cell>
          <cell r="JZ89">
            <v>174.78700541031799</v>
          </cell>
          <cell r="KA89">
            <v>39.759191753766423</v>
          </cell>
          <cell r="KB89">
            <v>69.607975891288305</v>
          </cell>
          <cell r="KC89">
            <v>30.548418142932949</v>
          </cell>
          <cell r="KE89">
            <v>4734.0544003263813</v>
          </cell>
          <cell r="KF89">
            <v>1404.797468048055</v>
          </cell>
          <cell r="KG89">
            <v>2275.9111530395762</v>
          </cell>
          <cell r="KH89">
            <v>1678.677433285829</v>
          </cell>
          <cell r="KI89">
            <v>3055.3549670405519</v>
          </cell>
          <cell r="KJ89">
            <v>79.772999999999996</v>
          </cell>
          <cell r="KK89">
            <v>-1325.024468048055</v>
          </cell>
          <cell r="KL89">
            <v>14.605335810085821</v>
          </cell>
          <cell r="KO89">
            <v>7.03880602371727</v>
          </cell>
          <cell r="KP89">
            <v>20.161778847086879</v>
          </cell>
          <cell r="KQ89">
            <v>3.3587932431647691</v>
          </cell>
          <cell r="KR89">
            <v>24.072344479891228</v>
          </cell>
          <cell r="KS89">
            <v>-5.9991130201220813</v>
          </cell>
          <cell r="KT89">
            <v>-0.44850490038407997</v>
          </cell>
          <cell r="KU89">
            <v>33.192907051217929</v>
          </cell>
          <cell r="KV89">
            <v>76.289443119728162</v>
          </cell>
          <cell r="KW89">
            <v>128.95054600694689</v>
          </cell>
          <cell r="KX89">
            <v>191.99790729506259</v>
          </cell>
          <cell r="KY89">
            <v>160.3968428708358</v>
          </cell>
          <cell r="KZ89">
            <v>253.49222525509569</v>
          </cell>
          <cell r="LA89">
            <v>329.34496424748068</v>
          </cell>
          <cell r="LB89">
            <v>430.69538953579638</v>
          </cell>
          <cell r="LC89">
            <v>538.41091229991025</v>
          </cell>
          <cell r="LD89">
            <v>659.91348405232009</v>
          </cell>
          <cell r="LE89">
            <v>772.46294669459917</v>
          </cell>
          <cell r="LF89">
            <v>884.59209182445454</v>
          </cell>
          <cell r="LG89">
            <v>997.99726409099026</v>
          </cell>
          <cell r="LH89">
            <v>29.473127970000029</v>
          </cell>
          <cell r="LI89">
            <v>45.757321669999953</v>
          </cell>
          <cell r="LJ89">
            <v>31.069550360000012</v>
          </cell>
          <cell r="LK89">
            <v>54.0968428708358</v>
          </cell>
          <cell r="LL89">
            <v>57.128493443186819</v>
          </cell>
          <cell r="LM89">
            <v>61.492273342465083</v>
          </cell>
          <cell r="LN89">
            <v>65.263482578155447</v>
          </cell>
          <cell r="LO89">
            <v>69.607975891288277</v>
          </cell>
          <cell r="OJ89">
            <v>11.257999999999999</v>
          </cell>
          <cell r="OK89">
            <v>2.539000000000001</v>
          </cell>
          <cell r="OL89">
            <v>1.6360000000000099</v>
          </cell>
          <cell r="OM89">
            <v>4.728778847086879</v>
          </cell>
          <cell r="ON89">
            <v>-5.324945405589169</v>
          </cell>
          <cell r="OO89">
            <v>4.0649176237800546</v>
          </cell>
          <cell r="OP89">
            <v>1.7185823319689459</v>
          </cell>
          <cell r="OQ89">
            <v>2.9002386930049231</v>
          </cell>
        </row>
        <row r="90">
          <cell r="A90" t="str">
            <v>MATD3</v>
          </cell>
          <cell r="B90" t="str">
            <v>Mater Dei</v>
          </cell>
          <cell r="C90" t="str">
            <v>Health Care</v>
          </cell>
          <cell r="D90" t="str">
            <v>Rafael Barros</v>
          </cell>
          <cell r="E90">
            <v>44950</v>
          </cell>
          <cell r="F90" t="str">
            <v>Buy</v>
          </cell>
          <cell r="G90" t="b">
            <v>0</v>
          </cell>
          <cell r="H90" t="str">
            <v>BRL</v>
          </cell>
          <cell r="I90">
            <v>9.9</v>
          </cell>
          <cell r="J90">
            <v>0.16400000000000001</v>
          </cell>
          <cell r="M90">
            <v>1761.583988227296</v>
          </cell>
          <cell r="N90">
            <v>696.07233682585911</v>
          </cell>
          <cell r="O90">
            <v>337.7864558463607</v>
          </cell>
          <cell r="P90">
            <v>428.02489584636072</v>
          </cell>
          <cell r="Q90">
            <v>127.0664929415923</v>
          </cell>
          <cell r="R90">
            <v>382.32982099999998</v>
          </cell>
          <cell r="S90">
            <v>4878.9254927067104</v>
          </cell>
          <cell r="T90">
            <v>485.52724289738069</v>
          </cell>
          <cell r="U90">
            <v>518.84840239749178</v>
          </cell>
          <cell r="V90">
            <v>3158.6582187917438</v>
          </cell>
          <cell r="W90">
            <v>1720.2672739149671</v>
          </cell>
          <cell r="X90">
            <v>2330.3086514794982</v>
          </cell>
          <cell r="Y90">
            <v>1844.7814085821169</v>
          </cell>
          <cell r="Z90">
            <v>-1192.8242904968649</v>
          </cell>
          <cell r="AB90">
            <v>-784.96975710261927</v>
          </cell>
          <cell r="AC90">
            <v>-28.865000000000009</v>
          </cell>
          <cell r="AD90">
            <v>2460.505951510158</v>
          </cell>
          <cell r="AE90">
            <v>975.51450127135126</v>
          </cell>
          <cell r="AF90">
            <v>582.19937311226533</v>
          </cell>
          <cell r="AG90">
            <v>687.91245601094499</v>
          </cell>
          <cell r="AH90">
            <v>239.26901290947021</v>
          </cell>
          <cell r="AI90">
            <v>382.32982099999998</v>
          </cell>
          <cell r="AJ90">
            <v>5210.9941384569993</v>
          </cell>
          <cell r="AK90">
            <v>689.98845978914096</v>
          </cell>
          <cell r="AL90">
            <v>577.1251808285474</v>
          </cell>
          <cell r="AM90">
            <v>3342.7495846201518</v>
          </cell>
          <cell r="AN90">
            <v>1868.244553836847</v>
          </cell>
          <cell r="AO90">
            <v>2406.497576341706</v>
          </cell>
          <cell r="AP90">
            <v>1716.509116552565</v>
          </cell>
          <cell r="AQ90">
            <v>-38.397505902745714</v>
          </cell>
          <cell r="AS90">
            <v>242.58916593591979</v>
          </cell>
          <cell r="AT90">
            <v>-38.127949044159237</v>
          </cell>
          <cell r="AU90">
            <v>2999.5294010437519</v>
          </cell>
          <cell r="AV90">
            <v>1202.4027534872321</v>
          </cell>
          <cell r="AW90">
            <v>749.36042968989</v>
          </cell>
          <cell r="AX90">
            <v>866.95781032295417</v>
          </cell>
          <cell r="AY90">
            <v>363.78153759451789</v>
          </cell>
          <cell r="AZ90">
            <v>382.32982099999998</v>
          </cell>
          <cell r="BA90">
            <v>5661.7714765653127</v>
          </cell>
          <cell r="BB90">
            <v>947.52224663829361</v>
          </cell>
          <cell r="BC90">
            <v>654.40236412061699</v>
          </cell>
          <cell r="BD90">
            <v>3608.2555127008659</v>
          </cell>
          <cell r="BE90">
            <v>2053.5159638644459</v>
          </cell>
          <cell r="BF90">
            <v>2515.7792743589048</v>
          </cell>
          <cell r="BG90">
            <v>1568.2570277206121</v>
          </cell>
          <cell r="BH90">
            <v>-69.121842526160606</v>
          </cell>
          <cell r="BJ90">
            <v>338.08192724687888</v>
          </cell>
          <cell r="BK90">
            <v>-80.548140397726286</v>
          </cell>
          <cell r="BL90">
            <v>3507.3648660438848</v>
          </cell>
          <cell r="BM90">
            <v>1410.752065127067</v>
          </cell>
          <cell r="BN90">
            <v>896.78145048759177</v>
          </cell>
          <cell r="BO90">
            <v>1029.285186033735</v>
          </cell>
          <cell r="BP90">
            <v>491.83588028500787</v>
          </cell>
          <cell r="BQ90">
            <v>382.32982099999998</v>
          </cell>
          <cell r="BR90">
            <v>6149.4546908663033</v>
          </cell>
          <cell r="BS90">
            <v>1159.929010984212</v>
          </cell>
          <cell r="BT90">
            <v>747.09508663537531</v>
          </cell>
          <cell r="BU90">
            <v>3895.8737936346461</v>
          </cell>
          <cell r="BV90">
            <v>2253.5808972316581</v>
          </cell>
          <cell r="BW90">
            <v>2621.4164985345701</v>
          </cell>
          <cell r="BX90">
            <v>1461.4874875503569</v>
          </cell>
          <cell r="BY90">
            <v>-98.068464031168077</v>
          </cell>
          <cell r="CA90">
            <v>379.60619531321669</v>
          </cell>
          <cell r="CB90">
            <v>-167.1994309672979</v>
          </cell>
          <cell r="CC90">
            <v>3943.0508060331522</v>
          </cell>
          <cell r="CD90">
            <v>1587.2776109353699</v>
          </cell>
          <cell r="CE90">
            <v>1017.416770306999</v>
          </cell>
          <cell r="CF90">
            <v>1167.2975781746759</v>
          </cell>
          <cell r="CG90">
            <v>582.03734397979804</v>
          </cell>
          <cell r="CH90">
            <v>382.32982099999998</v>
          </cell>
          <cell r="CI90">
            <v>6611.1160397436997</v>
          </cell>
          <cell r="CJ90">
            <v>1243.2202057232951</v>
          </cell>
          <cell r="CK90">
            <v>849.98421464284911</v>
          </cell>
          <cell r="CL90">
            <v>4140.4368781962394</v>
          </cell>
          <cell r="CM90">
            <v>2470.6791615474599</v>
          </cell>
          <cell r="CN90">
            <v>2733.477074000371</v>
          </cell>
          <cell r="CO90">
            <v>1490.2568682770759</v>
          </cell>
          <cell r="CP90">
            <v>-224.75389594388969</v>
          </cell>
          <cell r="CR90">
            <v>351.22478343704711</v>
          </cell>
          <cell r="CS90">
            <v>-267.93358869796509</v>
          </cell>
          <cell r="CT90">
            <v>4343.6474106656333</v>
          </cell>
          <cell r="CU90">
            <v>1750.1892585978969</v>
          </cell>
          <cell r="CV90">
            <v>1126.063491813557</v>
          </cell>
          <cell r="CW90">
            <v>1295.206781427959</v>
          </cell>
          <cell r="CX90">
            <v>654.11920054365987</v>
          </cell>
          <cell r="CY90">
            <v>382.32982099999998</v>
          </cell>
          <cell r="CZ90">
            <v>7061.6383938290692</v>
          </cell>
          <cell r="DA90">
            <v>1338.9144928594969</v>
          </cell>
          <cell r="DB90">
            <v>960.13390987235732</v>
          </cell>
          <cell r="DC90">
            <v>4358.1858195673394</v>
          </cell>
          <cell r="DD90">
            <v>2703.4525742617302</v>
          </cell>
          <cell r="DE90">
            <v>2857.2470143195569</v>
          </cell>
          <cell r="DF90">
            <v>1518.33252146006</v>
          </cell>
          <cell r="DG90">
            <v>-247.5879024079411</v>
          </cell>
          <cell r="DI90">
            <v>425.32758137968102</v>
          </cell>
          <cell r="DJ90">
            <v>-329.63329424347842</v>
          </cell>
          <cell r="DK90">
            <v>4534.6383809765139</v>
          </cell>
          <cell r="DL90">
            <v>1827.7255213012111</v>
          </cell>
          <cell r="DM90">
            <v>1166.0893846170709</v>
          </cell>
          <cell r="DN90">
            <v>1355.225938878217</v>
          </cell>
          <cell r="DO90">
            <v>678.03690611128354</v>
          </cell>
          <cell r="DP90">
            <v>382.32982099999998</v>
          </cell>
          <cell r="DQ90">
            <v>7466.9014617521379</v>
          </cell>
          <cell r="DR90">
            <v>1441.966740006518</v>
          </cell>
          <cell r="DS90">
            <v>1066.710566013893</v>
          </cell>
          <cell r="DT90">
            <v>4540.658277485747</v>
          </cell>
          <cell r="DU90">
            <v>2926.2431842663909</v>
          </cell>
          <cell r="DV90">
            <v>2994.4744298262049</v>
          </cell>
          <cell r="DW90">
            <v>1552.5076898196869</v>
          </cell>
          <cell r="DX90">
            <v>-258.47438771566129</v>
          </cell>
          <cell r="DZ90">
            <v>481.15926585394033</v>
          </cell>
          <cell r="EA90">
            <v>-378.10701870691901</v>
          </cell>
          <cell r="EB90">
            <v>4680.720049476834</v>
          </cell>
          <cell r="EC90">
            <v>1888.464096982297</v>
          </cell>
          <cell r="ED90">
            <v>1193.7898313180399</v>
          </cell>
          <cell r="EE90">
            <v>1402.295509212018</v>
          </cell>
          <cell r="EF90">
            <v>692.37863089890197</v>
          </cell>
          <cell r="EG90">
            <v>382.32982099999998</v>
          </cell>
          <cell r="EH90">
            <v>7874.8420348679356</v>
          </cell>
          <cell r="EI90">
            <v>1553.5018018971571</v>
          </cell>
          <cell r="EJ90">
            <v>1168.069555973022</v>
          </cell>
          <cell r="EK90">
            <v>4723.0149283587871</v>
          </cell>
          <cell r="EL90">
            <v>3151.827106509149</v>
          </cell>
          <cell r="EM90">
            <v>3146.7631622213212</v>
          </cell>
          <cell r="EN90">
            <v>1593.2613603241639</v>
          </cell>
          <cell r="EO90">
            <v>-266.80104282017948</v>
          </cell>
          <cell r="EQ90">
            <v>514.39672337078457</v>
          </cell>
          <cell r="ER90">
            <v>-402.86166148014581</v>
          </cell>
          <cell r="ES90">
            <v>4838.3194628665578</v>
          </cell>
          <cell r="ET90">
            <v>1953.5832236814961</v>
          </cell>
          <cell r="EU90">
            <v>1225.4385974705681</v>
          </cell>
          <cell r="EV90">
            <v>1452.7412005160729</v>
          </cell>
          <cell r="EW90">
            <v>709.22747519745826</v>
          </cell>
          <cell r="EX90">
            <v>382.32982099999998</v>
          </cell>
          <cell r="EY90">
            <v>8305.6855869831543</v>
          </cell>
          <cell r="EZ90">
            <v>1691.6060484241029</v>
          </cell>
          <cell r="FA90">
            <v>1265.334517660938</v>
          </cell>
          <cell r="FB90">
            <v>4922.5965246244887</v>
          </cell>
          <cell r="FC90">
            <v>3383.0890623586661</v>
          </cell>
          <cell r="FD90">
            <v>3315.77456819182</v>
          </cell>
          <cell r="FE90">
            <v>1624.1685197677159</v>
          </cell>
          <cell r="FF90">
            <v>-275.78420938339377</v>
          </cell>
          <cell r="FH90">
            <v>549.7483019979685</v>
          </cell>
          <cell r="FI90">
            <v>-411.644055471022</v>
          </cell>
          <cell r="FJ90">
            <v>342.72699999999998</v>
          </cell>
          <cell r="FK90">
            <v>132.495</v>
          </cell>
          <cell r="FL90">
            <v>64.882999999999981</v>
          </cell>
          <cell r="FM90">
            <v>81.062999999999974</v>
          </cell>
          <cell r="FN90">
            <v>30.958999999999971</v>
          </cell>
          <cell r="FO90">
            <v>382.32982099999998</v>
          </cell>
          <cell r="FP90">
            <v>4485.674</v>
          </cell>
          <cell r="FQ90">
            <v>858.79700000000003</v>
          </cell>
          <cell r="FR90">
            <v>424.36900000000003</v>
          </cell>
          <cell r="FS90">
            <v>2774.5059999999999</v>
          </cell>
          <cell r="FT90">
            <v>1711.1679999999999</v>
          </cell>
          <cell r="FU90">
            <v>2024.7439999999999</v>
          </cell>
          <cell r="FV90">
            <v>1165.9469999999999</v>
          </cell>
          <cell r="FW90">
            <v>-697.55399999999986</v>
          </cell>
          <cell r="FZ90">
            <v>0</v>
          </cell>
          <cell r="GA90">
            <v>434.4071782900001</v>
          </cell>
          <cell r="GB90">
            <v>177.9875000000001</v>
          </cell>
          <cell r="GC90">
            <v>86.976585500000112</v>
          </cell>
          <cell r="GD90">
            <v>107.19558550000011</v>
          </cell>
          <cell r="GE90">
            <v>34.656997500000102</v>
          </cell>
          <cell r="GF90">
            <v>382.32982099999998</v>
          </cell>
          <cell r="GG90">
            <v>4628.2670082699997</v>
          </cell>
          <cell r="GH90">
            <v>601.82927834999998</v>
          </cell>
          <cell r="GI90">
            <v>471.32</v>
          </cell>
          <cell r="GJ90">
            <v>2894.3878218899999</v>
          </cell>
          <cell r="GK90">
            <v>1733.87918638</v>
          </cell>
          <cell r="GL90">
            <v>2158.5661773000002</v>
          </cell>
          <cell r="GM90">
            <v>1556.7368989500001</v>
          </cell>
          <cell r="GN90">
            <v>-237.2654422099998</v>
          </cell>
          <cell r="GQ90">
            <v>-28.865000000000009</v>
          </cell>
          <cell r="GR90">
            <v>473.88400000000001</v>
          </cell>
          <cell r="GS90">
            <v>189.02199999999999</v>
          </cell>
          <cell r="GT90">
            <v>92.615999999999985</v>
          </cell>
          <cell r="GU90">
            <v>117.78</v>
          </cell>
          <cell r="GV90">
            <v>37.730999999999987</v>
          </cell>
          <cell r="GW90">
            <v>382.32982099999998</v>
          </cell>
          <cell r="GX90">
            <v>4823.2780000000002</v>
          </cell>
          <cell r="GY90">
            <v>481.53500000000003</v>
          </cell>
          <cell r="GZ90">
            <v>513.84100000000001</v>
          </cell>
          <cell r="HA90">
            <v>3109.5729999999999</v>
          </cell>
          <cell r="HB90">
            <v>1713.7049999999999</v>
          </cell>
          <cell r="HC90">
            <v>2307.2249999999999</v>
          </cell>
          <cell r="HD90">
            <v>1825.69</v>
          </cell>
          <cell r="HE90">
            <v>-232.47655779000019</v>
          </cell>
          <cell r="HH90">
            <v>0</v>
          </cell>
          <cell r="HI90">
            <v>510.56580993729591</v>
          </cell>
          <cell r="HJ90">
            <v>196.5678368258589</v>
          </cell>
          <cell r="HK90">
            <v>93.310870346360574</v>
          </cell>
          <cell r="HL90">
            <v>121.9863103463606</v>
          </cell>
          <cell r="HM90">
            <v>23.71949544159224</v>
          </cell>
          <cell r="HN90">
            <v>382.32982099999998</v>
          </cell>
          <cell r="HO90">
            <v>4878.9254927067104</v>
          </cell>
          <cell r="HP90">
            <v>485.52724289738069</v>
          </cell>
          <cell r="HQ90">
            <v>518.84840239749178</v>
          </cell>
          <cell r="HR90">
            <v>3158.6582187917438</v>
          </cell>
          <cell r="HS90">
            <v>1720.2672739149671</v>
          </cell>
          <cell r="HT90">
            <v>2330.3086514794982</v>
          </cell>
          <cell r="HU90">
            <v>1844.7814085821169</v>
          </cell>
          <cell r="HV90">
            <v>-25.528290496864798</v>
          </cell>
          <cell r="HY90">
            <v>0</v>
          </cell>
          <cell r="HZ90">
            <v>535.00566856574972</v>
          </cell>
          <cell r="IA90">
            <v>195.97706216721579</v>
          </cell>
          <cell r="IB90">
            <v>103.18059140471119</v>
          </cell>
          <cell r="IC90">
            <v>128.67683542458579</v>
          </cell>
          <cell r="ID90">
            <v>30.373383380280991</v>
          </cell>
          <cell r="IE90">
            <v>382.32982099999998</v>
          </cell>
          <cell r="IF90">
            <v>4940.4171013622736</v>
          </cell>
          <cell r="IG90">
            <v>519.07274108069066</v>
          </cell>
          <cell r="IH90">
            <v>530.03323375385446</v>
          </cell>
          <cell r="II90">
            <v>3207.4357617486112</v>
          </cell>
          <cell r="IJ90">
            <v>1732.9813396136631</v>
          </cell>
          <cell r="IK90">
            <v>2348.8148564293542</v>
          </cell>
          <cell r="IL90">
            <v>1829.742115348663</v>
          </cell>
          <cell r="IM90">
            <v>-5.0324897749144171</v>
          </cell>
          <cell r="IP90">
            <v>0</v>
          </cell>
          <cell r="IQ90">
            <v>644.20925368092151</v>
          </cell>
          <cell r="IR90">
            <v>274.63180623659679</v>
          </cell>
          <cell r="IS90">
            <v>176.04011332730849</v>
          </cell>
          <cell r="IT90">
            <v>202.0454360893599</v>
          </cell>
          <cell r="IU90">
            <v>80.749004959828611</v>
          </cell>
          <cell r="IV90">
            <v>382.32982099999998</v>
          </cell>
          <cell r="IW90">
            <v>5073.1829047748361</v>
          </cell>
          <cell r="IX90">
            <v>511.44792232241861</v>
          </cell>
          <cell r="IY90">
            <v>546.34269942528488</v>
          </cell>
          <cell r="IZ90">
            <v>3280.5505732732422</v>
          </cell>
          <cell r="JA90">
            <v>1792.6323315015941</v>
          </cell>
          <cell r="JB90">
            <v>2367.565309332726</v>
          </cell>
          <cell r="JC90">
            <v>1856.1173870103071</v>
          </cell>
          <cell r="JD90">
            <v>-11.257094126479201</v>
          </cell>
          <cell r="JG90">
            <v>-38.127949044159237</v>
          </cell>
          <cell r="JH90">
            <v>662.14434925164687</v>
          </cell>
          <cell r="JI90">
            <v>265.72407912446948</v>
          </cell>
          <cell r="JJ90">
            <v>164.75156744352009</v>
          </cell>
          <cell r="JK90">
            <v>191.4839451544037</v>
          </cell>
          <cell r="JL90">
            <v>72.499493955148097</v>
          </cell>
          <cell r="JM90">
            <v>382.32982099999998</v>
          </cell>
          <cell r="JN90">
            <v>5185.0458571724002</v>
          </cell>
          <cell r="JO90">
            <v>603.51840540255432</v>
          </cell>
          <cell r="JP90">
            <v>563.05963590510862</v>
          </cell>
          <cell r="JQ90">
            <v>3345.0793953311181</v>
          </cell>
          <cell r="JR90">
            <v>1839.966461841283</v>
          </cell>
          <cell r="JS90">
            <v>2386.748653367541</v>
          </cell>
          <cell r="JT90">
            <v>1783.230247964987</v>
          </cell>
          <cell r="JU90">
            <v>-12.279394574010549</v>
          </cell>
          <cell r="JX90">
            <v>0</v>
          </cell>
          <cell r="JY90">
            <v>619.14668001183941</v>
          </cell>
          <cell r="JZ90">
            <v>239.18155374306909</v>
          </cell>
          <cell r="KA90">
            <v>138.22710093672541</v>
          </cell>
          <cell r="KB90">
            <v>165.70623934259561</v>
          </cell>
          <cell r="KC90">
            <v>55.647130614212458</v>
          </cell>
          <cell r="KD90">
            <v>382.32982099999998</v>
          </cell>
          <cell r="KE90">
            <v>5210.9941384569993</v>
          </cell>
          <cell r="KF90">
            <v>689.98845978914096</v>
          </cell>
          <cell r="KG90">
            <v>577.1251808285474</v>
          </cell>
          <cell r="KH90">
            <v>3342.7495846201518</v>
          </cell>
          <cell r="KI90">
            <v>1868.244553836847</v>
          </cell>
          <cell r="KJ90">
            <v>2406.497576341706</v>
          </cell>
          <cell r="KK90">
            <v>1716.509116552565</v>
          </cell>
          <cell r="KL90">
            <v>-9.8285274273415268</v>
          </cell>
          <cell r="KO90">
            <v>0</v>
          </cell>
          <cell r="KY90">
            <v>460.10114762636073</v>
          </cell>
          <cell r="KZ90">
            <v>699.91245601094499</v>
          </cell>
          <cell r="LA90">
            <v>881.60885355413632</v>
          </cell>
          <cell r="LB90">
            <v>1046.416752682075</v>
          </cell>
          <cell r="LC90">
            <v>1186.558860471438</v>
          </cell>
          <cell r="LD90">
            <v>1316.4344297700391</v>
          </cell>
          <cell r="LE90">
            <v>1377.4090530797789</v>
          </cell>
          <cell r="LF90">
            <v>1425.1845572508739</v>
          </cell>
          <cell r="LG90">
            <v>1476.400920696361</v>
          </cell>
          <cell r="LH90">
            <v>89.96299999999998</v>
          </cell>
          <cell r="LI90">
            <v>120.3218372800001</v>
          </cell>
          <cell r="LJ90">
            <v>119.83</v>
          </cell>
          <cell r="LK90">
            <v>129.9863103463606</v>
          </cell>
          <cell r="LL90">
            <v>131.67683542458579</v>
          </cell>
          <cell r="LM90">
            <v>205.0454360893599</v>
          </cell>
          <cell r="LN90">
            <v>194.4839451544037</v>
          </cell>
          <cell r="LO90">
            <v>168.70623934259561</v>
          </cell>
          <cell r="LP90">
            <v>678.74562952708015</v>
          </cell>
          <cell r="LQ90">
            <v>251.91325075988649</v>
          </cell>
          <cell r="LR90">
            <v>142.99631685598169</v>
          </cell>
          <cell r="LS90">
            <v>171.11286913419289</v>
          </cell>
          <cell r="LT90">
            <v>174.9188790668353</v>
          </cell>
          <cell r="LU90">
            <v>55.549066992902361</v>
          </cell>
          <cell r="LV90">
            <v>382.32982099999998</v>
          </cell>
          <cell r="LW90">
            <v>5343.2957633896176</v>
          </cell>
          <cell r="LX90">
            <v>721.98955023892404</v>
          </cell>
          <cell r="LY90">
            <v>593.74870688004501</v>
          </cell>
          <cell r="LZ90">
            <v>3456.2745923826392</v>
          </cell>
          <cell r="MA90">
            <v>1887.0211710069791</v>
          </cell>
          <cell r="MB90">
            <v>2436.1504008481329</v>
          </cell>
          <cell r="MC90">
            <v>1714.1608506092091</v>
          </cell>
          <cell r="MD90">
            <v>-13.22566754971025</v>
          </cell>
          <cell r="MG90">
            <v>0</v>
          </cell>
          <cell r="MH90">
            <v>791.75845062119993</v>
          </cell>
          <cell r="MI90">
            <v>340.88788019309442</v>
          </cell>
          <cell r="MJ90">
            <v>226.8140691410623</v>
          </cell>
          <cell r="MK90">
            <v>255.6780659470646</v>
          </cell>
          <cell r="ML90">
            <v>259.36518366276272</v>
          </cell>
          <cell r="MM90">
            <v>117.4245941470268</v>
          </cell>
          <cell r="MN90">
            <v>382.32982099999998</v>
          </cell>
          <cell r="MO90">
            <v>5480.8788400137164</v>
          </cell>
          <cell r="MP90">
            <v>701.10021375687381</v>
          </cell>
          <cell r="MQ90">
            <v>615.52416820470364</v>
          </cell>
          <cell r="MR90">
            <v>3520.3757372437431</v>
          </cell>
          <cell r="MS90">
            <v>1960.5031027699731</v>
          </cell>
          <cell r="MT90">
            <v>2463.5841550407222</v>
          </cell>
          <cell r="MU90">
            <v>1762.483941283848</v>
          </cell>
          <cell r="MV90">
            <v>-19.667398352075079</v>
          </cell>
          <cell r="MY90">
            <v>-80.548140397726286</v>
          </cell>
          <cell r="MZ90">
            <v>797.06119197483338</v>
          </cell>
          <cell r="NA90">
            <v>323.44368606227539</v>
          </cell>
          <cell r="NB90">
            <v>207.8516668480203</v>
          </cell>
          <cell r="NC90">
            <v>237.68298398534651</v>
          </cell>
          <cell r="ND90">
            <v>241.29425632894799</v>
          </cell>
          <cell r="NE90">
            <v>106.8718286394391</v>
          </cell>
          <cell r="NF90">
            <v>382.32982099999998</v>
          </cell>
          <cell r="NG90">
            <v>5622.5924653956554</v>
          </cell>
          <cell r="NH90">
            <v>832.85806389468087</v>
          </cell>
          <cell r="NI90">
            <v>636.91150275730422</v>
          </cell>
          <cell r="NJ90">
            <v>3602.83444970861</v>
          </cell>
          <cell r="NK90">
            <v>2019.7580156870449</v>
          </cell>
          <cell r="NL90">
            <v>2489.5073551201722</v>
          </cell>
          <cell r="NM90">
            <v>1656.649291225491</v>
          </cell>
          <cell r="NN90">
            <v>-19.96965460923219</v>
          </cell>
          <cell r="NQ90">
            <v>0</v>
          </cell>
          <cell r="NR90">
            <v>731.96412892063881</v>
          </cell>
          <cell r="NS90">
            <v>286.15793647197552</v>
          </cell>
          <cell r="NT90">
            <v>171.6983768448257</v>
          </cell>
          <cell r="NU90">
            <v>202.48389125635029</v>
          </cell>
          <cell r="NV90">
            <v>206.0305344955903</v>
          </cell>
          <cell r="NW90">
            <v>83.936047815149479</v>
          </cell>
          <cell r="NX90">
            <v>382.32982099999998</v>
          </cell>
          <cell r="NY90">
            <v>5661.7714765653127</v>
          </cell>
          <cell r="NZ90">
            <v>947.52224663829361</v>
          </cell>
          <cell r="OA90">
            <v>654.40236412061699</v>
          </cell>
          <cell r="OB90">
            <v>3608.2555127008659</v>
          </cell>
          <cell r="OC90">
            <v>2053.5159638644459</v>
          </cell>
          <cell r="OD90">
            <v>2515.7792743589048</v>
          </cell>
          <cell r="OE90">
            <v>1568.2570277206121</v>
          </cell>
          <cell r="OF90">
            <v>-16.259122015143092</v>
          </cell>
          <cell r="OI90">
            <v>0</v>
          </cell>
          <cell r="OV90">
            <v>794.39688148105995</v>
          </cell>
          <cell r="OW90">
            <v>295.89603501367782</v>
          </cell>
          <cell r="OX90">
            <v>172.3311153115709</v>
          </cell>
          <cell r="OY90">
            <v>203.9095493888268</v>
          </cell>
          <cell r="OZ90">
            <v>208.36406414346871</v>
          </cell>
          <cell r="PA90">
            <v>87.142726345032344</v>
          </cell>
          <cell r="PB90">
            <v>382.32982099999998</v>
          </cell>
          <cell r="PC90">
            <v>5832.4080276418363</v>
          </cell>
          <cell r="PD90">
            <v>982.72962331030476</v>
          </cell>
          <cell r="PE90">
            <v>674.49013727105148</v>
          </cell>
          <cell r="PF90">
            <v>3754.5884616064909</v>
          </cell>
          <cell r="PG90">
            <v>2077.8195660353449</v>
          </cell>
          <cell r="PH90">
            <v>2541.806548762313</v>
          </cell>
          <cell r="PI90">
            <v>1559.076925452008</v>
          </cell>
          <cell r="PJ90">
            <v>-19.81778891108711</v>
          </cell>
          <cell r="PK90">
            <v>0</v>
          </cell>
          <cell r="PL90">
            <v>928.69400616937446</v>
          </cell>
          <cell r="PM90">
            <v>401.08329723061479</v>
          </cell>
          <cell r="PN90">
            <v>271.38684382560621</v>
          </cell>
          <cell r="PO90">
            <v>303.8702783916948</v>
          </cell>
          <cell r="PP90">
            <v>308.19508745426077</v>
          </cell>
          <cell r="PQ90">
            <v>155.78260294899431</v>
          </cell>
          <cell r="PR90">
            <v>382.32982099999998</v>
          </cell>
          <cell r="PS90">
            <v>5925.0763356910275</v>
          </cell>
          <cell r="PT90">
            <v>873.5797001798735</v>
          </cell>
          <cell r="PU90">
            <v>700.69013346138877</v>
          </cell>
          <cell r="PV90">
            <v>3763.807014752314</v>
          </cell>
          <cell r="PW90">
            <v>2161.269320938713</v>
          </cell>
          <cell r="PX90">
            <v>2567.989124347399</v>
          </cell>
          <cell r="PY90">
            <v>1694.409424167525</v>
          </cell>
          <cell r="PZ90">
            <v>-27.472725018321039</v>
          </cell>
          <cell r="QA90">
            <v>-167.1994309672979</v>
          </cell>
          <cell r="QB90">
            <v>931.97257207864095</v>
          </cell>
          <cell r="QC90">
            <v>379.43291933860138</v>
          </cell>
          <cell r="QD90">
            <v>248.2248325846613</v>
          </cell>
          <cell r="QE90">
            <v>281.87407797214962</v>
          </cell>
          <cell r="QF90">
            <v>286.09659790967658</v>
          </cell>
          <cell r="QG90">
            <v>138.4182645636545</v>
          </cell>
          <cell r="QH90">
            <v>382.32982099999998</v>
          </cell>
          <cell r="QI90">
            <v>6097.6688939738569</v>
          </cell>
          <cell r="QJ90">
            <v>1020.151157114409</v>
          </cell>
          <cell r="QK90">
            <v>726.26805806147922</v>
          </cell>
          <cell r="QL90">
            <v>3874.9560812978461</v>
          </cell>
          <cell r="QM90">
            <v>2222.7128126760108</v>
          </cell>
          <cell r="QN90">
            <v>2594.5645236789528</v>
          </cell>
          <cell r="QO90">
            <v>1574.413366564544</v>
          </cell>
          <cell r="QP90">
            <v>-27.65960327514922</v>
          </cell>
          <cell r="QQ90">
            <v>0</v>
          </cell>
          <cell r="QR90">
            <v>852.30140631480958</v>
          </cell>
          <cell r="QS90">
            <v>334.33981354417313</v>
          </cell>
          <cell r="QT90">
            <v>204.83865876575319</v>
          </cell>
          <cell r="QU90">
            <v>239.6312802810634</v>
          </cell>
          <cell r="QV90">
            <v>243.76100317466839</v>
          </cell>
          <cell r="QW90">
            <v>110.49228642732641</v>
          </cell>
          <cell r="QX90">
            <v>382.32982099999998</v>
          </cell>
          <cell r="QY90">
            <v>6149.4546908663033</v>
          </cell>
          <cell r="QZ90">
            <v>1159.929010984212</v>
          </cell>
          <cell r="RA90">
            <v>747.09508663537531</v>
          </cell>
          <cell r="RB90">
            <v>3895.8737936346461</v>
          </cell>
          <cell r="RC90">
            <v>2253.5808972316581</v>
          </cell>
          <cell r="RD90">
            <v>2621.4164985345701</v>
          </cell>
          <cell r="RE90">
            <v>1461.4874875503569</v>
          </cell>
          <cell r="RF90">
            <v>-23.118346826610718</v>
          </cell>
          <cell r="RG90">
            <v>0</v>
          </cell>
          <cell r="AAT90">
            <v>202.17484072081069</v>
          </cell>
          <cell r="AAV90">
            <v>287.41705052273431</v>
          </cell>
          <cell r="AAX90">
            <v>403.72913164264008</v>
          </cell>
          <cell r="AAZ90">
            <v>524.64977424310689</v>
          </cell>
          <cell r="ABB90">
            <v>534.2826225461439</v>
          </cell>
          <cell r="ABD90">
            <v>601.20246839088145</v>
          </cell>
          <cell r="ABF90">
            <v>623.37789183333712</v>
          </cell>
          <cell r="ABH90">
            <v>636.54468416663053</v>
          </cell>
          <cell r="ABJ90">
            <v>652.02636627362301</v>
          </cell>
          <cell r="ABL90">
            <v>51.182999999999993</v>
          </cell>
          <cell r="ABN90">
            <v>56.403997500000123</v>
          </cell>
          <cell r="ABP90">
            <v>52.246999999999971</v>
          </cell>
          <cell r="ABR90">
            <v>42.340843220810598</v>
          </cell>
          <cell r="ABT90">
            <v>44.952547895998322</v>
          </cell>
          <cell r="ABV90">
            <v>90.956598160190097</v>
          </cell>
          <cell r="ABX90">
            <v>83.384399908536892</v>
          </cell>
          <cell r="ABZ90">
            <v>68.123504558008932</v>
          </cell>
          <cell r="ACB90">
            <v>68.295434835066715</v>
          </cell>
          <cell r="ACD90">
            <v>125.0598612223948</v>
          </cell>
          <cell r="ACF90">
            <v>115.59250654564291</v>
          </cell>
          <cell r="ACH90">
            <v>94.781329039535578</v>
          </cell>
          <cell r="ACJ90">
            <v>98.576474607040993</v>
          </cell>
          <cell r="ACL90">
            <v>161.18351057262851</v>
          </cell>
          <cell r="ACN90">
            <v>145.13831336546841</v>
          </cell>
          <cell r="ACP90">
            <v>119.7514756979686</v>
          </cell>
        </row>
        <row r="91">
          <cell r="A91" t="str">
            <v>MDIA3</v>
          </cell>
          <cell r="B91" t="str">
            <v>M. Dias Branco</v>
          </cell>
          <cell r="C91" t="str">
            <v>Food &amp; Beverages</v>
          </cell>
          <cell r="D91" t="str">
            <v>Leonardo Alencar</v>
          </cell>
          <cell r="E91">
            <v>45061</v>
          </cell>
          <cell r="F91" t="str">
            <v>Buy</v>
          </cell>
          <cell r="G91" t="b">
            <v>0</v>
          </cell>
          <cell r="H91" t="str">
            <v>BRL</v>
          </cell>
          <cell r="I91">
            <v>48.4</v>
          </cell>
          <cell r="J91">
            <v>0.15022451288843991</v>
          </cell>
          <cell r="K91">
            <v>7.3442073307678546E-2</v>
          </cell>
          <cell r="L91">
            <v>0.12329622481215249</v>
          </cell>
          <cell r="M91">
            <v>10127.388000000001</v>
          </cell>
          <cell r="N91">
            <v>2885.288</v>
          </cell>
          <cell r="O91">
            <v>581.08800000000065</v>
          </cell>
          <cell r="P91">
            <v>898.58799999999997</v>
          </cell>
          <cell r="Q91">
            <v>479.68799999999948</v>
          </cell>
          <cell r="R91">
            <v>339</v>
          </cell>
          <cell r="S91">
            <v>11439.5</v>
          </cell>
          <cell r="T91">
            <v>734.2</v>
          </cell>
          <cell r="U91">
            <v>5967</v>
          </cell>
          <cell r="V91">
            <v>4730.7999999999993</v>
          </cell>
          <cell r="W91">
            <v>6708.7</v>
          </cell>
          <cell r="X91">
            <v>2226.5</v>
          </cell>
          <cell r="Y91">
            <v>1492.3</v>
          </cell>
          <cell r="Z91">
            <v>280.2</v>
          </cell>
          <cell r="AA91">
            <v>173.3879999999981</v>
          </cell>
          <cell r="AB91">
            <v>-106.8120000000019</v>
          </cell>
          <cell r="AC91">
            <v>655.5</v>
          </cell>
          <cell r="AD91">
            <v>11749.17135031414</v>
          </cell>
          <cell r="AE91">
            <v>3686.1622812518972</v>
          </cell>
          <cell r="AF91">
            <v>1231.817552619204</v>
          </cell>
          <cell r="AG91">
            <v>1639.495962374393</v>
          </cell>
          <cell r="AH91">
            <v>991.84120719993973</v>
          </cell>
          <cell r="AI91">
            <v>339</v>
          </cell>
          <cell r="AJ91">
            <v>11627.242590447309</v>
          </cell>
          <cell r="AK91">
            <v>622.17126659423184</v>
          </cell>
          <cell r="AL91">
            <v>5851.1215902448112</v>
          </cell>
          <cell r="AM91">
            <v>4173.8203522583444</v>
          </cell>
          <cell r="AN91">
            <v>7453.4222381889667</v>
          </cell>
          <cell r="AO91">
            <v>2151.9618355348211</v>
          </cell>
          <cell r="AP91">
            <v>1529.7905689405891</v>
          </cell>
          <cell r="AQ91">
            <v>270.2</v>
          </cell>
          <cell r="AR91">
            <v>296.92840007038473</v>
          </cell>
          <cell r="AS91">
            <v>26.72840007038462</v>
          </cell>
          <cell r="AT91">
            <v>269.76296901097243</v>
          </cell>
          <cell r="AU91">
            <v>12414.303094403709</v>
          </cell>
          <cell r="AV91">
            <v>4220.7571777888861</v>
          </cell>
          <cell r="AW91">
            <v>1503.495932520123</v>
          </cell>
          <cell r="AX91">
            <v>1939.0930391504401</v>
          </cell>
          <cell r="AY91">
            <v>1288.575141327434</v>
          </cell>
          <cell r="AZ91">
            <v>339</v>
          </cell>
          <cell r="BA91">
            <v>13006.39950900686</v>
          </cell>
          <cell r="BB91">
            <v>1734.5282818681469</v>
          </cell>
          <cell r="BC91">
            <v>5729.3110892493951</v>
          </cell>
          <cell r="BD91">
            <v>4618.4062891957983</v>
          </cell>
          <cell r="BE91">
            <v>8387.9932198110637</v>
          </cell>
          <cell r="BF91">
            <v>2453.7533810079608</v>
          </cell>
          <cell r="BG91">
            <v>719.22509913981435</v>
          </cell>
          <cell r="BH91">
            <v>313.78660563490092</v>
          </cell>
          <cell r="BI91">
            <v>1164.5696295061141</v>
          </cell>
          <cell r="BJ91">
            <v>850.783023871213</v>
          </cell>
          <cell r="BK91">
            <v>354.00415970533902</v>
          </cell>
          <cell r="BL91">
            <v>13030.089678089989</v>
          </cell>
          <cell r="BM91">
            <v>4551.6589899683086</v>
          </cell>
          <cell r="BN91">
            <v>1672.636369878938</v>
          </cell>
          <cell r="BO91">
            <v>2111.9129985033701</v>
          </cell>
          <cell r="BP91">
            <v>1440.923988944026</v>
          </cell>
          <cell r="BQ91">
            <v>339</v>
          </cell>
          <cell r="BR91">
            <v>14721.145451404909</v>
          </cell>
          <cell r="BS91">
            <v>3479.4360469151038</v>
          </cell>
          <cell r="BT91">
            <v>5618.3687017024004</v>
          </cell>
          <cell r="BU91">
            <v>5288.086481370713</v>
          </cell>
          <cell r="BV91">
            <v>9433.0589700342025</v>
          </cell>
          <cell r="BW91">
            <v>3141.4849521303349</v>
          </cell>
          <cell r="BX91">
            <v>-337.95109478476888</v>
          </cell>
          <cell r="BY91">
            <v>328.33424107743713</v>
          </cell>
          <cell r="BZ91">
            <v>1484.0975216129691</v>
          </cell>
          <cell r="CA91">
            <v>1155.763280535532</v>
          </cell>
          <cell r="CB91">
            <v>395.85823872088622</v>
          </cell>
          <cell r="CC91">
            <v>13687.666134747969</v>
          </cell>
          <cell r="CD91">
            <v>4724.3745732736879</v>
          </cell>
          <cell r="CE91">
            <v>1781.8997131590061</v>
          </cell>
          <cell r="CF91">
            <v>2254.1209400443622</v>
          </cell>
          <cell r="CG91">
            <v>1504.19192296407</v>
          </cell>
          <cell r="CH91">
            <v>339</v>
          </cell>
          <cell r="CI91">
            <v>15292.82015884678</v>
          </cell>
          <cell r="CJ91">
            <v>3910.706334663395</v>
          </cell>
          <cell r="CK91">
            <v>5484.3317431268051</v>
          </cell>
          <cell r="CL91">
            <v>6008.5274229518818</v>
          </cell>
          <cell r="CM91">
            <v>9284.2927358948982</v>
          </cell>
          <cell r="CN91">
            <v>3779.5272701593431</v>
          </cell>
          <cell r="CO91">
            <v>-131.17906450405229</v>
          </cell>
          <cell r="CP91">
            <v>338.18426830976023</v>
          </cell>
          <cell r="CQ91">
            <v>1539.193604663119</v>
          </cell>
          <cell r="CR91">
            <v>1201.009336353359</v>
          </cell>
          <cell r="CS91">
            <v>1652.9581571033741</v>
          </cell>
          <cell r="CT91">
            <v>14345.231305308531</v>
          </cell>
          <cell r="CU91">
            <v>4954.0104683158806</v>
          </cell>
          <cell r="CV91">
            <v>1841.532913668218</v>
          </cell>
          <cell r="CW91">
            <v>2335.4897558180351</v>
          </cell>
          <cell r="CX91">
            <v>1623.003171435379</v>
          </cell>
          <cell r="CY91">
            <v>339</v>
          </cell>
          <cell r="CZ91">
            <v>15638.993911413039</v>
          </cell>
          <cell r="DA91">
            <v>4147.477852752766</v>
          </cell>
          <cell r="DB91">
            <v>5338.7046973360411</v>
          </cell>
          <cell r="DC91">
            <v>6515.2179726930681</v>
          </cell>
          <cell r="DD91">
            <v>9123.7759387199712</v>
          </cell>
          <cell r="DE91">
            <v>4209.5794591225686</v>
          </cell>
          <cell r="DF91">
            <v>62.101606369803449</v>
          </cell>
          <cell r="DG91">
            <v>348.32979635905298</v>
          </cell>
          <cell r="DH91">
            <v>1590.23929773645</v>
          </cell>
          <cell r="DI91">
            <v>1241.909501377397</v>
          </cell>
          <cell r="DJ91">
            <v>1783.519968610306</v>
          </cell>
          <cell r="DK91">
            <v>15034.38637215074</v>
          </cell>
          <cell r="DL91">
            <v>5179.4652576997069</v>
          </cell>
          <cell r="DM91">
            <v>1926.031771616834</v>
          </cell>
          <cell r="DN91">
            <v>2440.4371292182182</v>
          </cell>
          <cell r="DO91">
            <v>1677.426392507175</v>
          </cell>
          <cell r="DP91">
            <v>339</v>
          </cell>
          <cell r="DQ91">
            <v>15391.193482301171</v>
          </cell>
          <cell r="DR91">
            <v>3782.8353204144132</v>
          </cell>
          <cell r="DS91">
            <v>5183.0790299844821</v>
          </cell>
          <cell r="DT91">
            <v>6433.3168571258648</v>
          </cell>
          <cell r="DU91">
            <v>8957.8766251753059</v>
          </cell>
          <cell r="DV91">
            <v>4049.9792075735431</v>
          </cell>
          <cell r="DW91">
            <v>267.14388715912992</v>
          </cell>
          <cell r="DX91">
            <v>358.77969024982463</v>
          </cell>
          <cell r="DY91">
            <v>1638.283425262515</v>
          </cell>
          <cell r="DZ91">
            <v>1279.50373501269</v>
          </cell>
          <cell r="EA91">
            <v>1843.3257060518411</v>
          </cell>
          <cell r="EB91">
            <v>15756.648936254311</v>
          </cell>
          <cell r="EC91">
            <v>5399.0757624688122</v>
          </cell>
          <cell r="ED91">
            <v>2012.4934031731771</v>
          </cell>
          <cell r="EE91">
            <v>2554.251842944353</v>
          </cell>
          <cell r="EF91">
            <v>1758.4220594338631</v>
          </cell>
          <cell r="EG91">
            <v>339</v>
          </cell>
          <cell r="EH91">
            <v>15789.858536206601</v>
          </cell>
          <cell r="EI91">
            <v>4062.473153792158</v>
          </cell>
          <cell r="EJ91">
            <v>5010.8636711706249</v>
          </cell>
          <cell r="EK91">
            <v>7005.8917850412363</v>
          </cell>
          <cell r="EL91">
            <v>8783.9667511653643</v>
          </cell>
          <cell r="EM91">
            <v>4537.4013139971066</v>
          </cell>
          <cell r="EN91">
            <v>474.9281602049482</v>
          </cell>
          <cell r="EO91">
            <v>369.54308095731932</v>
          </cell>
          <cell r="EP91">
            <v>1724.547660397988</v>
          </cell>
          <cell r="EQ91">
            <v>1355.0045794406681</v>
          </cell>
          <cell r="ER91">
            <v>1932.3319334438061</v>
          </cell>
          <cell r="ES91">
            <v>16513.609505224369</v>
          </cell>
          <cell r="ET91">
            <v>5677.0481163794593</v>
          </cell>
          <cell r="EU91">
            <v>2127.668653775625</v>
          </cell>
          <cell r="EV91">
            <v>2694.8099850139388</v>
          </cell>
          <cell r="EW91">
            <v>1840.2953892715429</v>
          </cell>
          <cell r="EX91">
            <v>339</v>
          </cell>
          <cell r="EY91">
            <v>15608.296218717391</v>
          </cell>
          <cell r="EZ91">
            <v>3778.489575168202</v>
          </cell>
          <cell r="FA91">
            <v>4824.3517133183514</v>
          </cell>
          <cell r="FB91">
            <v>7006.3367038536026</v>
          </cell>
          <cell r="FC91">
            <v>8601.9595148637836</v>
          </cell>
          <cell r="FD91">
            <v>4455.7270757463984</v>
          </cell>
          <cell r="FE91">
            <v>677.23750057819552</v>
          </cell>
          <cell r="FF91">
            <v>380.62937338603888</v>
          </cell>
          <cell r="FG91">
            <v>1819.993285199876</v>
          </cell>
          <cell r="FH91">
            <v>1439.3639118138369</v>
          </cell>
          <cell r="FI91">
            <v>2022.302625573124</v>
          </cell>
          <cell r="FJ91">
            <v>1890.4</v>
          </cell>
          <cell r="FK91">
            <v>493.2</v>
          </cell>
          <cell r="FL91">
            <v>12.700000000000051</v>
          </cell>
          <cell r="FM91">
            <v>88.89999999999992</v>
          </cell>
          <cell r="FN91">
            <v>39.000000000000043</v>
          </cell>
          <cell r="FO91">
            <v>339</v>
          </cell>
          <cell r="FP91">
            <v>9971.5</v>
          </cell>
          <cell r="FQ91">
            <v>862.4</v>
          </cell>
          <cell r="FR91">
            <v>5423.5999999999995</v>
          </cell>
          <cell r="FS91">
            <v>3658.400000000001</v>
          </cell>
          <cell r="FT91">
            <v>6313.1</v>
          </cell>
          <cell r="FU91">
            <v>1626.1</v>
          </cell>
          <cell r="FV91">
            <v>763.70000000000016</v>
          </cell>
          <cell r="FW91">
            <v>50.2</v>
          </cell>
          <cell r="FX91">
            <v>91.199999999999832</v>
          </cell>
          <cell r="FY91">
            <v>40.999999999999829</v>
          </cell>
          <cell r="FZ91">
            <v>605.1</v>
          </cell>
          <cell r="GA91">
            <v>2495.8980000000001</v>
          </cell>
          <cell r="GB91">
            <v>854.99800000000027</v>
          </cell>
          <cell r="GC91">
            <v>281.49800000000022</v>
          </cell>
          <cell r="GD91">
            <v>355.798</v>
          </cell>
          <cell r="GE91">
            <v>232.69800000000021</v>
          </cell>
          <cell r="GF91">
            <v>339</v>
          </cell>
          <cell r="GG91">
            <v>10568.3</v>
          </cell>
          <cell r="GH91">
            <v>672.7</v>
          </cell>
          <cell r="GI91">
            <v>5412</v>
          </cell>
          <cell r="GJ91">
            <v>4024.3</v>
          </cell>
          <cell r="GK91">
            <v>6544</v>
          </cell>
          <cell r="GL91">
            <v>1681</v>
          </cell>
          <cell r="GM91">
            <v>1008.3</v>
          </cell>
          <cell r="GN91">
            <v>64.8</v>
          </cell>
          <cell r="GO91">
            <v>-170.9019999999999</v>
          </cell>
          <cell r="GP91">
            <v>-235.70199999999991</v>
          </cell>
          <cell r="GQ91">
            <v>16.799999999999951</v>
          </cell>
          <cell r="GR91">
            <v>2976.1769999999992</v>
          </cell>
          <cell r="GS91">
            <v>850.27699999999913</v>
          </cell>
          <cell r="GT91">
            <v>252.6769999999992</v>
          </cell>
          <cell r="GU91">
            <v>332.67699999999871</v>
          </cell>
          <cell r="GV91">
            <v>195.87699999999921</v>
          </cell>
          <cell r="GW91">
            <v>339</v>
          </cell>
          <cell r="GX91">
            <v>11178.3</v>
          </cell>
          <cell r="GY91">
            <v>642.9</v>
          </cell>
          <cell r="GZ91">
            <v>5829</v>
          </cell>
          <cell r="HA91">
            <v>4586.3</v>
          </cell>
          <cell r="HB91">
            <v>6592</v>
          </cell>
          <cell r="HC91">
            <v>2019.6</v>
          </cell>
          <cell r="HD91">
            <v>1376.7</v>
          </cell>
          <cell r="HE91">
            <v>71.3</v>
          </cell>
          <cell r="HF91">
            <v>121.6769999999995</v>
          </cell>
          <cell r="HG91">
            <v>50.376999999999533</v>
          </cell>
          <cell r="HH91">
            <v>16.800000000000072</v>
          </cell>
          <cell r="HI91">
            <v>2764.913</v>
          </cell>
          <cell r="HJ91">
            <v>686.8130000000001</v>
          </cell>
          <cell r="HK91">
            <v>34.213000000000079</v>
          </cell>
          <cell r="HL91">
            <v>121.21300000000021</v>
          </cell>
          <cell r="HM91">
            <v>12.11300000000006</v>
          </cell>
          <cell r="HN91">
            <v>339</v>
          </cell>
          <cell r="HO91">
            <v>11439.5</v>
          </cell>
          <cell r="HP91">
            <v>734.2</v>
          </cell>
          <cell r="HQ91">
            <v>5967</v>
          </cell>
          <cell r="HR91">
            <v>4730.7999999999993</v>
          </cell>
          <cell r="HS91">
            <v>6708.7</v>
          </cell>
          <cell r="HT91">
            <v>2226.5</v>
          </cell>
          <cell r="HU91">
            <v>1492.3</v>
          </cell>
          <cell r="HV91">
            <v>93.9</v>
          </cell>
          <cell r="HW91">
            <v>131.41299999999859</v>
          </cell>
          <cell r="HX91">
            <v>37.512999999998641</v>
          </cell>
          <cell r="HY91">
            <v>16.799999999999951</v>
          </cell>
          <cell r="HZ91">
            <v>2485.8560000000002</v>
          </cell>
          <cell r="IA91">
            <v>675.15600000000018</v>
          </cell>
          <cell r="IB91">
            <v>87.256000000000199</v>
          </cell>
          <cell r="IC91">
            <v>174.05600000000021</v>
          </cell>
          <cell r="ID91">
            <v>71.056000000000182</v>
          </cell>
          <cell r="IE91">
            <v>339</v>
          </cell>
          <cell r="IF91">
            <v>11203.9</v>
          </cell>
          <cell r="IG91">
            <v>821.59999999999991</v>
          </cell>
          <cell r="IH91">
            <v>5947</v>
          </cell>
          <cell r="II91">
            <v>4418.2999999999993</v>
          </cell>
          <cell r="IJ91">
            <v>6785.6</v>
          </cell>
          <cell r="IK91">
            <v>2364.3000000000002</v>
          </cell>
          <cell r="IL91">
            <v>1542.7</v>
          </cell>
          <cell r="IM91">
            <v>45.20000000000001</v>
          </cell>
          <cell r="IN91">
            <v>31.05600000000118</v>
          </cell>
          <cell r="IO91">
            <v>-14.14399999999883</v>
          </cell>
          <cell r="IP91">
            <v>16.8</v>
          </cell>
          <cell r="IQ91">
            <v>3048.684610535779</v>
          </cell>
          <cell r="IR91">
            <v>990.91443405601331</v>
          </cell>
          <cell r="IS91">
            <v>334.25681511707762</v>
          </cell>
          <cell r="IT91">
            <v>457.55153362150497</v>
          </cell>
          <cell r="IU91">
            <v>289.04786006415009</v>
          </cell>
          <cell r="IV91">
            <v>339</v>
          </cell>
          <cell r="IW91">
            <v>11459.921307860701</v>
          </cell>
          <cell r="IX91">
            <v>216.21345071809921</v>
          </cell>
          <cell r="IY91">
            <v>5898.7052814955723</v>
          </cell>
          <cell r="IZ91">
            <v>4464.6822005614267</v>
          </cell>
          <cell r="JA91">
            <v>6995.2391072992741</v>
          </cell>
          <cell r="JB91">
            <v>2268.5160293504282</v>
          </cell>
          <cell r="JC91">
            <v>2052.3025786323292</v>
          </cell>
          <cell r="JD91">
            <v>75</v>
          </cell>
          <cell r="JE91">
            <v>-430.2027965170243</v>
          </cell>
          <cell r="JF91">
            <v>-505.2027965170243</v>
          </cell>
          <cell r="JG91">
            <v>79.408752764876397</v>
          </cell>
          <cell r="JH91">
            <v>3299.5092150440082</v>
          </cell>
          <cell r="JI91">
            <v>1028.2163299569311</v>
          </cell>
          <cell r="JJ91">
            <v>491.95495590726199</v>
          </cell>
          <cell r="JK91">
            <v>601.17706681767095</v>
          </cell>
          <cell r="JL91">
            <v>421.97906978788052</v>
          </cell>
          <cell r="JM91">
            <v>339</v>
          </cell>
          <cell r="JN91">
            <v>11792.628196450591</v>
          </cell>
          <cell r="JO91">
            <v>471.31149649188018</v>
          </cell>
          <cell r="JP91">
            <v>5864.4831705851639</v>
          </cell>
          <cell r="JQ91">
            <v>4491.3383352392248</v>
          </cell>
          <cell r="JR91">
            <v>7301.2898612113622</v>
          </cell>
          <cell r="JS91">
            <v>2247.7379455659511</v>
          </cell>
          <cell r="JT91">
            <v>1776.42644907407</v>
          </cell>
          <cell r="JU91">
            <v>75</v>
          </cell>
          <cell r="JV91">
            <v>391.8013616495723</v>
          </cell>
          <cell r="JW91">
            <v>316.8013616495723</v>
          </cell>
          <cell r="JX91">
            <v>115.9283158757914</v>
          </cell>
          <cell r="JY91">
            <v>2915.121524734348</v>
          </cell>
          <cell r="JZ91">
            <v>991.8755172389524</v>
          </cell>
          <cell r="KA91">
            <v>318.349781594864</v>
          </cell>
          <cell r="KB91">
            <v>406.71136193521693</v>
          </cell>
          <cell r="KC91">
            <v>209.758277347909</v>
          </cell>
          <cell r="KD91">
            <v>339</v>
          </cell>
          <cell r="KE91">
            <v>11627.242590447309</v>
          </cell>
          <cell r="KF91">
            <v>622.17126659423184</v>
          </cell>
          <cell r="KG91">
            <v>5851.1215902448112</v>
          </cell>
          <cell r="KH91">
            <v>4173.8203522583444</v>
          </cell>
          <cell r="KI91">
            <v>7453.4222381889667</v>
          </cell>
          <cell r="KJ91">
            <v>2151.9618355348211</v>
          </cell>
          <cell r="KK91">
            <v>1529.7905689405891</v>
          </cell>
          <cell r="KL91">
            <v>75</v>
          </cell>
          <cell r="KM91">
            <v>304.26067047265627</v>
          </cell>
          <cell r="KN91">
            <v>229.2606704726563</v>
          </cell>
          <cell r="KO91">
            <v>57.625900370304663</v>
          </cell>
        </row>
        <row r="92">
          <cell r="A92" t="str">
            <v>MDNE3</v>
          </cell>
          <cell r="B92" t="str">
            <v>Moura Dubeux</v>
          </cell>
          <cell r="C92" t="str">
            <v>Homebuilders</v>
          </cell>
          <cell r="D92" t="str">
            <v>Ygor Altero</v>
          </cell>
          <cell r="E92">
            <v>45174</v>
          </cell>
          <cell r="F92" t="str">
            <v>Buy</v>
          </cell>
          <cell r="G92" t="b">
            <v>0</v>
          </cell>
          <cell r="H92" t="str">
            <v>BRL</v>
          </cell>
          <cell r="I92">
            <v>16.5</v>
          </cell>
          <cell r="J92">
            <v>0.14892138914996181</v>
          </cell>
          <cell r="K92">
            <v>0.126</v>
          </cell>
          <cell r="L92">
            <v>0.14433711131996951</v>
          </cell>
          <cell r="AD92">
            <v>1208.1977013686831</v>
          </cell>
          <cell r="AE92">
            <v>415.14340328259868</v>
          </cell>
          <cell r="AF92">
            <v>210.1857889202463</v>
          </cell>
          <cell r="AG92">
            <v>217.40370055814941</v>
          </cell>
          <cell r="AH92">
            <v>169.50611986219491</v>
          </cell>
          <cell r="AI92">
            <v>83.179428999999999</v>
          </cell>
          <cell r="AJ92">
            <v>3424.5969372313239</v>
          </cell>
          <cell r="AK92">
            <v>121.6969796621725</v>
          </cell>
          <cell r="AL92">
            <v>46.455976064609352</v>
          </cell>
          <cell r="AM92">
            <v>2078.187632625235</v>
          </cell>
          <cell r="AN92">
            <v>1350.544119862195</v>
          </cell>
          <cell r="AO92">
            <v>192.61600000000001</v>
          </cell>
          <cell r="AP92">
            <v>70.919020337827504</v>
          </cell>
          <cell r="AQ92">
            <v>21.052887702512439</v>
          </cell>
          <cell r="AR92">
            <v>-183.6058040563118</v>
          </cell>
          <cell r="AS92">
            <v>-140.59822020529299</v>
          </cell>
          <cell r="AT92">
            <v>0</v>
          </cell>
          <cell r="AU92">
            <v>1504.832477887426</v>
          </cell>
          <cell r="AV92">
            <v>524.8088089935012</v>
          </cell>
          <cell r="AW92">
            <v>286.7941063987883</v>
          </cell>
          <cell r="AX92">
            <v>297.6059655593786</v>
          </cell>
          <cell r="AY92">
            <v>230.81388161780569</v>
          </cell>
          <cell r="AZ92">
            <v>83.179428999999999</v>
          </cell>
          <cell r="BA92">
            <v>4058.8177184341498</v>
          </cell>
          <cell r="BB92">
            <v>194.75359687732811</v>
          </cell>
          <cell r="BC92">
            <v>66.00703028936698</v>
          </cell>
          <cell r="BD92">
            <v>2481.749756658749</v>
          </cell>
          <cell r="BE92">
            <v>1581.35800148</v>
          </cell>
          <cell r="BF92">
            <v>192.61600000000001</v>
          </cell>
          <cell r="BG92">
            <v>-2.1375968773281202</v>
          </cell>
          <cell r="BH92">
            <v>30.362913385347969</v>
          </cell>
          <cell r="BI92">
            <v>109.9188009864785</v>
          </cell>
          <cell r="BJ92">
            <v>75.587264490938168</v>
          </cell>
          <cell r="BK92">
            <v>0</v>
          </cell>
          <cell r="BL92">
            <v>1617.9954551240619</v>
          </cell>
          <cell r="BM92">
            <v>569.2365171181242</v>
          </cell>
          <cell r="BN92">
            <v>310.2918939863174</v>
          </cell>
          <cell r="BO92">
            <v>324.95173007962262</v>
          </cell>
          <cell r="BP92">
            <v>269.94627017028103</v>
          </cell>
          <cell r="BQ92">
            <v>83.179428999999999</v>
          </cell>
          <cell r="BR92">
            <v>4361.5836471738858</v>
          </cell>
          <cell r="BS92">
            <v>197.36476821777089</v>
          </cell>
          <cell r="BT92">
            <v>83.993390090760954</v>
          </cell>
          <cell r="BU92">
            <v>2676.7080265815948</v>
          </cell>
          <cell r="BV92">
            <v>1689.3365095481131</v>
          </cell>
          <cell r="BW92">
            <v>192.61600000000001</v>
          </cell>
          <cell r="BX92">
            <v>-4.7487682177708486</v>
          </cell>
          <cell r="BY92">
            <v>32.646195894699233</v>
          </cell>
          <cell r="BZ92">
            <v>151.92586981866049</v>
          </cell>
          <cell r="CA92">
            <v>134.8604466190817</v>
          </cell>
          <cell r="CB92">
            <v>129.57420968173491</v>
          </cell>
          <cell r="CC92">
            <v>1743.4517857310209</v>
          </cell>
          <cell r="CD92">
            <v>613.11193659703235</v>
          </cell>
          <cell r="CE92">
            <v>331.67183134264633</v>
          </cell>
          <cell r="CF92">
            <v>349.8865969008458</v>
          </cell>
          <cell r="CG92">
            <v>290.73112420006288</v>
          </cell>
          <cell r="CH92">
            <v>83.179428999999999</v>
          </cell>
          <cell r="CI92">
            <v>4613.3674350166884</v>
          </cell>
          <cell r="CJ92">
            <v>183.60440479018169</v>
          </cell>
          <cell r="CK92">
            <v>100.9561451799071</v>
          </cell>
          <cell r="CL92">
            <v>2812.3592112912588</v>
          </cell>
          <cell r="CM92">
            <v>1805.628959228138</v>
          </cell>
          <cell r="CN92">
            <v>192.61600000000001</v>
          </cell>
          <cell r="CO92">
            <v>9.0115952098183332</v>
          </cell>
          <cell r="CP92">
            <v>35.177520647345638</v>
          </cell>
          <cell r="CQ92">
            <v>176.90650061302179</v>
          </cell>
          <cell r="CR92">
            <v>161.06368493099799</v>
          </cell>
          <cell r="CS92">
            <v>171.94449203646391</v>
          </cell>
          <cell r="CT92">
            <v>1821.864122863542</v>
          </cell>
          <cell r="CU92">
            <v>639.59450735593725</v>
          </cell>
          <cell r="CV92">
            <v>343.03330983209253</v>
          </cell>
          <cell r="CW92">
            <v>364.53079619225321</v>
          </cell>
          <cell r="CX92">
            <v>299.98991891413829</v>
          </cell>
          <cell r="CY92">
            <v>83.179428999999999</v>
          </cell>
          <cell r="CZ92">
            <v>4855.4382866355872</v>
          </cell>
          <cell r="DA92">
            <v>191.79432398811261</v>
          </cell>
          <cell r="DB92">
            <v>116.21830042452891</v>
          </cell>
          <cell r="DC92">
            <v>2934.5993053063721</v>
          </cell>
          <cell r="DD92">
            <v>1925.624926793794</v>
          </cell>
          <cell r="DE92">
            <v>192.61600000000001</v>
          </cell>
          <cell r="DF92">
            <v>0.82167601188737904</v>
          </cell>
          <cell r="DG92">
            <v>36.759641604782573</v>
          </cell>
          <cell r="DH92">
            <v>206.8944698088398</v>
          </cell>
          <cell r="DI92">
            <v>190.0906491241916</v>
          </cell>
          <cell r="DJ92">
            <v>178.882895982794</v>
          </cell>
          <cell r="DK92">
            <v>1887.9684934757461</v>
          </cell>
          <cell r="DL92">
            <v>662.51362129743427</v>
          </cell>
          <cell r="DM92">
            <v>353.02916751989699</v>
          </cell>
          <cell r="DN92">
            <v>377.4695354462159</v>
          </cell>
          <cell r="DO92">
            <v>307.10404244978503</v>
          </cell>
          <cell r="DP92">
            <v>83.179428999999999</v>
          </cell>
          <cell r="DQ92">
            <v>5113.170252006712</v>
          </cell>
          <cell r="DR92">
            <v>163.43196397061089</v>
          </cell>
          <cell r="DS92">
            <v>129.87135796849589</v>
          </cell>
          <cell r="DT92">
            <v>3069.656286516351</v>
          </cell>
          <cell r="DU92">
            <v>2048.4665437737081</v>
          </cell>
          <cell r="DV92">
            <v>192.61600000000001</v>
          </cell>
          <cell r="DW92">
            <v>29.18403602938913</v>
          </cell>
          <cell r="DX92">
            <v>38.093425470285673</v>
          </cell>
          <cell r="DY92">
            <v>176.906208327591</v>
          </cell>
          <cell r="DZ92">
            <v>158.18163850405321</v>
          </cell>
          <cell r="EA92">
            <v>183.40873064559341</v>
          </cell>
          <cell r="HZ92">
            <v>253.10300000000001</v>
          </cell>
          <cell r="IA92">
            <v>82.997</v>
          </cell>
          <cell r="IB92">
            <v>34.414999999999999</v>
          </cell>
          <cell r="IC92">
            <v>35.991</v>
          </cell>
          <cell r="ID92">
            <v>30.678999999999998</v>
          </cell>
          <cell r="IE92">
            <v>83.048874999999995</v>
          </cell>
          <cell r="IF92">
            <v>2920.7829999999999</v>
          </cell>
          <cell r="IG92">
            <v>264.43400000000003</v>
          </cell>
          <cell r="IH92">
            <v>32.826999999999998</v>
          </cell>
          <cell r="II92">
            <v>1713.075</v>
          </cell>
          <cell r="IJ92">
            <v>1211.6849999999999</v>
          </cell>
          <cell r="IK92">
            <v>147.02600000000001</v>
          </cell>
          <cell r="IL92">
            <v>-117.408</v>
          </cell>
          <cell r="IM92">
            <v>1.782</v>
          </cell>
          <cell r="IN92">
            <v>-13.42</v>
          </cell>
          <cell r="IO92">
            <v>7.883</v>
          </cell>
          <cell r="IP92">
            <v>0</v>
          </cell>
          <cell r="IQ92">
            <v>313.32799999999997</v>
          </cell>
          <cell r="IR92">
            <v>105.842</v>
          </cell>
          <cell r="IS92">
            <v>53.97</v>
          </cell>
          <cell r="IT92">
            <v>55.619</v>
          </cell>
          <cell r="IU92">
            <v>45.32</v>
          </cell>
          <cell r="IV92">
            <v>83.179428999999999</v>
          </cell>
          <cell r="IW92">
            <v>3077.2919999999999</v>
          </cell>
          <cell r="IX92">
            <v>265.57299999999998</v>
          </cell>
          <cell r="IY92">
            <v>37.5</v>
          </cell>
          <cell r="IZ92">
            <v>1824.327</v>
          </cell>
          <cell r="JA92">
            <v>1257.037</v>
          </cell>
          <cell r="JB92">
            <v>192.61600000000001</v>
          </cell>
          <cell r="JC92">
            <v>-72.956999999999994</v>
          </cell>
          <cell r="JD92">
            <v>6.3220000000000001</v>
          </cell>
          <cell r="JE92">
            <v>-46.433</v>
          </cell>
          <cell r="JF92">
            <v>-5.7160000000000002</v>
          </cell>
          <cell r="JG92">
            <v>0</v>
          </cell>
          <cell r="JH92">
            <v>315.78106859564042</v>
          </cell>
          <cell r="JI92">
            <v>111.2703631196463</v>
          </cell>
          <cell r="JJ92">
            <v>59.930184701096323</v>
          </cell>
          <cell r="JK92">
            <v>61.813923696435523</v>
          </cell>
          <cell r="JL92">
            <v>48.991146148402599</v>
          </cell>
          <cell r="JM92">
            <v>83.179428999999999</v>
          </cell>
          <cell r="JN92">
            <v>3169.6758949492419</v>
          </cell>
          <cell r="JO92">
            <v>83.06396809270187</v>
          </cell>
          <cell r="JP92">
            <v>41.987756420524157</v>
          </cell>
          <cell r="JQ92">
            <v>1867.7543657917561</v>
          </cell>
          <cell r="JR92">
            <v>1306.028146148403</v>
          </cell>
          <cell r="JS92">
            <v>192.61600000000001</v>
          </cell>
          <cell r="JT92">
            <v>109.5520319072981</v>
          </cell>
          <cell r="JU92">
            <v>6.3714954158633734</v>
          </cell>
          <cell r="JV92">
            <v>-175.58709016544259</v>
          </cell>
          <cell r="JW92">
            <v>-181.96827051082451</v>
          </cell>
          <cell r="JX92">
            <v>0</v>
          </cell>
          <cell r="JY92">
            <v>325.98563277304288</v>
          </cell>
          <cell r="JZ92">
            <v>115.03404016295239</v>
          </cell>
          <cell r="KA92">
            <v>61.870604219150003</v>
          </cell>
          <cell r="KB92">
            <v>63.979776861713873</v>
          </cell>
          <cell r="KC92">
            <v>44.51597371379227</v>
          </cell>
          <cell r="KD92">
            <v>83.179428999999999</v>
          </cell>
          <cell r="KE92">
            <v>3424.5969372313239</v>
          </cell>
          <cell r="KF92">
            <v>121.6969796621725</v>
          </cell>
          <cell r="KG92">
            <v>46.455976064609352</v>
          </cell>
          <cell r="KH92">
            <v>2078.187632625235</v>
          </cell>
          <cell r="KI92">
            <v>1350.544119862195</v>
          </cell>
          <cell r="KJ92">
            <v>192.61600000000001</v>
          </cell>
          <cell r="KK92">
            <v>70.919020337827504</v>
          </cell>
          <cell r="KL92">
            <v>6.5773922866490633</v>
          </cell>
          <cell r="KM92">
            <v>51.834286109130737</v>
          </cell>
          <cell r="KN92">
            <v>39.203050305531512</v>
          </cell>
          <cell r="KO92">
            <v>0</v>
          </cell>
          <cell r="KZ92">
            <v>236.96720107867961</v>
          </cell>
          <cell r="LA92">
            <v>320.17845272769</v>
          </cell>
          <cell r="LB92">
            <v>349.22166190648358</v>
          </cell>
          <cell r="LC92">
            <v>376.03837368681121</v>
          </cell>
          <cell r="LD92">
            <v>391.85875803520628</v>
          </cell>
          <cell r="LE92">
            <v>405.78906284835199</v>
          </cell>
          <cell r="LL92">
            <v>40.338000000000001</v>
          </cell>
          <cell r="LM92">
            <v>61.209000000000003</v>
          </cell>
          <cell r="LN92">
            <v>66.550639725370132</v>
          </cell>
          <cell r="LO92">
            <v>68.869561353309521</v>
          </cell>
          <cell r="LP92">
            <v>347.64614080421018</v>
          </cell>
          <cell r="LQ92">
            <v>120.4952619586918</v>
          </cell>
          <cell r="LR92">
            <v>65.673270963801826</v>
          </cell>
          <cell r="LS92">
            <v>68.006895861920484</v>
          </cell>
          <cell r="LT92">
            <v>73.221587973983645</v>
          </cell>
          <cell r="LU92">
            <v>50.113638670783168</v>
          </cell>
          <cell r="LV92">
            <v>83.179428999999999</v>
          </cell>
          <cell r="LW92">
            <v>3606.8661879182032</v>
          </cell>
          <cell r="LX92">
            <v>175.45419188298561</v>
          </cell>
          <cell r="LY92">
            <v>51.136786206334627</v>
          </cell>
          <cell r="LZ92">
            <v>2210.3756005367391</v>
          </cell>
          <cell r="MA92">
            <v>1400.6577585329781</v>
          </cell>
          <cell r="MB92">
            <v>192.61600000000001</v>
          </cell>
          <cell r="MC92">
            <v>17.16180811701436</v>
          </cell>
          <cell r="MD92">
            <v>7.0144350398439226</v>
          </cell>
          <cell r="ME92">
            <v>64.899663567942696</v>
          </cell>
          <cell r="MF92">
            <v>54.348643402698507</v>
          </cell>
          <cell r="MG92">
            <v>0</v>
          </cell>
          <cell r="MH92">
            <v>392.95397808963799</v>
          </cell>
          <cell r="MI92">
            <v>138.94686871728601</v>
          </cell>
          <cell r="MJ92">
            <v>77.048154022601537</v>
          </cell>
          <cell r="MK92">
            <v>79.616910243220104</v>
          </cell>
          <cell r="ML92">
            <v>85.511219914564677</v>
          </cell>
          <cell r="MM92">
            <v>63.223016321665703</v>
          </cell>
          <cell r="MN92">
            <v>83.179428999999999</v>
          </cell>
          <cell r="MO92">
            <v>3815.5303425121551</v>
          </cell>
          <cell r="MP92">
            <v>123.6825073064086</v>
          </cell>
          <cell r="MQ92">
            <v>56.49663850293345</v>
          </cell>
          <cell r="MR92">
            <v>2355.853331553411</v>
          </cell>
          <cell r="MS92">
            <v>1463.880774854644</v>
          </cell>
          <cell r="MT92">
            <v>192.61600000000001</v>
          </cell>
          <cell r="MU92">
            <v>68.933492693591404</v>
          </cell>
          <cell r="MV92">
            <v>7.9286085172173957</v>
          </cell>
          <cell r="MW92">
            <v>-42.926804589408199</v>
          </cell>
          <cell r="MX92">
            <v>-51.11925241347712</v>
          </cell>
          <cell r="MY92">
            <v>0</v>
          </cell>
          <cell r="MZ92">
            <v>371.01661317879962</v>
          </cell>
          <cell r="NA92">
            <v>130.22125134274219</v>
          </cell>
          <cell r="NB92">
            <v>71.366420539183281</v>
          </cell>
          <cell r="NC92">
            <v>74.204418433944824</v>
          </cell>
          <cell r="ND92">
            <v>79.769667631626817</v>
          </cell>
          <cell r="NE92">
            <v>57.048806050028517</v>
          </cell>
          <cell r="NF92">
            <v>83.179428999999999</v>
          </cell>
          <cell r="NG92">
            <v>3944.061456730291</v>
          </cell>
          <cell r="NH92">
            <v>187.6692828538888</v>
          </cell>
          <cell r="NI92">
            <v>61.144620247771208</v>
          </cell>
          <cell r="NJ92">
            <v>2427.376561039448</v>
          </cell>
          <cell r="NK92">
            <v>1520.9295809046721</v>
          </cell>
          <cell r="NL92">
            <v>192.61600000000001</v>
          </cell>
          <cell r="NM92">
            <v>4.9467171461111867</v>
          </cell>
          <cell r="NN92">
            <v>7.4859796395993063</v>
          </cell>
          <cell r="NO92">
            <v>73.590552369192864</v>
          </cell>
          <cell r="NP92">
            <v>64.610881461065318</v>
          </cell>
          <cell r="NQ92">
            <v>0</v>
          </cell>
          <cell r="NR92">
            <v>393.21574581477819</v>
          </cell>
          <cell r="NS92">
            <v>135.14542697478129</v>
          </cell>
          <cell r="NT92">
            <v>72.706260873201657</v>
          </cell>
          <cell r="NU92">
            <v>75.777741020293206</v>
          </cell>
          <cell r="NV92">
            <v>81.675977207514876</v>
          </cell>
          <cell r="NW92">
            <v>60.428420575328282</v>
          </cell>
          <cell r="NX92">
            <v>83.179428999999999</v>
          </cell>
          <cell r="NY92">
            <v>4058.8177184341498</v>
          </cell>
          <cell r="NZ92">
            <v>194.75359687732811</v>
          </cell>
          <cell r="OA92">
            <v>66.00703028936698</v>
          </cell>
          <cell r="OB92">
            <v>2481.749756658749</v>
          </cell>
          <cell r="OC92">
            <v>1581.35800148</v>
          </cell>
          <cell r="OD92">
            <v>192.61600000000001</v>
          </cell>
          <cell r="OE92">
            <v>-2.1375968773281202</v>
          </cell>
          <cell r="OF92">
            <v>7.9338901886873439</v>
          </cell>
          <cell r="OG92">
            <v>14.355389638751131</v>
          </cell>
          <cell r="OH92">
            <v>7.7469920406514694</v>
          </cell>
          <cell r="OI92">
            <v>0</v>
          </cell>
          <cell r="OV92">
            <v>387.12163104323059</v>
          </cell>
          <cell r="OW92">
            <v>135.40901062253951</v>
          </cell>
          <cell r="OX92">
            <v>73.645929399050601</v>
          </cell>
          <cell r="OY92">
            <v>76.961663183653698</v>
          </cell>
          <cell r="OZ92">
            <v>82.768487649302159</v>
          </cell>
          <cell r="PA92">
            <v>62.088635391889433</v>
          </cell>
          <cell r="PB92">
            <v>83.179428999999999</v>
          </cell>
          <cell r="PC92">
            <v>4173.2732786284741</v>
          </cell>
          <cell r="PD92">
            <v>273.38476404328833</v>
          </cell>
          <cell r="PE92">
            <v>70.502226110337929</v>
          </cell>
          <cell r="PF92">
            <v>2534.1610221557171</v>
          </cell>
          <cell r="PG92">
            <v>1643.44663687189</v>
          </cell>
          <cell r="PH92">
            <v>192.61600000000001</v>
          </cell>
          <cell r="PI92">
            <v>-80.7687640432883</v>
          </cell>
          <cell r="PJ92">
            <v>7.810929605574044</v>
          </cell>
          <cell r="PK92">
            <v>0</v>
          </cell>
          <cell r="PL92">
            <v>425.72248587077371</v>
          </cell>
          <cell r="PM92">
            <v>152.4512941057173</v>
          </cell>
          <cell r="PN92">
            <v>84.633323043086762</v>
          </cell>
          <cell r="PO92">
            <v>88.174864178613831</v>
          </cell>
          <cell r="PP92">
            <v>94.56070146667544</v>
          </cell>
          <cell r="PQ92">
            <v>74.697690252861833</v>
          </cell>
          <cell r="PR92">
            <v>83.179428999999999</v>
          </cell>
          <cell r="PS92">
            <v>4294.9699308058052</v>
          </cell>
          <cell r="PT92">
            <v>263.88194998675959</v>
          </cell>
          <cell r="PU92">
            <v>75.550461680611264</v>
          </cell>
          <cell r="PV92">
            <v>2581.2032676000481</v>
          </cell>
          <cell r="PW92">
            <v>1718.144327124752</v>
          </cell>
          <cell r="PX92">
            <v>192.61600000000001</v>
          </cell>
          <cell r="PY92">
            <v>-71.26594998675958</v>
          </cell>
          <cell r="PZ92">
            <v>8.5897767058004124</v>
          </cell>
          <cell r="QA92">
            <v>0</v>
          </cell>
          <cell r="QB92">
            <v>397.55685485028062</v>
          </cell>
          <cell r="QC92">
            <v>140.1964083377743</v>
          </cell>
          <cell r="QD92">
            <v>76.378227144263263</v>
          </cell>
          <cell r="QE92">
            <v>80.173356498493874</v>
          </cell>
          <cell r="QF92">
            <v>86.136709321248077</v>
          </cell>
          <cell r="QG92">
            <v>66.830157477019753</v>
          </cell>
          <cell r="QH92">
            <v>83.179428999999999</v>
          </cell>
          <cell r="QI92">
            <v>4398.3528826333713</v>
          </cell>
          <cell r="QJ92">
            <v>272.36009267450498</v>
          </cell>
          <cell r="QK92">
            <v>79.776812808059503</v>
          </cell>
          <cell r="QL92">
            <v>2617.798245510653</v>
          </cell>
          <cell r="QM92">
            <v>1784.974484601772</v>
          </cell>
          <cell r="QN92">
            <v>192.61600000000001</v>
          </cell>
          <cell r="QO92">
            <v>-79.744092674504969</v>
          </cell>
          <cell r="QP92">
            <v>8.0214804816788607</v>
          </cell>
          <cell r="QQ92">
            <v>0</v>
          </cell>
          <cell r="QR92">
            <v>407.59448335977697</v>
          </cell>
          <cell r="QS92">
            <v>141.17980405209309</v>
          </cell>
          <cell r="QT92">
            <v>75.634414399916778</v>
          </cell>
          <cell r="QU92">
            <v>79.641846218861247</v>
          </cell>
          <cell r="QV92">
            <v>85.7557634692579</v>
          </cell>
          <cell r="QW92">
            <v>66.329787048509957</v>
          </cell>
          <cell r="QX92">
            <v>83.179428999999999</v>
          </cell>
          <cell r="QY92">
            <v>4361.5836471738858</v>
          </cell>
          <cell r="QZ92">
            <v>197.36476821777089</v>
          </cell>
          <cell r="RA92">
            <v>83.993390090760954</v>
          </cell>
          <cell r="RB92">
            <v>2676.7080265815948</v>
          </cell>
          <cell r="RC92">
            <v>1689.3365095481131</v>
          </cell>
          <cell r="RD92">
            <v>192.61600000000001</v>
          </cell>
          <cell r="RE92">
            <v>-4.7487682177708486</v>
          </cell>
          <cell r="RF92">
            <v>8.2240091016459118</v>
          </cell>
          <cell r="RG92">
            <v>129.57420968173491</v>
          </cell>
          <cell r="SU92">
            <v>85.255811940309655</v>
          </cell>
          <cell r="SV92">
            <v>79.277785486052338</v>
          </cell>
          <cell r="SX92">
            <v>-4.9767626655398942</v>
          </cell>
          <cell r="SY92">
            <v>-8.8085942386436322</v>
          </cell>
          <cell r="TA92">
            <v>12.96280441569837</v>
          </cell>
          <cell r="TB92">
            <v>9.1343505532051221</v>
          </cell>
          <cell r="TD92">
            <v>58.684016128192397</v>
          </cell>
          <cell r="TE92">
            <v>55.256904818467881</v>
          </cell>
          <cell r="XZ92">
            <v>423.41130727240812</v>
          </cell>
          <cell r="YA92">
            <v>147.7475841180285</v>
          </cell>
          <cell r="YB92">
            <v>79.602222603725252</v>
          </cell>
          <cell r="YC92">
            <v>83.821465917450695</v>
          </cell>
          <cell r="YD92">
            <v>90.172635526536823</v>
          </cell>
          <cell r="YE92">
            <v>68.5171294922404</v>
          </cell>
          <cell r="YF92">
            <v>83.179428999999999</v>
          </cell>
          <cell r="YG92">
            <v>4465.1273866767278</v>
          </cell>
          <cell r="YH92">
            <v>287.95855136371028</v>
          </cell>
          <cell r="YI92">
            <v>88.3172909728181</v>
          </cell>
          <cell r="YJ92">
            <v>2711.7752648397259</v>
          </cell>
          <cell r="YK92">
            <v>1757.853639040354</v>
          </cell>
          <cell r="YL92">
            <v>192.61600000000001</v>
          </cell>
          <cell r="YM92">
            <v>-95.342551363710314</v>
          </cell>
          <cell r="YN92">
            <v>8.5431441957825793</v>
          </cell>
          <cell r="YO92">
            <v>96.279495749289339</v>
          </cell>
          <cell r="YP92">
            <v>91.29850403960684</v>
          </cell>
          <cell r="YQ92">
            <v>0</v>
          </cell>
          <cell r="YR92">
            <v>461.43509068578732</v>
          </cell>
          <cell r="YS92">
            <v>165.46561719076351</v>
          </cell>
          <cell r="YT92">
            <v>91.361024736868146</v>
          </cell>
          <cell r="YU92">
            <v>95.797470736020585</v>
          </cell>
          <cell r="YV92">
            <v>102.7189970963074</v>
          </cell>
          <cell r="YW92">
            <v>81.639241903519405</v>
          </cell>
          <cell r="YX92">
            <v>83.179428999999999</v>
          </cell>
          <cell r="YY92">
            <v>4553.5191745716102</v>
          </cell>
          <cell r="YZ92">
            <v>248.67075044491051</v>
          </cell>
          <cell r="ZA92">
            <v>93.191192734847377</v>
          </cell>
          <cell r="ZB92">
            <v>2718.5680071187439</v>
          </cell>
          <cell r="ZC92">
            <v>1839.4928809438729</v>
          </cell>
          <cell r="ZD92">
            <v>192.61600000000001</v>
          </cell>
          <cell r="ZE92">
            <v>-56.054750444910489</v>
          </cell>
          <cell r="ZF92">
            <v>9.310347761181724</v>
          </cell>
          <cell r="ZG92">
            <v>-3.0403249649797668</v>
          </cell>
          <cell r="ZH92">
            <v>-6.1442409368310056</v>
          </cell>
          <cell r="ZI92">
            <v>32.3935524204337</v>
          </cell>
          <cell r="ZJ92">
            <v>425.90660852371639</v>
          </cell>
          <cell r="ZK92">
            <v>150.05843993458419</v>
          </cell>
          <cell r="ZL92">
            <v>81.074091933474449</v>
          </cell>
          <cell r="ZM92">
            <v>85.755368834189213</v>
          </cell>
          <cell r="ZN92">
            <v>92.143967962044954</v>
          </cell>
          <cell r="ZO92">
            <v>71.024092732500165</v>
          </cell>
          <cell r="ZP92">
            <v>83.179428999999999</v>
          </cell>
          <cell r="ZQ92">
            <v>4654.6168006395692</v>
          </cell>
          <cell r="ZR92">
            <v>252.43463780658229</v>
          </cell>
          <cell r="ZS92">
            <v>97.103407571503482</v>
          </cell>
          <cell r="ZT92">
            <v>2748.681286096265</v>
          </cell>
          <cell r="ZU92">
            <v>1910.516973676373</v>
          </cell>
          <cell r="ZV92">
            <v>192.61600000000001</v>
          </cell>
          <cell r="ZW92">
            <v>-59.818637806582267</v>
          </cell>
          <cell r="ZX92">
            <v>8.5934917373708561</v>
          </cell>
          <cell r="ZY92">
            <v>8.3854552185235107</v>
          </cell>
          <cell r="ZZ92">
            <v>4.4675079154204926</v>
          </cell>
          <cell r="AAA92">
            <v>0</v>
          </cell>
          <cell r="AAB92">
            <v>432.69877924910918</v>
          </cell>
          <cell r="AAC92">
            <v>149.84029535365599</v>
          </cell>
          <cell r="AAD92">
            <v>79.63449206857851</v>
          </cell>
          <cell r="AAE92">
            <v>84.512291413185366</v>
          </cell>
          <cell r="AAF92">
            <v>91.002773101921989</v>
          </cell>
          <cell r="AAG92">
            <v>69.550660071802909</v>
          </cell>
          <cell r="AAH92">
            <v>83.179428999999999</v>
          </cell>
          <cell r="AAI92">
            <v>4613.3674350166884</v>
          </cell>
          <cell r="AAJ92">
            <v>183.60440479018169</v>
          </cell>
          <cell r="AAK92">
            <v>100.9561451799071</v>
          </cell>
          <cell r="AAL92">
            <v>2812.3592112912588</v>
          </cell>
          <cell r="AAM92">
            <v>1805.628959228138</v>
          </cell>
          <cell r="AAN92">
            <v>192.61600000000001</v>
          </cell>
          <cell r="AAO92">
            <v>9.0115952098183332</v>
          </cell>
          <cell r="AAP92">
            <v>8.7305369530104837</v>
          </cell>
          <cell r="AAQ92">
            <v>75.281874610188694</v>
          </cell>
          <cell r="AAR92">
            <v>71.441913912801681</v>
          </cell>
          <cell r="AAS92">
            <v>139.55093961603021</v>
          </cell>
        </row>
        <row r="93">
          <cell r="A93" t="str">
            <v>MEAL3</v>
          </cell>
          <cell r="B93" t="str">
            <v>IMC</v>
          </cell>
          <cell r="C93" t="str">
            <v>Retail</v>
          </cell>
          <cell r="D93" t="str">
            <v>Danniela Eiger</v>
          </cell>
          <cell r="E93">
            <v>45082</v>
          </cell>
          <cell r="F93" t="str">
            <v>Under Review</v>
          </cell>
          <cell r="G93" t="b">
            <v>0</v>
          </cell>
          <cell r="H93" t="str">
            <v>BRL</v>
          </cell>
          <cell r="I93">
            <v>2.6065327173662989</v>
          </cell>
        </row>
        <row r="94">
          <cell r="A94" t="str">
            <v>MEGA3</v>
          </cell>
          <cell r="B94" t="str">
            <v>Serena Energia</v>
          </cell>
          <cell r="C94" t="str">
            <v>Utilities &amp; Energy</v>
          </cell>
          <cell r="D94" t="str">
            <v>Vladimir Pinto</v>
          </cell>
          <cell r="E94">
            <v>44919</v>
          </cell>
          <cell r="F94" t="str">
            <v>Buy</v>
          </cell>
          <cell r="G94" t="b">
            <v>0</v>
          </cell>
          <cell r="H94" t="str">
            <v>BRL</v>
          </cell>
          <cell r="I94">
            <v>17</v>
          </cell>
          <cell r="J94">
            <v>0.1193525</v>
          </cell>
          <cell r="K94">
            <v>0.08</v>
          </cell>
          <cell r="L94">
            <v>7.9420999999999992E-2</v>
          </cell>
          <cell r="M94">
            <v>2436.6750000000002</v>
          </cell>
          <cell r="N94">
            <v>668.27199999999993</v>
          </cell>
          <cell r="O94">
            <v>591.46999999999991</v>
          </cell>
          <cell r="P94">
            <v>1093.1244240860999</v>
          </cell>
          <cell r="Q94">
            <v>-8.0309999999999846</v>
          </cell>
          <cell r="R94">
            <v>622.72336800000005</v>
          </cell>
          <cell r="S94">
            <v>16877.600999999999</v>
          </cell>
          <cell r="T94">
            <v>1473.0119999999999</v>
          </cell>
          <cell r="U94">
            <v>9582.9760000000006</v>
          </cell>
          <cell r="V94">
            <v>11698.235000000001</v>
          </cell>
          <cell r="W94">
            <v>5151.0879999999997</v>
          </cell>
          <cell r="X94">
            <v>8376.0040000000008</v>
          </cell>
          <cell r="Y94">
            <v>6902.9920000000011</v>
          </cell>
          <cell r="AB94">
            <v>0</v>
          </cell>
          <cell r="AC94">
            <v>0</v>
          </cell>
          <cell r="AD94">
            <v>1792.051550538092</v>
          </cell>
          <cell r="AE94">
            <v>1301.823530485977</v>
          </cell>
          <cell r="AF94">
            <v>1288.435278411773</v>
          </cell>
          <cell r="AG94">
            <v>1445.9378340364331</v>
          </cell>
          <cell r="AH94">
            <v>542.95950344252378</v>
          </cell>
          <cell r="AJ94">
            <v>17149.927121149201</v>
          </cell>
          <cell r="AK94">
            <v>350</v>
          </cell>
          <cell r="AL94">
            <v>11388.976000000001</v>
          </cell>
          <cell r="AM94">
            <v>11427.60161770667</v>
          </cell>
          <cell r="AN94">
            <v>5694.0475034425244</v>
          </cell>
          <cell r="AO94">
            <v>8302.0730396090003</v>
          </cell>
          <cell r="AP94">
            <v>7952.0730396090003</v>
          </cell>
          <cell r="AS94">
            <v>0</v>
          </cell>
          <cell r="AT94">
            <v>0</v>
          </cell>
          <cell r="AU94">
            <v>2122.3172749240248</v>
          </cell>
          <cell r="AV94">
            <v>-90.271521274976749</v>
          </cell>
          <cell r="AW94">
            <v>-145.89685817302481</v>
          </cell>
          <cell r="AX94">
            <v>1498.8309069739009</v>
          </cell>
          <cell r="AY94">
            <v>-865.33151895564026</v>
          </cell>
          <cell r="BA94">
            <v>15847.551068583931</v>
          </cell>
          <cell r="BB94">
            <v>350.00000000000011</v>
          </cell>
          <cell r="BC94">
            <v>9885.7260000000006</v>
          </cell>
          <cell r="BD94">
            <v>11189.18878975117</v>
          </cell>
          <cell r="BE94">
            <v>4630.0842788327536</v>
          </cell>
          <cell r="BF94">
            <v>7300.7090165543759</v>
          </cell>
          <cell r="BG94">
            <v>6950.7090165543759</v>
          </cell>
          <cell r="BJ94">
            <v>-25.409999999999851</v>
          </cell>
          <cell r="BK94">
            <v>0</v>
          </cell>
          <cell r="BL94">
            <v>2200.0390379107512</v>
          </cell>
          <cell r="BM94">
            <v>1409.668888685228</v>
          </cell>
          <cell r="BN94">
            <v>1346.9520516727409</v>
          </cell>
          <cell r="BO94">
            <v>1544.836873034249</v>
          </cell>
          <cell r="BP94">
            <v>781.10066136140972</v>
          </cell>
          <cell r="BR94">
            <v>15836.022935386811</v>
          </cell>
          <cell r="BS94">
            <v>350.00000000000023</v>
          </cell>
          <cell r="BT94">
            <v>9826.9260000000013</v>
          </cell>
          <cell r="BU94">
            <v>10396.559995192651</v>
          </cell>
          <cell r="BV94">
            <v>5411.1849401941636</v>
          </cell>
          <cell r="BW94">
            <v>7147.5412592156608</v>
          </cell>
          <cell r="BX94">
            <v>6797.5412592156608</v>
          </cell>
          <cell r="CA94">
            <v>177.8417056541297</v>
          </cell>
          <cell r="CB94">
            <v>198.63170565412949</v>
          </cell>
          <cell r="CC94">
            <v>2308.9974893867579</v>
          </cell>
          <cell r="CD94">
            <v>1492.3108669455639</v>
          </cell>
          <cell r="CE94">
            <v>1416.7867399126339</v>
          </cell>
          <cell r="CF94">
            <v>1613.7191768556891</v>
          </cell>
          <cell r="CG94">
            <v>864.45347360544156</v>
          </cell>
          <cell r="CI94">
            <v>15843.09355518866</v>
          </cell>
          <cell r="CJ94">
            <v>349.99999999999949</v>
          </cell>
          <cell r="CK94">
            <v>9767.7260000000006</v>
          </cell>
          <cell r="CL94">
            <v>9539.1771413890528</v>
          </cell>
          <cell r="CM94">
            <v>6275.6384137996047</v>
          </cell>
          <cell r="CN94">
            <v>6273.205285968008</v>
          </cell>
          <cell r="CO94">
            <v>5923.205285968008</v>
          </cell>
          <cell r="CR94">
            <v>-20.790000000000418</v>
          </cell>
          <cell r="CS94">
            <v>0</v>
          </cell>
          <cell r="CT94">
            <v>2393.561853668913</v>
          </cell>
          <cell r="CU94">
            <v>1551.544378667963</v>
          </cell>
          <cell r="CV94">
            <v>1466.7531181205529</v>
          </cell>
          <cell r="CW94">
            <v>1661.2429350223899</v>
          </cell>
          <cell r="CX94">
            <v>977.83814089011503</v>
          </cell>
          <cell r="CZ94">
            <v>15834.902223327401</v>
          </cell>
          <cell r="DA94">
            <v>350.00000000000011</v>
          </cell>
          <cell r="DB94">
            <v>9708.1010000000006</v>
          </cell>
          <cell r="DC94">
            <v>8553.1476686376736</v>
          </cell>
          <cell r="DD94">
            <v>7253.4765546897197</v>
          </cell>
          <cell r="DE94">
            <v>5273.7766065956621</v>
          </cell>
          <cell r="DF94">
            <v>4923.7766065956621</v>
          </cell>
          <cell r="DI94">
            <v>-20.789999999999171</v>
          </cell>
          <cell r="DJ94">
            <v>0</v>
          </cell>
          <cell r="DK94">
            <v>2479.8197227899841</v>
          </cell>
          <cell r="DL94">
            <v>1612.0673690552769</v>
          </cell>
          <cell r="DM94">
            <v>1520.691213460603</v>
          </cell>
          <cell r="DN94">
            <v>1711.7850076132311</v>
          </cell>
          <cell r="DO94">
            <v>1053.8549833383479</v>
          </cell>
          <cell r="DQ94">
            <v>15827.31591358733</v>
          </cell>
          <cell r="DR94">
            <v>350</v>
          </cell>
          <cell r="DS94">
            <v>9648.0510000000013</v>
          </cell>
          <cell r="DT94">
            <v>8342.3851213938506</v>
          </cell>
          <cell r="DU94">
            <v>7456.6527921934812</v>
          </cell>
          <cell r="DV94">
            <v>4200.8479730585004</v>
          </cell>
          <cell r="DW94">
            <v>3850.8479730585</v>
          </cell>
          <cell r="DZ94">
            <v>1026.0020338710519</v>
          </cell>
          <cell r="EA94">
            <v>0</v>
          </cell>
          <cell r="EB94">
            <v>2531.5203753639871</v>
          </cell>
          <cell r="EC94">
            <v>1641.0500177845879</v>
          </cell>
          <cell r="ED94">
            <v>1544.3222102254731</v>
          </cell>
          <cell r="EE94">
            <v>1731.3039362712359</v>
          </cell>
          <cell r="EF94">
            <v>1206.2748588637089</v>
          </cell>
          <cell r="EH94">
            <v>16972.215819414461</v>
          </cell>
          <cell r="EI94">
            <v>1523.609385740773</v>
          </cell>
          <cell r="EJ94">
            <v>9587.8961916714761</v>
          </cell>
          <cell r="EK94">
            <v>9169.7938830731891</v>
          </cell>
          <cell r="EL94">
            <v>7774.1439363412637</v>
          </cell>
          <cell r="EM94">
            <v>4980.1331671866319</v>
          </cell>
          <cell r="EN94">
            <v>3456.5237814458592</v>
          </cell>
          <cell r="EQ94">
            <v>3712.5060962771859</v>
          </cell>
          <cell r="ER94">
            <v>850.67874583458706</v>
          </cell>
          <cell r="ES94">
            <v>2570.6803191099661</v>
          </cell>
          <cell r="ET94">
            <v>1656.086007040705</v>
          </cell>
          <cell r="EU94">
            <v>1553.491542472138</v>
          </cell>
          <cell r="EV94">
            <v>1735.235213969941</v>
          </cell>
          <cell r="EW94">
            <v>1355.402757424617</v>
          </cell>
          <cell r="EY94">
            <v>18457.460386178649</v>
          </cell>
          <cell r="EZ94">
            <v>3045.2964825783401</v>
          </cell>
          <cell r="FA94">
            <v>9527.6358327991748</v>
          </cell>
          <cell r="FB94">
            <v>10225.701381768909</v>
          </cell>
          <cell r="FC94">
            <v>8203.4810044097267</v>
          </cell>
          <cell r="FD94">
            <v>5989.1146817796534</v>
          </cell>
          <cell r="FE94">
            <v>2943.8181992013119</v>
          </cell>
          <cell r="FH94">
            <v>3761.960581106488</v>
          </cell>
          <cell r="FI94">
            <v>888.78371471592732</v>
          </cell>
          <cell r="FJ94">
            <v>533.91899999999998</v>
          </cell>
          <cell r="FM94">
            <v>232.36600000000001</v>
          </cell>
          <cell r="FN94">
            <v>-95.906000000000006</v>
          </cell>
          <cell r="GA94">
            <v>513.83199999999988</v>
          </cell>
          <cell r="GD94">
            <v>243.9859999999999</v>
          </cell>
          <cell r="GE94">
            <v>-93.26300000000009</v>
          </cell>
          <cell r="GR94">
            <v>667.94500000000005</v>
          </cell>
          <cell r="GU94">
            <v>283.09100000000012</v>
          </cell>
          <cell r="GV94">
            <v>44.150000000000141</v>
          </cell>
          <cell r="HI94">
            <v>720.97899999999981</v>
          </cell>
          <cell r="HL94">
            <v>241.68699999999961</v>
          </cell>
          <cell r="HM94">
            <v>136.98799999999969</v>
          </cell>
          <cell r="HZ94">
            <v>392.67049229451931</v>
          </cell>
          <cell r="IC94">
            <v>260.2</v>
          </cell>
          <cell r="ID94">
            <v>135.73987586063089</v>
          </cell>
          <cell r="IQ94">
            <v>377.89751703287851</v>
          </cell>
          <cell r="IT94">
            <v>231.509862347927</v>
          </cell>
          <cell r="IU94">
            <v>135.73987586063089</v>
          </cell>
          <cell r="JH94">
            <v>491.23985468893733</v>
          </cell>
          <cell r="JK94">
            <v>364.33273540985442</v>
          </cell>
          <cell r="JL94">
            <v>135.73987586063089</v>
          </cell>
          <cell r="JY94">
            <v>530.24368652175747</v>
          </cell>
          <cell r="KB94">
            <v>432.39268065399142</v>
          </cell>
          <cell r="KC94">
            <v>135.73987586063089</v>
          </cell>
        </row>
        <row r="95">
          <cell r="A95" t="str">
            <v>MELK3</v>
          </cell>
          <cell r="B95" t="str">
            <v>Melnick</v>
          </cell>
          <cell r="C95" t="str">
            <v>Homebuilders</v>
          </cell>
          <cell r="D95" t="str">
            <v>Ygor Altero</v>
          </cell>
          <cell r="E95">
            <v>45092</v>
          </cell>
          <cell r="F95" t="str">
            <v>Buy</v>
          </cell>
          <cell r="G95" t="b">
            <v>0</v>
          </cell>
          <cell r="H95" t="str">
            <v>BRL</v>
          </cell>
          <cell r="I95">
            <v>5.5</v>
          </cell>
          <cell r="J95">
            <v>0.15083888914996191</v>
          </cell>
          <cell r="K95">
            <v>0.126</v>
          </cell>
          <cell r="L95">
            <v>0.1446291668624714</v>
          </cell>
          <cell r="AD95">
            <v>1025.538973957769</v>
          </cell>
          <cell r="AE95">
            <v>213.1374960482577</v>
          </cell>
          <cell r="AF95">
            <v>75.76088352212841</v>
          </cell>
          <cell r="AG95">
            <v>80.617802952916037</v>
          </cell>
          <cell r="AH95">
            <v>88.830449421589563</v>
          </cell>
          <cell r="AI95">
            <v>202.18444099999999</v>
          </cell>
          <cell r="AJ95">
            <v>2485.6426168810808</v>
          </cell>
          <cell r="AK95">
            <v>474.68034463972373</v>
          </cell>
          <cell r="AL95">
            <v>10.90890608064079</v>
          </cell>
          <cell r="AM95">
            <v>1150.086093889619</v>
          </cell>
          <cell r="AN95">
            <v>1240.8137069415891</v>
          </cell>
          <cell r="AO95">
            <v>338.428</v>
          </cell>
          <cell r="AP95">
            <v>-136.25234463972359</v>
          </cell>
          <cell r="AQ95">
            <v>7.2800464287617483</v>
          </cell>
          <cell r="AR95">
            <v>-38.021934116362907</v>
          </cell>
          <cell r="AS95">
            <v>175.69621520079309</v>
          </cell>
          <cell r="AT95">
            <v>34</v>
          </cell>
          <cell r="AU95">
            <v>1047.7068308226919</v>
          </cell>
          <cell r="AV95">
            <v>286.40961425410927</v>
          </cell>
          <cell r="AW95">
            <v>146.648638147828</v>
          </cell>
          <cell r="AX95">
            <v>152.50224262933429</v>
          </cell>
          <cell r="AY95">
            <v>136.29613360879921</v>
          </cell>
          <cell r="AZ95">
            <v>202.18444099999999</v>
          </cell>
          <cell r="BA95">
            <v>2687.0827639386639</v>
          </cell>
          <cell r="BB95">
            <v>567.4601059202887</v>
          </cell>
          <cell r="BC95">
            <v>12.492712137209359</v>
          </cell>
          <cell r="BD95">
            <v>1293.4510623638471</v>
          </cell>
          <cell r="BE95">
            <v>1295.3321603851091</v>
          </cell>
          <cell r="BF95">
            <v>399.4812</v>
          </cell>
          <cell r="BG95">
            <v>-167.9789059202887</v>
          </cell>
          <cell r="BH95">
            <v>7.4374105380749</v>
          </cell>
          <cell r="BI95">
            <v>71.779468745381095</v>
          </cell>
          <cell r="BJ95">
            <v>160.26157674391831</v>
          </cell>
          <cell r="BK95">
            <v>33.300742479999997</v>
          </cell>
          <cell r="BL95">
            <v>1025.3190424476979</v>
          </cell>
          <cell r="BM95">
            <v>298.29869229554822</v>
          </cell>
          <cell r="BN95">
            <v>161.02113685098359</v>
          </cell>
          <cell r="BO95">
            <v>167.50113512508909</v>
          </cell>
          <cell r="BP95">
            <v>151.7170205298591</v>
          </cell>
          <cell r="BQ95">
            <v>202.18444099999999</v>
          </cell>
          <cell r="BR95">
            <v>2928.6877945946858</v>
          </cell>
          <cell r="BS95">
            <v>653.66034850080962</v>
          </cell>
          <cell r="BT95">
            <v>13.29119905270735</v>
          </cell>
          <cell r="BU95">
            <v>1470.4545417835629</v>
          </cell>
          <cell r="BV95">
            <v>1356.0189685970529</v>
          </cell>
          <cell r="BW95">
            <v>472.74504000000002</v>
          </cell>
          <cell r="BX95">
            <v>-180.91530850080969</v>
          </cell>
          <cell r="BY95">
            <v>7.2784851896034839</v>
          </cell>
          <cell r="BZ95">
            <v>100.0646453683059</v>
          </cell>
          <cell r="CA95">
            <v>205.7311718445429</v>
          </cell>
          <cell r="CB95">
            <v>81.77768016527952</v>
          </cell>
          <cell r="CC95">
            <v>1016.556479949718</v>
          </cell>
          <cell r="CD95">
            <v>295.45068194700667</v>
          </cell>
          <cell r="CE95">
            <v>159.13072404762579</v>
          </cell>
          <cell r="CF95">
            <v>165.87060972619119</v>
          </cell>
          <cell r="CG95">
            <v>151.02074277706481</v>
          </cell>
          <cell r="CH95">
            <v>202.18444099999999</v>
          </cell>
          <cell r="CI95">
            <v>3095.4168414938722</v>
          </cell>
          <cell r="CJ95">
            <v>772.93281180247243</v>
          </cell>
          <cell r="CK95">
            <v>13.767595309222671</v>
          </cell>
          <cell r="CL95">
            <v>1618.4188811191621</v>
          </cell>
          <cell r="CM95">
            <v>1371.12104287476</v>
          </cell>
          <cell r="CN95">
            <v>560.6616479999999</v>
          </cell>
          <cell r="CO95">
            <v>-212.2711638024725</v>
          </cell>
          <cell r="CP95">
            <v>7.2162819350806133</v>
          </cell>
          <cell r="CQ95">
            <v>126.7657716998051</v>
          </cell>
          <cell r="CR95">
            <v>248.0777399222074</v>
          </cell>
          <cell r="CS95">
            <v>91.030212317915471</v>
          </cell>
          <cell r="CT95">
            <v>1089.218427662162</v>
          </cell>
          <cell r="CU95">
            <v>316.14295568829152</v>
          </cell>
          <cell r="CV95">
            <v>170.25805860325849</v>
          </cell>
          <cell r="CW95">
            <v>177.29014708441551</v>
          </cell>
          <cell r="CX95">
            <v>160.3707960812269</v>
          </cell>
          <cell r="CY95">
            <v>202.18444099999999</v>
          </cell>
          <cell r="CZ95">
            <v>3259.3838116054721</v>
          </cell>
          <cell r="DA95">
            <v>884.15539493422068</v>
          </cell>
          <cell r="DB95">
            <v>14.4675978804823</v>
          </cell>
          <cell r="DC95">
            <v>1762.5632440821239</v>
          </cell>
          <cell r="DD95">
            <v>1387.1581224828831</v>
          </cell>
          <cell r="DE95">
            <v>666.16157759999987</v>
          </cell>
          <cell r="DF95">
            <v>-217.99381733422089</v>
          </cell>
          <cell r="DG95">
            <v>7.7320910524166404</v>
          </cell>
          <cell r="DH95">
            <v>147.6765303691281</v>
          </cell>
          <cell r="DI95">
            <v>287.38833580301679</v>
          </cell>
          <cell r="DJ95">
            <v>135.91866849935829</v>
          </cell>
          <cell r="DK95">
            <v>1155.5196906384299</v>
          </cell>
          <cell r="DL95">
            <v>335.32629368880328</v>
          </cell>
          <cell r="DM95">
            <v>180.60834713866819</v>
          </cell>
          <cell r="DN95">
            <v>188.01534226696029</v>
          </cell>
          <cell r="DO95">
            <v>168.70656385834641</v>
          </cell>
          <cell r="DP95">
            <v>202.18444099999999</v>
          </cell>
          <cell r="DQ95">
            <v>3447.3785654641529</v>
          </cell>
          <cell r="DR95">
            <v>1018.649109015204</v>
          </cell>
          <cell r="DS95">
            <v>15.263350001016519</v>
          </cell>
          <cell r="DT95">
            <v>1929.869211476926</v>
          </cell>
          <cell r="DU95">
            <v>1404.0287788687169</v>
          </cell>
          <cell r="DV95">
            <v>792.76149311999973</v>
          </cell>
          <cell r="DW95">
            <v>-225.88761589520379</v>
          </cell>
          <cell r="DX95">
            <v>8.2027472488262472</v>
          </cell>
          <cell r="DY95">
            <v>160.24611467446721</v>
          </cell>
          <cell r="DZ95">
            <v>321.35958071239497</v>
          </cell>
          <cell r="EA95">
            <v>144.3337164731042</v>
          </cell>
          <cell r="HZ95">
            <v>298.96800000000002</v>
          </cell>
          <cell r="IA95">
            <v>51.067999999999998</v>
          </cell>
          <cell r="IB95">
            <v>17.001999999999999</v>
          </cell>
          <cell r="IC95">
            <v>18.068999999999999</v>
          </cell>
          <cell r="ID95">
            <v>20.119</v>
          </cell>
          <cell r="IE95">
            <v>202.18444099999999</v>
          </cell>
          <cell r="IF95">
            <v>2317.1610000000001</v>
          </cell>
          <cell r="IG95">
            <v>368.14400000000001</v>
          </cell>
          <cell r="IH95">
            <v>9.5410786499999993</v>
          </cell>
          <cell r="II95">
            <v>996.39</v>
          </cell>
          <cell r="IJ95">
            <v>1228.403</v>
          </cell>
          <cell r="IK95">
            <v>185.79499999999999</v>
          </cell>
          <cell r="IL95">
            <v>-182.34899999999999</v>
          </cell>
          <cell r="IM95">
            <v>2.1222995673333318</v>
          </cell>
          <cell r="IN95">
            <v>-2.8282995673333322</v>
          </cell>
          <cell r="IO95">
            <v>28.765700432666669</v>
          </cell>
          <cell r="IP95">
            <v>11</v>
          </cell>
          <cell r="IQ95">
            <v>246.41349397607439</v>
          </cell>
          <cell r="IR95">
            <v>51.582330836209607</v>
          </cell>
          <cell r="IS95">
            <v>16.15935358758496</v>
          </cell>
          <cell r="IT95">
            <v>17.359046723639459</v>
          </cell>
          <cell r="IU95">
            <v>20.843737988153119</v>
          </cell>
          <cell r="IV95">
            <v>202.18444099999999</v>
          </cell>
          <cell r="IW95">
            <v>2266.6161834430809</v>
          </cell>
          <cell r="IX95">
            <v>311.89125201419603</v>
          </cell>
          <cell r="IY95">
            <v>10.09061369773279</v>
          </cell>
          <cell r="IZ95">
            <v>947.06594262360784</v>
          </cell>
          <cell r="JA95">
            <v>1226.246737988153</v>
          </cell>
          <cell r="JB95">
            <v>185.79499999999999</v>
          </cell>
          <cell r="JC95">
            <v>-126.096252014196</v>
          </cell>
          <cell r="JD95">
            <v>1.7492281837872861</v>
          </cell>
          <cell r="JE95">
            <v>-38.796796465259632</v>
          </cell>
          <cell r="JF95">
            <v>-28.12088988107201</v>
          </cell>
          <cell r="JG95">
            <v>23</v>
          </cell>
          <cell r="JH95">
            <v>237.71212036261201</v>
          </cell>
          <cell r="JI95">
            <v>52.422148030172771</v>
          </cell>
          <cell r="JJ95">
            <v>18.13856779514893</v>
          </cell>
          <cell r="JK95">
            <v>19.40735934753253</v>
          </cell>
          <cell r="JL95">
            <v>20.888792466731601</v>
          </cell>
          <cell r="JM95">
            <v>202.18444099999999</v>
          </cell>
          <cell r="JN95">
            <v>2288.168959215951</v>
          </cell>
          <cell r="JO95">
            <v>344.67175436386088</v>
          </cell>
          <cell r="JP95">
            <v>10.509281439305269</v>
          </cell>
          <cell r="JQ95">
            <v>946.93673179664631</v>
          </cell>
          <cell r="JR95">
            <v>1247.135530454884</v>
          </cell>
          <cell r="JS95">
            <v>185.79499999999999</v>
          </cell>
          <cell r="JT95">
            <v>-158.8767543638609</v>
          </cell>
          <cell r="JU95">
            <v>1.687459293956076</v>
          </cell>
          <cell r="JV95">
            <v>29.312177344690369</v>
          </cell>
          <cell r="JW95">
            <v>38.043988364529909</v>
          </cell>
          <cell r="JX95">
            <v>0</v>
          </cell>
          <cell r="JY95">
            <v>242.44535961908281</v>
          </cell>
          <cell r="JZ95">
            <v>58.065017181875326</v>
          </cell>
          <cell r="KA95">
            <v>24.46096213939451</v>
          </cell>
          <cell r="KB95">
            <v>25.782396881744049</v>
          </cell>
          <cell r="KC95">
            <v>26.97891896670485</v>
          </cell>
          <cell r="KD95">
            <v>202.18444099999999</v>
          </cell>
          <cell r="KE95">
            <v>2485.6426168810808</v>
          </cell>
          <cell r="KF95">
            <v>474.68034463972373</v>
          </cell>
          <cell r="KG95">
            <v>10.90890608064079</v>
          </cell>
          <cell r="KH95">
            <v>1150.086093889619</v>
          </cell>
          <cell r="KI95">
            <v>1240.8137069415891</v>
          </cell>
          <cell r="KJ95">
            <v>338.428</v>
          </cell>
          <cell r="KK95">
            <v>-136.25234463972359</v>
          </cell>
          <cell r="KL95">
            <v>1.7210593836850541</v>
          </cell>
          <cell r="KM95">
            <v>-25.709015428460319</v>
          </cell>
          <cell r="KN95">
            <v>137.00741628466861</v>
          </cell>
          <cell r="KO95">
            <v>0</v>
          </cell>
          <cell r="KZ95">
            <v>100.16344353522371</v>
          </cell>
          <cell r="LA95">
            <v>172.47037808874029</v>
          </cell>
          <cell r="LB95">
            <v>187.0425840556334</v>
          </cell>
          <cell r="LC95">
            <v>185.24505388995951</v>
          </cell>
          <cell r="LD95">
            <v>198.0494477480953</v>
          </cell>
          <cell r="LE95">
            <v>210.03827180208711</v>
          </cell>
          <cell r="LL95">
            <v>23.766999999999999</v>
          </cell>
          <cell r="LM95">
            <v>22.055415862395691</v>
          </cell>
          <cell r="LN95">
            <v>23.937889912095169</v>
          </cell>
          <cell r="LO95">
            <v>30.403137760732879</v>
          </cell>
          <cell r="LP95">
            <v>294.20912847338229</v>
          </cell>
          <cell r="LQ95">
            <v>76.701123329431113</v>
          </cell>
          <cell r="LR95">
            <v>37.410122028121563</v>
          </cell>
          <cell r="LS95">
            <v>38.781805485191462</v>
          </cell>
          <cell r="LT95">
            <v>44.389106647995952</v>
          </cell>
          <cell r="LU95">
            <v>36.87264969884734</v>
          </cell>
          <cell r="LV95">
            <v>202.18444099999999</v>
          </cell>
          <cell r="LW95">
            <v>2461.2399070613019</v>
          </cell>
          <cell r="LX95">
            <v>366.61765816851891</v>
          </cell>
          <cell r="LY95">
            <v>11.625740144056611</v>
          </cell>
          <cell r="LZ95">
            <v>1088.0693497003481</v>
          </cell>
          <cell r="MA95">
            <v>1277.686356640437</v>
          </cell>
          <cell r="MB95">
            <v>399.4812</v>
          </cell>
          <cell r="MC95">
            <v>32.863541831481093</v>
          </cell>
          <cell r="MD95">
            <v>2.0885175204857238</v>
          </cell>
          <cell r="ME95">
            <v>-169.22260605432481</v>
          </cell>
          <cell r="MF95">
            <v>-98.459053799352148</v>
          </cell>
          <cell r="MG95">
            <v>0</v>
          </cell>
          <cell r="MH95">
            <v>238.2113826279859</v>
          </cell>
          <cell r="MI95">
            <v>64.766722941311514</v>
          </cell>
          <cell r="MJ95">
            <v>32.602889734484187</v>
          </cell>
          <cell r="MK95">
            <v>34.064707749408313</v>
          </cell>
          <cell r="ML95">
            <v>38.604753701531159</v>
          </cell>
          <cell r="MM95">
            <v>29.141746323721421</v>
          </cell>
          <cell r="MN95">
            <v>202.18444099999999</v>
          </cell>
          <cell r="MO95">
            <v>2499.7707714050048</v>
          </cell>
          <cell r="MP95">
            <v>432.78736697637169</v>
          </cell>
          <cell r="MQ95">
            <v>11.85492556189201</v>
          </cell>
          <cell r="MR95">
            <v>1096.6200022907101</v>
          </cell>
          <cell r="MS95">
            <v>1306.828102964158</v>
          </cell>
          <cell r="MT95">
            <v>399.4812</v>
          </cell>
          <cell r="MU95">
            <v>-33.306166976371721</v>
          </cell>
          <cell r="MV95">
            <v>1.6910034327595229</v>
          </cell>
          <cell r="MW95">
            <v>102.1676094031077</v>
          </cell>
          <cell r="MX95">
            <v>106.8197775146992</v>
          </cell>
          <cell r="MY95">
            <v>33.300742479999997</v>
          </cell>
          <cell r="MZ95">
            <v>253.48968282294061</v>
          </cell>
          <cell r="NA95">
            <v>70.47685462068749</v>
          </cell>
          <cell r="NB95">
            <v>36.315050916581349</v>
          </cell>
          <cell r="NC95">
            <v>37.805686655658803</v>
          </cell>
          <cell r="ND95">
            <v>42.636920141266337</v>
          </cell>
          <cell r="NE95">
            <v>33.202932870639003</v>
          </cell>
          <cell r="NF95">
            <v>202.18444099999999</v>
          </cell>
          <cell r="NG95">
            <v>2580.7671140670682</v>
          </cell>
          <cell r="NH95">
            <v>484.15124485053889</v>
          </cell>
          <cell r="NI95">
            <v>12.163750113476411</v>
          </cell>
          <cell r="NJ95">
            <v>1143.475764168754</v>
          </cell>
          <cell r="NK95">
            <v>1340.031035834797</v>
          </cell>
          <cell r="NL95">
            <v>399.4812</v>
          </cell>
          <cell r="NM95">
            <v>-84.670044850538886</v>
          </cell>
          <cell r="NN95">
            <v>1.799460290661844</v>
          </cell>
          <cell r="NO95">
            <v>53.616801890448059</v>
          </cell>
          <cell r="NP95">
            <v>59.7042522881693</v>
          </cell>
          <cell r="NQ95">
            <v>0</v>
          </cell>
          <cell r="NR95">
            <v>261.79663689838372</v>
          </cell>
          <cell r="NS95">
            <v>74.464913362679184</v>
          </cell>
          <cell r="NT95">
            <v>40.320575468640882</v>
          </cell>
          <cell r="NU95">
            <v>41.850042739075732</v>
          </cell>
          <cell r="NV95">
            <v>46.839597597946877</v>
          </cell>
          <cell r="NW95">
            <v>37.078804715591467</v>
          </cell>
          <cell r="NX95">
            <v>202.18444099999999</v>
          </cell>
          <cell r="NY95">
            <v>2687.0827639386639</v>
          </cell>
          <cell r="NZ95">
            <v>567.4601059202887</v>
          </cell>
          <cell r="OA95">
            <v>12.492712137209359</v>
          </cell>
          <cell r="OB95">
            <v>1293.4510623638471</v>
          </cell>
          <cell r="OC95">
            <v>1295.3321603851091</v>
          </cell>
          <cell r="OD95">
            <v>399.4812</v>
          </cell>
          <cell r="OE95">
            <v>-167.9789059202887</v>
          </cell>
          <cell r="OF95">
            <v>1.858429294167808</v>
          </cell>
          <cell r="OG95">
            <v>85.21766350615016</v>
          </cell>
          <cell r="OH95">
            <v>92.196600740401962</v>
          </cell>
          <cell r="OI95">
            <v>0</v>
          </cell>
          <cell r="OV95">
            <v>273.94727251064683</v>
          </cell>
          <cell r="OW95">
            <v>78.123245444410969</v>
          </cell>
          <cell r="OX95">
            <v>41.320245207692452</v>
          </cell>
          <cell r="OY95">
            <v>42.89107609081433</v>
          </cell>
          <cell r="OZ95">
            <v>48.112208649367957</v>
          </cell>
          <cell r="PA95">
            <v>38.511603365355462</v>
          </cell>
          <cell r="PB95">
            <v>202.18444099999999</v>
          </cell>
          <cell r="PC95">
            <v>2838.2637419181219</v>
          </cell>
          <cell r="PD95">
            <v>724.33656383751429</v>
          </cell>
          <cell r="PE95">
            <v>12.866564892207601</v>
          </cell>
          <cell r="PF95">
            <v>1405.104439404779</v>
          </cell>
          <cell r="PG95">
            <v>1333.8437637504651</v>
          </cell>
          <cell r="PH95">
            <v>472.74504000000002</v>
          </cell>
          <cell r="PI95">
            <v>-251.5915238375143</v>
          </cell>
          <cell r="PJ95">
            <v>1.944683638120106</v>
          </cell>
          <cell r="PK95">
            <v>0</v>
          </cell>
          <cell r="PL95">
            <v>244.93801858535181</v>
          </cell>
          <cell r="PM95">
            <v>70.905828717115483</v>
          </cell>
          <cell r="PN95">
            <v>37.786680411913018</v>
          </cell>
          <cell r="PO95">
            <v>39.404519458421788</v>
          </cell>
          <cell r="PP95">
            <v>44.072767665251057</v>
          </cell>
          <cell r="PQ95">
            <v>36.931647231143351</v>
          </cell>
          <cell r="PR95">
            <v>202.18444099999999</v>
          </cell>
          <cell r="PS95">
            <v>2819.430581773418</v>
          </cell>
          <cell r="PT95">
            <v>667.14333702650856</v>
          </cell>
          <cell r="PU95">
            <v>12.98747999620047</v>
          </cell>
          <cell r="PV95">
            <v>1348.3478579577061</v>
          </cell>
          <cell r="PW95">
            <v>1370.775410981608</v>
          </cell>
          <cell r="PX95">
            <v>472.74504000000002</v>
          </cell>
          <cell r="PY95">
            <v>-194.39829702650849</v>
          </cell>
          <cell r="PZ95">
            <v>1.7387541505016451</v>
          </cell>
          <cell r="QA95">
            <v>81.77768016527952</v>
          </cell>
          <cell r="QB95">
            <v>258.3264608075317</v>
          </cell>
          <cell r="QC95">
            <v>75.577905864516879</v>
          </cell>
          <cell r="QD95">
            <v>40.721675421133931</v>
          </cell>
          <cell r="QE95">
            <v>42.354718306288923</v>
          </cell>
          <cell r="QF95">
            <v>47.278135440167183</v>
          </cell>
          <cell r="QG95">
            <v>38.011483794593133</v>
          </cell>
          <cell r="QH95">
            <v>202.18444099999999</v>
          </cell>
          <cell r="QI95">
            <v>2887.3161283558161</v>
          </cell>
          <cell r="QJ95">
            <v>671.85344809424828</v>
          </cell>
          <cell r="QK95">
            <v>13.18823248714785</v>
          </cell>
          <cell r="QL95">
            <v>1377.255350530548</v>
          </cell>
          <cell r="QM95">
            <v>1408.7868947762011</v>
          </cell>
          <cell r="QN95">
            <v>472.74504000000002</v>
          </cell>
          <cell r="QO95">
            <v>-199.10840809424829</v>
          </cell>
          <cell r="QP95">
            <v>1.8337953761023771</v>
          </cell>
          <cell r="QQ95">
            <v>0</v>
          </cell>
          <cell r="QR95">
            <v>248.10729054416731</v>
          </cell>
          <cell r="QS95">
            <v>73.691712269504819</v>
          </cell>
          <cell r="QT95">
            <v>41.192535810244181</v>
          </cell>
          <cell r="QU95">
            <v>42.850821269564037</v>
          </cell>
          <cell r="QV95">
            <v>47.579472300847208</v>
          </cell>
          <cell r="QW95">
            <v>38.26228613876718</v>
          </cell>
          <cell r="QX95">
            <v>202.18444099999999</v>
          </cell>
          <cell r="QY95">
            <v>2928.6877945946858</v>
          </cell>
          <cell r="QZ95">
            <v>653.66034850080962</v>
          </cell>
          <cell r="RA95">
            <v>13.29119905270735</v>
          </cell>
          <cell r="RB95">
            <v>1470.4545417835629</v>
          </cell>
          <cell r="RC95">
            <v>1356.0189685970529</v>
          </cell>
          <cell r="RD95">
            <v>472.74504000000002</v>
          </cell>
          <cell r="RE95">
            <v>-180.91530850080969</v>
          </cell>
          <cell r="RF95">
            <v>1.7612520248793559</v>
          </cell>
          <cell r="RG95">
            <v>0</v>
          </cell>
          <cell r="SU95">
            <v>85.490000227511018</v>
          </cell>
          <cell r="SV95">
            <v>166.56589687659709</v>
          </cell>
          <cell r="SX95">
            <v>24.522002571358989</v>
          </cell>
          <cell r="SY95">
            <v>33.807904366573531</v>
          </cell>
          <cell r="TA95">
            <v>6.5334881792682333</v>
          </cell>
          <cell r="TB95">
            <v>14.27617333226644</v>
          </cell>
          <cell r="TD95">
            <v>-16.480845609832329</v>
          </cell>
          <cell r="TE95">
            <v>-8.9188027308941162</v>
          </cell>
          <cell r="XZ95">
            <v>244.13862812132709</v>
          </cell>
          <cell r="YA95">
            <v>70.479918931530989</v>
          </cell>
          <cell r="YB95">
            <v>37.410186275161323</v>
          </cell>
          <cell r="YC95">
            <v>39.081418727842859</v>
          </cell>
          <cell r="YD95">
            <v>43.734431435006577</v>
          </cell>
          <cell r="YE95">
            <v>35.169554367866787</v>
          </cell>
          <cell r="YF95">
            <v>202.18444099999999</v>
          </cell>
          <cell r="YG95">
            <v>3038.3513613795408</v>
          </cell>
          <cell r="YH95">
            <v>828.30179769172844</v>
          </cell>
          <cell r="YI95">
            <v>13.35304607619465</v>
          </cell>
          <cell r="YJ95">
            <v>1544.0176215363981</v>
          </cell>
          <cell r="YK95">
            <v>1391.1885229649199</v>
          </cell>
          <cell r="YL95">
            <v>560.6616479999999</v>
          </cell>
          <cell r="YM95">
            <v>-267.64014969172848</v>
          </cell>
          <cell r="YN95">
            <v>1.7330794761688399</v>
          </cell>
          <cell r="YO95">
            <v>88.109607116979078</v>
          </cell>
          <cell r="YP95">
            <v>183.4696552287536</v>
          </cell>
          <cell r="YQ95">
            <v>0</v>
          </cell>
          <cell r="YR95">
            <v>242.46612858342141</v>
          </cell>
          <cell r="YS95">
            <v>69.377141427461325</v>
          </cell>
          <cell r="YT95">
            <v>36.514731149395431</v>
          </cell>
          <cell r="YU95">
            <v>38.19374023324049</v>
          </cell>
          <cell r="YV95">
            <v>42.814876945759337</v>
          </cell>
          <cell r="YW95">
            <v>35.713449346113443</v>
          </cell>
          <cell r="YX95">
            <v>202.18444099999999</v>
          </cell>
          <cell r="YY95">
            <v>2993.170669231843</v>
          </cell>
          <cell r="YZ95">
            <v>794.59964853623001</v>
          </cell>
          <cell r="ZA95">
            <v>13.395243809753399</v>
          </cell>
          <cell r="ZB95">
            <v>1462.2024450624849</v>
          </cell>
          <cell r="ZC95">
            <v>1426.901972311033</v>
          </cell>
          <cell r="ZD95">
            <v>560.6616479999999</v>
          </cell>
          <cell r="ZE95">
            <v>-233.93800053622999</v>
          </cell>
          <cell r="ZF95">
            <v>1.7212068174038131</v>
          </cell>
          <cell r="ZG95">
            <v>57.282924688774273</v>
          </cell>
          <cell r="ZH95">
            <v>66.301975248869724</v>
          </cell>
          <cell r="ZI95">
            <v>91.030212317915471</v>
          </cell>
          <cell r="ZJ95">
            <v>260.81188609709278</v>
          </cell>
          <cell r="ZK95">
            <v>75.959153511142219</v>
          </cell>
          <cell r="ZL95">
            <v>40.732002106851212</v>
          </cell>
          <cell r="ZM95">
            <v>42.416317124455396</v>
          </cell>
          <cell r="ZN95">
            <v>47.387103720282489</v>
          </cell>
          <cell r="ZO95">
            <v>38.498375328743613</v>
          </cell>
          <cell r="ZP95">
            <v>202.18444099999999</v>
          </cell>
          <cell r="ZQ95">
            <v>3042.0839458518012</v>
          </cell>
          <cell r="ZR95">
            <v>800.55822657317253</v>
          </cell>
          <cell r="ZS95">
            <v>13.56236758499411</v>
          </cell>
          <cell r="ZT95">
            <v>1471.706637211551</v>
          </cell>
          <cell r="ZU95">
            <v>1465.400347639777</v>
          </cell>
          <cell r="ZV95">
            <v>560.6616479999999</v>
          </cell>
          <cell r="ZW95">
            <v>-239.8965785731726</v>
          </cell>
          <cell r="ZX95">
            <v>1.851438792844887</v>
          </cell>
          <cell r="ZY95">
            <v>7.3631714227213942</v>
          </cell>
          <cell r="ZZ95">
            <v>15.714271939645929</v>
          </cell>
          <cell r="AAA95">
            <v>0</v>
          </cell>
          <cell r="AAB95">
            <v>269.13983714787639</v>
          </cell>
          <cell r="AAC95">
            <v>79.634468076872196</v>
          </cell>
          <cell r="AAD95">
            <v>44.473804516217903</v>
          </cell>
          <cell r="AAE95">
            <v>46.179133640652417</v>
          </cell>
          <cell r="AAF95">
            <v>51.308641788911103</v>
          </cell>
          <cell r="AAG95">
            <v>41.639363734340982</v>
          </cell>
          <cell r="AAH95">
            <v>202.18444099999999</v>
          </cell>
          <cell r="AAI95">
            <v>3095.4168414938722</v>
          </cell>
          <cell r="AAJ95">
            <v>772.93281180247243</v>
          </cell>
          <cell r="AAK95">
            <v>13.767595309222671</v>
          </cell>
          <cell r="AAL95">
            <v>1618.4188811191621</v>
          </cell>
          <cell r="AAM95">
            <v>1371.12104287476</v>
          </cell>
          <cell r="AAN95">
            <v>560.6616479999999</v>
          </cell>
          <cell r="AAO95">
            <v>-212.2711638024725</v>
          </cell>
          <cell r="AAP95">
            <v>1.9105568486630731</v>
          </cell>
          <cell r="AAQ95">
            <v>-25.989931528669661</v>
          </cell>
          <cell r="AAR95">
            <v>-17.408162495061841</v>
          </cell>
          <cell r="AAS95">
            <v>0</v>
          </cell>
        </row>
        <row r="96">
          <cell r="A96" t="str">
            <v>MGLU3</v>
          </cell>
          <cell r="B96" t="str">
            <v>Magazine Luiza</v>
          </cell>
          <cell r="C96" t="str">
            <v>Retail</v>
          </cell>
          <cell r="D96" t="str">
            <v>Danniela Eiger</v>
          </cell>
          <cell r="E96">
            <v>45214</v>
          </cell>
          <cell r="F96" t="str">
            <v>Neutral</v>
          </cell>
          <cell r="G96" t="b">
            <v>0</v>
          </cell>
          <cell r="H96" t="str">
            <v>BRL</v>
          </cell>
          <cell r="I96">
            <v>2.5</v>
          </cell>
          <cell r="J96">
            <v>0.15665750000000001</v>
          </cell>
          <cell r="K96">
            <v>0.1031417877979406</v>
          </cell>
          <cell r="L96">
            <v>0.1419186552520742</v>
          </cell>
          <cell r="M96">
            <v>37299</v>
          </cell>
          <cell r="N96">
            <v>10439</v>
          </cell>
          <cell r="O96">
            <v>999.80000000000041</v>
          </cell>
          <cell r="P96">
            <v>2127.7000000000012</v>
          </cell>
          <cell r="Q96">
            <v>-371.8</v>
          </cell>
          <cell r="R96">
            <v>6748.9268480000001</v>
          </cell>
          <cell r="S96">
            <v>37765.899999999987</v>
          </cell>
          <cell r="T96">
            <v>2724.3</v>
          </cell>
          <cell r="U96">
            <v>1955.5</v>
          </cell>
          <cell r="V96">
            <v>27117.057000000001</v>
          </cell>
          <cell r="W96">
            <v>10648.6</v>
          </cell>
          <cell r="X96">
            <v>7108.8</v>
          </cell>
          <cell r="Y96">
            <v>4384.5</v>
          </cell>
          <cell r="Z96">
            <v>696.26499999999999</v>
          </cell>
          <cell r="AA96">
            <v>-271.43276915219349</v>
          </cell>
          <cell r="AB96">
            <v>-900.24756792645189</v>
          </cell>
          <cell r="AC96">
            <v>0</v>
          </cell>
          <cell r="AD96">
            <v>37005.822922556123</v>
          </cell>
          <cell r="AE96">
            <v>10484.32131692023</v>
          </cell>
          <cell r="AF96">
            <v>906.29239330284531</v>
          </cell>
          <cell r="AG96">
            <v>2093.255441274976</v>
          </cell>
          <cell r="AH96">
            <v>-746.99792507702762</v>
          </cell>
          <cell r="AI96">
            <v>6748.9268480000001</v>
          </cell>
          <cell r="AJ96">
            <v>36837.628454283731</v>
          </cell>
          <cell r="AK96">
            <v>2482.071588336702</v>
          </cell>
          <cell r="AL96">
            <v>1908.6779299575389</v>
          </cell>
          <cell r="AM96">
            <v>27064.93537936077</v>
          </cell>
          <cell r="AN96">
            <v>9772.6780749229729</v>
          </cell>
          <cell r="AO96">
            <v>7231.7280000000001</v>
          </cell>
          <cell r="AP96">
            <v>4749.6564116632981</v>
          </cell>
          <cell r="AQ96">
            <v>684.25750033170766</v>
          </cell>
          <cell r="AR96">
            <v>-233.92958520930031</v>
          </cell>
          <cell r="AS96">
            <v>-1681.664644884265</v>
          </cell>
          <cell r="AT96">
            <v>0</v>
          </cell>
          <cell r="AU96">
            <v>38931.05712877294</v>
          </cell>
          <cell r="AV96">
            <v>11455.5147260555</v>
          </cell>
          <cell r="AW96">
            <v>1657.5650525045501</v>
          </cell>
          <cell r="AX96">
            <v>2998.602552464888</v>
          </cell>
          <cell r="AY96">
            <v>263.05844394928113</v>
          </cell>
          <cell r="AZ96">
            <v>6748.9268480000001</v>
          </cell>
          <cell r="BA96">
            <v>39530.279984798399</v>
          </cell>
          <cell r="BB96">
            <v>4311.0839021370912</v>
          </cell>
          <cell r="BC96">
            <v>1849.027124006941</v>
          </cell>
          <cell r="BD96">
            <v>29547.805746657821</v>
          </cell>
          <cell r="BE96">
            <v>9982.4592381405837</v>
          </cell>
          <cell r="BF96">
            <v>7231.7280000000001</v>
          </cell>
          <cell r="BG96">
            <v>2920.6440978629089</v>
          </cell>
          <cell r="BH96">
            <v>671.31483860895298</v>
          </cell>
          <cell r="BI96">
            <v>-2491.478467681115</v>
          </cell>
          <cell r="BJ96">
            <v>-11433.5007496258</v>
          </cell>
          <cell r="BK96">
            <v>0</v>
          </cell>
          <cell r="BL96">
            <v>41711.720386644389</v>
          </cell>
          <cell r="BM96">
            <v>12554.49003351279</v>
          </cell>
          <cell r="BN96">
            <v>2102.8075037020981</v>
          </cell>
          <cell r="BO96">
            <v>3419.4407557055611</v>
          </cell>
          <cell r="BP96">
            <v>280.18450234677391</v>
          </cell>
          <cell r="BQ96">
            <v>6748.9268480000001</v>
          </cell>
          <cell r="BR96">
            <v>38996.854008277311</v>
          </cell>
          <cell r="BS96">
            <v>2893.598608828916</v>
          </cell>
          <cell r="BT96">
            <v>1846.187545369319</v>
          </cell>
          <cell r="BU96">
            <v>28798.753908883689</v>
          </cell>
          <cell r="BV96">
            <v>10198.085099393629</v>
          </cell>
          <cell r="BW96">
            <v>7231.7280000000001</v>
          </cell>
          <cell r="BX96">
            <v>4338.1293911710836</v>
          </cell>
          <cell r="BY96">
            <v>738.62380144268457</v>
          </cell>
          <cell r="BZ96">
            <v>-816.08041204306448</v>
          </cell>
          <cell r="CA96">
            <v>-2298.0542586206188</v>
          </cell>
          <cell r="CB96">
            <v>0</v>
          </cell>
          <cell r="CC96">
            <v>44302.050404503578</v>
          </cell>
          <cell r="CD96">
            <v>13651.35349834135</v>
          </cell>
          <cell r="CE96">
            <v>2615.7703986384199</v>
          </cell>
          <cell r="CF96">
            <v>3952.9112894269779</v>
          </cell>
          <cell r="CG96">
            <v>540.69395007887294</v>
          </cell>
          <cell r="CH96">
            <v>6748.9268480000001</v>
          </cell>
          <cell r="CI96">
            <v>39947.04123446648</v>
          </cell>
          <cell r="CJ96">
            <v>2802.6709632312868</v>
          </cell>
          <cell r="CK96">
            <v>1865.1999410685851</v>
          </cell>
          <cell r="CL96">
            <v>29332.83104445917</v>
          </cell>
          <cell r="CM96">
            <v>10614.195190007331</v>
          </cell>
          <cell r="CN96">
            <v>7231.7280000000001</v>
          </cell>
          <cell r="CO96">
            <v>4429.0570367687124</v>
          </cell>
          <cell r="CP96">
            <v>784.37019854163543</v>
          </cell>
          <cell r="CQ96">
            <v>903.52108073414911</v>
          </cell>
          <cell r="CR96">
            <v>-595.37820165048129</v>
          </cell>
          <cell r="CS96">
            <v>0</v>
          </cell>
          <cell r="CT96">
            <v>46844.135081029177</v>
          </cell>
          <cell r="CU96">
            <v>14611.558495525949</v>
          </cell>
          <cell r="CV96">
            <v>2997.230872771735</v>
          </cell>
          <cell r="CW96">
            <v>4358.6535028499466</v>
          </cell>
          <cell r="CX96">
            <v>768.12509000277419</v>
          </cell>
          <cell r="CY96">
            <v>6748.9268480000001</v>
          </cell>
          <cell r="CZ96">
            <v>41050.944418428131</v>
          </cell>
          <cell r="DA96">
            <v>2850.837970745863</v>
          </cell>
          <cell r="DB96">
            <v>1885.2029207636001</v>
          </cell>
          <cell r="DC96">
            <v>29845.596486344952</v>
          </cell>
          <cell r="DD96">
            <v>11205.332932083191</v>
          </cell>
          <cell r="DE96">
            <v>7231.7280000000001</v>
          </cell>
          <cell r="DF96">
            <v>4380.8900292541366</v>
          </cell>
          <cell r="DG96">
            <v>805.85551624874063</v>
          </cell>
          <cell r="DH96">
            <v>1306.7208927867709</v>
          </cell>
          <cell r="DI96">
            <v>-232.3620477601817</v>
          </cell>
          <cell r="DJ96">
            <v>0</v>
          </cell>
          <cell r="DK96">
            <v>49550.250288570373</v>
          </cell>
          <cell r="DL96">
            <v>15648.444238257989</v>
          </cell>
          <cell r="DM96">
            <v>3419.4367032052519</v>
          </cell>
          <cell r="DN96">
            <v>4803.1395381661932</v>
          </cell>
          <cell r="DO96">
            <v>1032.498246661276</v>
          </cell>
          <cell r="DP96">
            <v>6748.9268480000001</v>
          </cell>
          <cell r="DQ96">
            <v>42331.29460714967</v>
          </cell>
          <cell r="DR96">
            <v>3012.9203970658709</v>
          </cell>
          <cell r="DS96">
            <v>1906.2547375642221</v>
          </cell>
          <cell r="DT96">
            <v>30331.35125021655</v>
          </cell>
          <cell r="DU96">
            <v>11999.928356933109</v>
          </cell>
          <cell r="DV96">
            <v>7231.7280000000001</v>
          </cell>
          <cell r="DW96">
            <v>4218.8076029341291</v>
          </cell>
          <cell r="DX96">
            <v>827.52674694691757</v>
          </cell>
          <cell r="DY96">
            <v>1711.796140627353</v>
          </cell>
          <cell r="DZ96">
            <v>132.8557555699426</v>
          </cell>
          <cell r="EA96">
            <v>0</v>
          </cell>
          <cell r="EB96">
            <v>52432.348812826829</v>
          </cell>
          <cell r="EC96">
            <v>16768.724387177252</v>
          </cell>
          <cell r="ED96">
            <v>3860.3337599724418</v>
          </cell>
          <cell r="EE96">
            <v>5292.4846514745659</v>
          </cell>
          <cell r="EF96">
            <v>1318.0770411694459</v>
          </cell>
          <cell r="EG96">
            <v>6748.9268480000001</v>
          </cell>
          <cell r="EH96">
            <v>43797.997224883497</v>
          </cell>
          <cell r="EI96">
            <v>3320.811314994482</v>
          </cell>
          <cell r="EJ96">
            <v>1902.2014113117871</v>
          </cell>
          <cell r="EK96">
            <v>30783.681214147171</v>
          </cell>
          <cell r="EL96">
            <v>13014.30101073633</v>
          </cell>
          <cell r="EM96">
            <v>7231.7280000000001</v>
          </cell>
          <cell r="EN96">
            <v>3910.916685005518</v>
          </cell>
          <cell r="EO96">
            <v>849.33035193222679</v>
          </cell>
          <cell r="EP96">
            <v>2107.8485819030652</v>
          </cell>
          <cell r="EQ96">
            <v>489.6164627323526</v>
          </cell>
          <cell r="ER96">
            <v>0</v>
          </cell>
          <cell r="ES96">
            <v>55140.670398750393</v>
          </cell>
          <cell r="ET96">
            <v>17625.755363944649</v>
          </cell>
          <cell r="EU96">
            <v>4078.7403932414509</v>
          </cell>
          <cell r="EV96">
            <v>5560.082207493364</v>
          </cell>
          <cell r="EW96">
            <v>1463.306657398902</v>
          </cell>
          <cell r="EX96">
            <v>6748.9268480000001</v>
          </cell>
          <cell r="EY96">
            <v>45336.394802268027</v>
          </cell>
          <cell r="EZ96">
            <v>3715.2300208203042</v>
          </cell>
          <cell r="FA96">
            <v>1897.863026297395</v>
          </cell>
          <cell r="FB96">
            <v>31195.93956671319</v>
          </cell>
          <cell r="FC96">
            <v>14140.440235554839</v>
          </cell>
          <cell r="FD96">
            <v>7231.7280000000001</v>
          </cell>
          <cell r="FE96">
            <v>3516.4979791796959</v>
          </cell>
          <cell r="FF96">
            <v>893.12566509777889</v>
          </cell>
          <cell r="FG96">
            <v>2279.4573156848528</v>
          </cell>
          <cell r="FH96">
            <v>628.95682593036372</v>
          </cell>
          <cell r="FI96">
            <v>0</v>
          </cell>
          <cell r="FJ96">
            <v>8762.2000000000007</v>
          </cell>
          <cell r="FK96">
            <v>2431.8000000000002</v>
          </cell>
          <cell r="FL96">
            <v>177.2000000000001</v>
          </cell>
          <cell r="FM96">
            <v>434.30000000000018</v>
          </cell>
          <cell r="FN96">
            <v>-98.699999999999847</v>
          </cell>
          <cell r="FO96">
            <v>6748.9268480000001</v>
          </cell>
          <cell r="FP96">
            <v>33761.300000000003</v>
          </cell>
          <cell r="FQ96">
            <v>1991.6</v>
          </cell>
          <cell r="FR96">
            <v>1982.9</v>
          </cell>
          <cell r="FS96">
            <v>22643</v>
          </cell>
          <cell r="FT96">
            <v>11118.2</v>
          </cell>
          <cell r="FU96">
            <v>6911.5</v>
          </cell>
          <cell r="FV96">
            <v>4919.8999999999996</v>
          </cell>
          <cell r="FW96">
            <v>174.565</v>
          </cell>
          <cell r="FX96">
            <v>-1849.730555160141</v>
          </cell>
          <cell r="FY96">
            <v>-1975.7255682087771</v>
          </cell>
          <cell r="FZ96">
            <v>0</v>
          </cell>
          <cell r="GA96">
            <v>8562.4</v>
          </cell>
          <cell r="GB96">
            <v>2452.8000000000002</v>
          </cell>
          <cell r="GC96">
            <v>228.9</v>
          </cell>
          <cell r="GD96">
            <v>492.1</v>
          </cell>
          <cell r="GE96">
            <v>-112.09999999999989</v>
          </cell>
          <cell r="GF96">
            <v>6748.9268480000001</v>
          </cell>
          <cell r="GG96">
            <v>34500.9</v>
          </cell>
          <cell r="GH96">
            <v>1922</v>
          </cell>
          <cell r="GI96">
            <v>1990.7</v>
          </cell>
          <cell r="GJ96">
            <v>23563</v>
          </cell>
          <cell r="GK96">
            <v>10937.8</v>
          </cell>
          <cell r="GL96">
            <v>6846.5999999999995</v>
          </cell>
          <cell r="GM96">
            <v>4924.5999999999995</v>
          </cell>
          <cell r="GN96">
            <v>184.3</v>
          </cell>
          <cell r="GO96">
            <v>302.42436073394509</v>
          </cell>
          <cell r="GP96">
            <v>-29.62330899082599</v>
          </cell>
          <cell r="GQ96">
            <v>0</v>
          </cell>
          <cell r="GR96">
            <v>8807</v>
          </cell>
          <cell r="GS96">
            <v>2454.6999999999998</v>
          </cell>
          <cell r="GT96">
            <v>264.69999999999982</v>
          </cell>
          <cell r="GU96">
            <v>527.5999999999998</v>
          </cell>
          <cell r="GV96">
            <v>-145.8000000000001</v>
          </cell>
          <cell r="GW96">
            <v>6748.9268480000001</v>
          </cell>
          <cell r="GX96">
            <v>35976.199999999997</v>
          </cell>
          <cell r="GY96">
            <v>2106.1</v>
          </cell>
          <cell r="GZ96">
            <v>1979.8</v>
          </cell>
          <cell r="HA96">
            <v>25171.1</v>
          </cell>
          <cell r="HB96">
            <v>10805.2</v>
          </cell>
          <cell r="HC96">
            <v>7148</v>
          </cell>
          <cell r="HD96">
            <v>5041.8999999999996</v>
          </cell>
          <cell r="HE96">
            <v>188.1</v>
          </cell>
          <cell r="HF96">
            <v>804.86468300761919</v>
          </cell>
          <cell r="HG96">
            <v>749.70906856575129</v>
          </cell>
          <cell r="HH96">
            <v>0</v>
          </cell>
          <cell r="HI96">
            <v>11167.4</v>
          </cell>
          <cell r="HJ96">
            <v>3099.7</v>
          </cell>
          <cell r="HK96">
            <v>328.99999999999977</v>
          </cell>
          <cell r="HL96">
            <v>673.69999999999982</v>
          </cell>
          <cell r="HM96">
            <v>-15.20000000000007</v>
          </cell>
          <cell r="HN96">
            <v>6748.9268480000001</v>
          </cell>
          <cell r="HO96">
            <v>37765.899999999987</v>
          </cell>
          <cell r="HP96">
            <v>2724.3</v>
          </cell>
          <cell r="HQ96">
            <v>1955.5</v>
          </cell>
          <cell r="HR96">
            <v>27117.057000000001</v>
          </cell>
          <cell r="HS96">
            <v>10648.6</v>
          </cell>
          <cell r="HT96">
            <v>7108.8</v>
          </cell>
          <cell r="HU96">
            <v>4384.5</v>
          </cell>
          <cell r="HV96">
            <v>149.30000000000001</v>
          </cell>
          <cell r="HW96">
            <v>500.30936858974269</v>
          </cell>
          <cell r="HX96">
            <v>417.14750961538368</v>
          </cell>
          <cell r="HY96">
            <v>0</v>
          </cell>
          <cell r="HZ96">
            <v>9067.2999999999993</v>
          </cell>
          <cell r="IA96">
            <v>2479.3000000000002</v>
          </cell>
          <cell r="IB96">
            <v>152.40000000000009</v>
          </cell>
          <cell r="IC96">
            <v>448.10000000000008</v>
          </cell>
          <cell r="ID96">
            <v>-309.29999999999978</v>
          </cell>
          <cell r="IE96">
            <v>6748.9268480000001</v>
          </cell>
          <cell r="IF96">
            <v>34216.6</v>
          </cell>
          <cell r="IG96">
            <v>2232.8000000000002</v>
          </cell>
          <cell r="IH96">
            <v>1951.1</v>
          </cell>
          <cell r="II96">
            <v>23925.8</v>
          </cell>
          <cell r="IJ96">
            <v>10290.700000000001</v>
          </cell>
          <cell r="IK96">
            <v>7271.1</v>
          </cell>
          <cell r="IL96">
            <v>5038.3</v>
          </cell>
          <cell r="IM96">
            <v>178.1</v>
          </cell>
          <cell r="IN96">
            <v>-433.09387865853648</v>
          </cell>
          <cell r="IO96">
            <v>-789.81436646341433</v>
          </cell>
          <cell r="IP96">
            <v>0</v>
          </cell>
          <cell r="IQ96">
            <v>8572.2999999999993</v>
          </cell>
          <cell r="IR96">
            <v>2468.6</v>
          </cell>
          <cell r="IS96">
            <v>141.6989999999999</v>
          </cell>
          <cell r="IT96">
            <v>439.7059999999999</v>
          </cell>
          <cell r="IU96">
            <v>-198.8780000000001</v>
          </cell>
          <cell r="IV96">
            <v>6748.9268480000001</v>
          </cell>
          <cell r="IW96">
            <v>35598.898000000001</v>
          </cell>
          <cell r="IX96">
            <v>2486.8000000000002</v>
          </cell>
          <cell r="IY96">
            <v>1910.731</v>
          </cell>
          <cell r="IZ96">
            <v>25587.384999999998</v>
          </cell>
          <cell r="JA96">
            <v>10011.498</v>
          </cell>
          <cell r="JB96">
            <v>7231.7280000000001</v>
          </cell>
          <cell r="JC96">
            <v>4744.9279999999999</v>
          </cell>
          <cell r="JD96">
            <v>156.32900000000001</v>
          </cell>
          <cell r="JE96">
            <v>-34.197944557932431</v>
          </cell>
          <cell r="JF96">
            <v>-412.90760079868318</v>
          </cell>
          <cell r="JG96">
            <v>0</v>
          </cell>
          <cell r="JH96">
            <v>8398.5086131186217</v>
          </cell>
          <cell r="JI96">
            <v>2430.124186921882</v>
          </cell>
          <cell r="JJ96">
            <v>155.38879968304221</v>
          </cell>
          <cell r="JK96">
            <v>462.69697426636492</v>
          </cell>
          <cell r="JL96">
            <v>-186.96684022912439</v>
          </cell>
          <cell r="JM96">
            <v>6748.9268480000001</v>
          </cell>
          <cell r="JN96">
            <v>35668.345905333837</v>
          </cell>
          <cell r="JO96">
            <v>2482.8243914531058</v>
          </cell>
          <cell r="JP96">
            <v>1886.057276440936</v>
          </cell>
          <cell r="JQ96">
            <v>25843.799745562981</v>
          </cell>
          <cell r="JR96">
            <v>9824.5311597708751</v>
          </cell>
          <cell r="JS96">
            <v>7231.7280000000001</v>
          </cell>
          <cell r="JT96">
            <v>4748.9036085468942</v>
          </cell>
          <cell r="JU96">
            <v>151.69495731642721</v>
          </cell>
          <cell r="JV96">
            <v>-38.471822502670733</v>
          </cell>
          <cell r="JW96">
            <v>-385.84867395292741</v>
          </cell>
          <cell r="JX96">
            <v>0</v>
          </cell>
          <cell r="JY96">
            <v>10969.555593667341</v>
          </cell>
          <cell r="JZ96">
            <v>3106.297129998346</v>
          </cell>
          <cell r="KA96">
            <v>456.80459361980269</v>
          </cell>
          <cell r="KB96">
            <v>759.37016406557859</v>
          </cell>
          <cell r="KC96">
            <v>-51.853084847903297</v>
          </cell>
          <cell r="KD96">
            <v>6748.9268480000001</v>
          </cell>
          <cell r="KE96">
            <v>36837.628454283731</v>
          </cell>
          <cell r="KF96">
            <v>2482.071588336702</v>
          </cell>
          <cell r="KG96">
            <v>1908.6779299575389</v>
          </cell>
          <cell r="KH96">
            <v>27064.93537936077</v>
          </cell>
          <cell r="KI96">
            <v>9772.6780749229729</v>
          </cell>
          <cell r="KJ96">
            <v>7231.7280000000001</v>
          </cell>
          <cell r="KK96">
            <v>4749.6564116632981</v>
          </cell>
          <cell r="KL96">
            <v>198.13354301528051</v>
          </cell>
          <cell r="KM96">
            <v>347.61679762414599</v>
          </cell>
          <cell r="KN96">
            <v>94.295923766106597</v>
          </cell>
          <cell r="KO96">
            <v>0</v>
          </cell>
          <cell r="KY96">
            <v>1318.9710000000009</v>
          </cell>
          <cell r="KZ96">
            <v>1267.7506782804501</v>
          </cell>
          <cell r="LA96">
            <v>2123.7585795446639</v>
          </cell>
          <cell r="LB96">
            <v>2490.960892917848</v>
          </cell>
          <cell r="LC96">
            <v>2970.2805320504531</v>
          </cell>
          <cell r="LD96">
            <v>3323.1487587530842</v>
          </cell>
          <cell r="LE96">
            <v>3711.4656054434831</v>
          </cell>
          <cell r="LF96">
            <v>4141.1087698922383</v>
          </cell>
          <cell r="LG96">
            <v>4353.0727098083753</v>
          </cell>
          <cell r="LH96">
            <v>254.12100000000021</v>
          </cell>
          <cell r="LI96">
            <v>307.697</v>
          </cell>
          <cell r="LJ96">
            <v>344.50499999999982</v>
          </cell>
          <cell r="LK96">
            <v>412.64799999999991</v>
          </cell>
          <cell r="LL96">
            <v>233.82900000000009</v>
          </cell>
          <cell r="LM96">
            <v>238.45799999999991</v>
          </cell>
          <cell r="LN96">
            <v>261.13276755151799</v>
          </cell>
          <cell r="LO96">
            <v>550.94860778589918</v>
          </cell>
          <cell r="LP96">
            <v>9220.4002864529102</v>
          </cell>
          <cell r="LQ96">
            <v>2666.7680342322078</v>
          </cell>
          <cell r="LR96">
            <v>293.14599309470429</v>
          </cell>
          <cell r="LS96">
            <v>591.94601227111229</v>
          </cell>
          <cell r="LT96">
            <v>379.87680568269542</v>
          </cell>
          <cell r="LU96">
            <v>-45.596366786393652</v>
          </cell>
          <cell r="LV96">
            <v>6748.9268480000001</v>
          </cell>
          <cell r="LW96">
            <v>35917.961876977082</v>
          </cell>
          <cell r="LX96">
            <v>3634.5265758501969</v>
          </cell>
          <cell r="LY96">
            <v>1892.4839914409561</v>
          </cell>
          <cell r="LZ96">
            <v>26190.865168840512</v>
          </cell>
          <cell r="MA96">
            <v>9727.0817081365785</v>
          </cell>
          <cell r="MB96">
            <v>7231.7280000000001</v>
          </cell>
          <cell r="MC96">
            <v>3597.2014241498032</v>
          </cell>
          <cell r="MD96">
            <v>158.99366692602251</v>
          </cell>
          <cell r="ME96">
            <v>1225.012365599322</v>
          </cell>
          <cell r="MF96">
            <v>1052.898365257166</v>
          </cell>
          <cell r="MG96">
            <v>0</v>
          </cell>
          <cell r="MH96">
            <v>8916.2537996750543</v>
          </cell>
          <cell r="MI96">
            <v>2646.2867715516359</v>
          </cell>
          <cell r="MJ96">
            <v>285.28818911170492</v>
          </cell>
          <cell r="MK96">
            <v>625.90133117995038</v>
          </cell>
          <cell r="ML96">
            <v>411.91123998774913</v>
          </cell>
          <cell r="MM96">
            <v>1.094613420719043</v>
          </cell>
          <cell r="MN96">
            <v>6748.9268480000001</v>
          </cell>
          <cell r="MO96">
            <v>37033.494096381648</v>
          </cell>
          <cell r="MP96">
            <v>3618.3191955165012</v>
          </cell>
          <cell r="MQ96">
            <v>1867.9079765306569</v>
          </cell>
          <cell r="MR96">
            <v>27305.302774824351</v>
          </cell>
          <cell r="MS96">
            <v>9728.1763215572973</v>
          </cell>
          <cell r="MT96">
            <v>7231.7280000000001</v>
          </cell>
          <cell r="MU96">
            <v>3613.4088044834989</v>
          </cell>
          <cell r="MV96">
            <v>153.74906108320161</v>
          </cell>
          <cell r="MW96">
            <v>62.545354706264497</v>
          </cell>
          <cell r="MX96">
            <v>70.8896186914764</v>
          </cell>
          <cell r="MY96">
            <v>0</v>
          </cell>
          <cell r="MZ96">
            <v>8948.5028882251463</v>
          </cell>
          <cell r="NA96">
            <v>2631.303527943363</v>
          </cell>
          <cell r="NB96">
            <v>318.6758722282716</v>
          </cell>
          <cell r="NC96">
            <v>668.9474115667806</v>
          </cell>
          <cell r="ND96">
            <v>445.2348393611519</v>
          </cell>
          <cell r="NE96">
            <v>26.336798939506419</v>
          </cell>
          <cell r="NF96">
            <v>6748.9268480000001</v>
          </cell>
          <cell r="NG96">
            <v>37559.653886388107</v>
          </cell>
          <cell r="NH96">
            <v>3664.7611644034819</v>
          </cell>
          <cell r="NI96">
            <v>1834.294570046497</v>
          </cell>
          <cell r="NJ96">
            <v>27805.12576589132</v>
          </cell>
          <cell r="NK96">
            <v>9754.5131204968038</v>
          </cell>
          <cell r="NL96">
            <v>7231.7280000000001</v>
          </cell>
          <cell r="NM96">
            <v>3566.9668355965182</v>
          </cell>
          <cell r="NN96">
            <v>154.30515416856741</v>
          </cell>
          <cell r="NO96">
            <v>316.67328755062141</v>
          </cell>
          <cell r="NP96">
            <v>727.43682309499422</v>
          </cell>
          <cell r="NQ96">
            <v>0</v>
          </cell>
          <cell r="NR96">
            <v>11845.900154419831</v>
          </cell>
          <cell r="NS96">
            <v>3511.156392328292</v>
          </cell>
          <cell r="NT96">
            <v>760.45499806987095</v>
          </cell>
          <cell r="NU96">
            <v>1111.800372135215</v>
          </cell>
          <cell r="NV96">
            <v>886.72826920123828</v>
          </cell>
          <cell r="NW96">
            <v>281.22339837544928</v>
          </cell>
          <cell r="NX96">
            <v>6748.9268480000001</v>
          </cell>
          <cell r="NY96">
            <v>39530.279984798399</v>
          </cell>
          <cell r="NZ96">
            <v>4311.0839021370912</v>
          </cell>
          <cell r="OA96">
            <v>1849.027124006941</v>
          </cell>
          <cell r="OB96">
            <v>29547.805746657821</v>
          </cell>
          <cell r="OC96">
            <v>9982.4592381405837</v>
          </cell>
          <cell r="OD96">
            <v>7231.7280000000001</v>
          </cell>
          <cell r="OE96">
            <v>2920.6440978629089</v>
          </cell>
          <cell r="OF96">
            <v>204.26695643116139</v>
          </cell>
          <cell r="OG96">
            <v>811.28208698168157</v>
          </cell>
          <cell r="OH96">
            <v>250.22194370443299</v>
          </cell>
          <cell r="OI96">
            <v>0</v>
          </cell>
        </row>
        <row r="97">
          <cell r="A97" t="str">
            <v>MLAS3</v>
          </cell>
          <cell r="B97" t="str">
            <v>Multilaser</v>
          </cell>
          <cell r="C97" t="str">
            <v>Retail</v>
          </cell>
          <cell r="D97" t="str">
            <v>Danniela Eiger</v>
          </cell>
          <cell r="E97">
            <v>45214</v>
          </cell>
          <cell r="F97" t="str">
            <v>Neutral</v>
          </cell>
          <cell r="G97" t="b">
            <v>0</v>
          </cell>
          <cell r="H97" t="str">
            <v>BRL</v>
          </cell>
          <cell r="I97">
            <v>3.5</v>
          </cell>
          <cell r="J97">
            <v>0.16578314761904761</v>
          </cell>
          <cell r="K97">
            <v>0.09</v>
          </cell>
          <cell r="L97">
            <v>0.1476877665124581</v>
          </cell>
          <cell r="M97">
            <v>4383.8999999999996</v>
          </cell>
          <cell r="N97">
            <v>1138.3</v>
          </cell>
          <cell r="O97">
            <v>186.29999999999961</v>
          </cell>
          <cell r="P97">
            <v>245.4999999999996</v>
          </cell>
          <cell r="Q97">
            <v>90.699999999999591</v>
          </cell>
          <cell r="R97">
            <v>0</v>
          </cell>
          <cell r="S97">
            <v>6877.8999999999987</v>
          </cell>
          <cell r="T97">
            <v>663.1</v>
          </cell>
          <cell r="U97">
            <v>363.8</v>
          </cell>
          <cell r="V97">
            <v>2815.1</v>
          </cell>
          <cell r="W97">
            <v>4053.6</v>
          </cell>
          <cell r="X97">
            <v>1210</v>
          </cell>
          <cell r="Y97">
            <v>546.9</v>
          </cell>
          <cell r="Z97">
            <v>184.785</v>
          </cell>
          <cell r="AA97">
            <v>0</v>
          </cell>
          <cell r="AB97">
            <v>0</v>
          </cell>
          <cell r="AC97">
            <v>32.709599999999902</v>
          </cell>
          <cell r="AD97">
            <v>3895.4522768902939</v>
          </cell>
          <cell r="AE97">
            <v>712.34314600000005</v>
          </cell>
          <cell r="AF97">
            <v>-280.14509399999997</v>
          </cell>
          <cell r="AG97">
            <v>-224.597779</v>
          </cell>
          <cell r="AH97">
            <v>-340.31400089091937</v>
          </cell>
          <cell r="AI97">
            <v>0</v>
          </cell>
          <cell r="AJ97">
            <v>6608.2387026664674</v>
          </cell>
          <cell r="AK97">
            <v>1207.555771608103</v>
          </cell>
          <cell r="AL97">
            <v>377.86767500000008</v>
          </cell>
          <cell r="AM97">
            <v>2877.7753245573872</v>
          </cell>
          <cell r="AN97">
            <v>3712.7633781090808</v>
          </cell>
          <cell r="AO97">
            <v>1099.7059999999999</v>
          </cell>
          <cell r="AP97">
            <v>-107.8497716081031</v>
          </cell>
          <cell r="AQ97">
            <v>62.804989999999997</v>
          </cell>
          <cell r="AR97">
            <v>-298.84645361883582</v>
          </cell>
          <cell r="AS97">
            <v>0</v>
          </cell>
          <cell r="AT97">
            <v>-56.986703959501689</v>
          </cell>
          <cell r="AU97">
            <v>4021.3682668042461</v>
          </cell>
          <cell r="AV97">
            <v>991.99294275</v>
          </cell>
          <cell r="AW97">
            <v>217.77236300000001</v>
          </cell>
          <cell r="AX97">
            <v>279.97208819999997</v>
          </cell>
          <cell r="AY97">
            <v>171.15367045115849</v>
          </cell>
          <cell r="AZ97">
            <v>0</v>
          </cell>
          <cell r="BA97">
            <v>6785.2804728467163</v>
          </cell>
          <cell r="BB97">
            <v>1384.0775873133709</v>
          </cell>
          <cell r="BC97">
            <v>375.98608067499998</v>
          </cell>
          <cell r="BD97">
            <v>2883.663424286477</v>
          </cell>
          <cell r="BE97">
            <v>3883.917048560239</v>
          </cell>
          <cell r="BF97">
            <v>1099.7059999999999</v>
          </cell>
          <cell r="BG97">
            <v>-284.37158731337058</v>
          </cell>
          <cell r="BH97">
            <v>60.318130874999987</v>
          </cell>
          <cell r="BI97">
            <v>1087.3275731231979</v>
          </cell>
          <cell r="BJ97">
            <v>0</v>
          </cell>
          <cell r="BK97">
            <v>30.04868222419115</v>
          </cell>
          <cell r="BL97">
            <v>4349.0675849999998</v>
          </cell>
          <cell r="BM97">
            <v>1212.9823516875001</v>
          </cell>
          <cell r="BN97">
            <v>387.37641961830587</v>
          </cell>
          <cell r="BO97">
            <v>453.55750287447819</v>
          </cell>
          <cell r="BP97">
            <v>253.0101089190095</v>
          </cell>
          <cell r="BQ97">
            <v>0</v>
          </cell>
          <cell r="BR97">
            <v>7011.6846516128626</v>
          </cell>
          <cell r="BS97">
            <v>1555.571432160551</v>
          </cell>
          <cell r="BT97">
            <v>375.03842305201903</v>
          </cell>
          <cell r="BU97">
            <v>2900.7029050349888</v>
          </cell>
          <cell r="BV97">
            <v>4093.2817465778739</v>
          </cell>
          <cell r="BW97">
            <v>1099.7059999999999</v>
          </cell>
          <cell r="BX97">
            <v>-455.86543216055043</v>
          </cell>
          <cell r="BY97">
            <v>65.233425633191288</v>
          </cell>
          <cell r="BZ97">
            <v>373.65036553270909</v>
          </cell>
          <cell r="CA97">
            <v>0</v>
          </cell>
          <cell r="CB97">
            <v>43.645410901374063</v>
          </cell>
          <cell r="CC97">
            <v>4673.5514821250008</v>
          </cell>
          <cell r="CD97">
            <v>1308.3890557406251</v>
          </cell>
          <cell r="CE97">
            <v>432.81474484838418</v>
          </cell>
          <cell r="CF97">
            <v>502.76521031719972</v>
          </cell>
          <cell r="CG97">
            <v>309.56638432620878</v>
          </cell>
          <cell r="CH97">
            <v>0</v>
          </cell>
          <cell r="CI97">
            <v>7343.3322149993664</v>
          </cell>
          <cell r="CJ97">
            <v>1607.2104462861889</v>
          </cell>
          <cell r="CK97">
            <v>375.1884485720305</v>
          </cell>
          <cell r="CL97">
            <v>2975.8562175853322</v>
          </cell>
          <cell r="CM97">
            <v>4349.7759974140336</v>
          </cell>
          <cell r="CN97">
            <v>1099.7059999999999</v>
          </cell>
          <cell r="CO97">
            <v>-507.50444628618902</v>
          </cell>
          <cell r="CP97">
            <v>70.100490988827019</v>
          </cell>
          <cell r="CQ97">
            <v>376.29224768061499</v>
          </cell>
          <cell r="CR97">
            <v>0</v>
          </cell>
          <cell r="CS97">
            <v>53.07213349004882</v>
          </cell>
          <cell r="CT97">
            <v>4985.3662941750008</v>
          </cell>
          <cell r="CU97">
            <v>1400.152679127656</v>
          </cell>
          <cell r="CV97">
            <v>464.93277215243302</v>
          </cell>
          <cell r="CW97">
            <v>538.3039231097564</v>
          </cell>
          <cell r="CX97">
            <v>336.37333306242141</v>
          </cell>
          <cell r="CY97">
            <v>0</v>
          </cell>
          <cell r="CZ97">
            <v>7694.3027369723522</v>
          </cell>
          <cell r="DA97">
            <v>1685.790084749744</v>
          </cell>
          <cell r="DB97">
            <v>376.59482522245139</v>
          </cell>
          <cell r="DC97">
            <v>3048.0483705312322</v>
          </cell>
          <cell r="DD97">
            <v>4628.5543664411207</v>
          </cell>
          <cell r="DE97">
            <v>1099.7059999999999</v>
          </cell>
          <cell r="DF97">
            <v>-586.08408474974385</v>
          </cell>
          <cell r="DG97">
            <v>74.777527607744318</v>
          </cell>
          <cell r="DH97">
            <v>240.67809277452051</v>
          </cell>
          <cell r="DI97">
            <v>0</v>
          </cell>
          <cell r="DJ97">
            <v>57.594964035335117</v>
          </cell>
          <cell r="DK97">
            <v>5298.3993951551556</v>
          </cell>
          <cell r="DL97">
            <v>1490.891423534742</v>
          </cell>
          <cell r="DM97">
            <v>495.00210953880418</v>
          </cell>
          <cell r="DN97">
            <v>571.65566393483834</v>
          </cell>
          <cell r="DO97">
            <v>363.48949212958189</v>
          </cell>
          <cell r="DP97">
            <v>0</v>
          </cell>
          <cell r="DQ97">
            <v>8068.5464992456409</v>
          </cell>
          <cell r="DR97">
            <v>1783.173468626874</v>
          </cell>
          <cell r="DS97">
            <v>379.41410866202409</v>
          </cell>
          <cell r="DT97">
            <v>3120.9764391603571</v>
          </cell>
          <cell r="DU97">
            <v>4929.8700600852844</v>
          </cell>
          <cell r="DV97">
            <v>1099.7059999999999</v>
          </cell>
          <cell r="DW97">
            <v>-683.46746862687382</v>
          </cell>
          <cell r="DX97">
            <v>79.47283783560691</v>
          </cell>
          <cell r="DY97">
            <v>274.64128081184907</v>
          </cell>
          <cell r="DZ97">
            <v>0</v>
          </cell>
          <cell r="EA97">
            <v>62.173798485418388</v>
          </cell>
          <cell r="EB97">
            <v>5631.8956664046746</v>
          </cell>
          <cell r="EC97">
            <v>1587.721938445985</v>
          </cell>
          <cell r="ED97">
            <v>527.08207910152021</v>
          </cell>
          <cell r="EE97">
            <v>607.15245149688076</v>
          </cell>
          <cell r="EF97">
            <v>393.66300771465183</v>
          </cell>
          <cell r="EG97">
            <v>0</v>
          </cell>
          <cell r="EH97">
            <v>8472.5900678929793</v>
          </cell>
          <cell r="EI97">
            <v>1891.003961236632</v>
          </cell>
          <cell r="EJ97">
            <v>383.81881970648601</v>
          </cell>
          <cell r="EK97">
            <v>3198.6193302642</v>
          </cell>
          <cell r="EL97">
            <v>5256.270737628779</v>
          </cell>
          <cell r="EM97">
            <v>1099.7059999999999</v>
          </cell>
          <cell r="EN97">
            <v>-791.29796123663186</v>
          </cell>
          <cell r="EO97">
            <v>84.47508343982237</v>
          </cell>
          <cell r="EP97">
            <v>302.14783772842281</v>
          </cell>
          <cell r="EQ97">
            <v>0</v>
          </cell>
          <cell r="ER97">
            <v>67.262330171156776</v>
          </cell>
          <cell r="ES97">
            <v>5937.9529635049184</v>
          </cell>
          <cell r="ET97">
            <v>1676.2955405357879</v>
          </cell>
          <cell r="EU97">
            <v>554.2109503869458</v>
          </cell>
          <cell r="EV97">
            <v>637.14814415451781</v>
          </cell>
          <cell r="EW97">
            <v>420.61553051339098</v>
          </cell>
          <cell r="EX97">
            <v>0</v>
          </cell>
          <cell r="EY97">
            <v>8892.730541054585</v>
          </cell>
          <cell r="EZ97">
            <v>2033.9724037002461</v>
          </cell>
          <cell r="FA97">
            <v>389.94738669971991</v>
          </cell>
          <cell r="FB97">
            <v>3269.9691660402768</v>
          </cell>
          <cell r="FC97">
            <v>5605.0613750143093</v>
          </cell>
          <cell r="FD97">
            <v>1099.7059999999999</v>
          </cell>
          <cell r="FE97">
            <v>-934.26640370024552</v>
          </cell>
          <cell r="FF97">
            <v>89.065760760805929</v>
          </cell>
          <cell r="FG97">
            <v>313.99662630702198</v>
          </cell>
          <cell r="FH97">
            <v>0</v>
          </cell>
          <cell r="FI97">
            <v>71.824893127860705</v>
          </cell>
          <cell r="FJ97">
            <v>975.49999999999989</v>
          </cell>
          <cell r="FK97">
            <v>277.60680000000002</v>
          </cell>
          <cell r="FL97">
            <v>115.5068</v>
          </cell>
          <cell r="FM97">
            <v>128.30680000000001</v>
          </cell>
          <cell r="FN97">
            <v>171.30680000000001</v>
          </cell>
          <cell r="FO97">
            <v>0</v>
          </cell>
          <cell r="FP97">
            <v>6342.2</v>
          </cell>
          <cell r="FQ97">
            <v>739.8</v>
          </cell>
          <cell r="FR97">
            <v>247</v>
          </cell>
          <cell r="FS97">
            <v>2107.5</v>
          </cell>
          <cell r="FT97">
            <v>4179.7</v>
          </cell>
          <cell r="FU97">
            <v>746.5</v>
          </cell>
          <cell r="FV97">
            <v>6.7000000000000446</v>
          </cell>
          <cell r="FW97">
            <v>34.292999999999999</v>
          </cell>
          <cell r="FY97">
            <v>0</v>
          </cell>
          <cell r="FZ97">
            <v>0</v>
          </cell>
          <cell r="GA97">
            <v>1173.2</v>
          </cell>
          <cell r="GB97">
            <v>317.94209999999998</v>
          </cell>
          <cell r="GC97">
            <v>126.9421</v>
          </cell>
          <cell r="GD97">
            <v>143.34209999999999</v>
          </cell>
          <cell r="GE97">
            <v>55.642100000000028</v>
          </cell>
          <cell r="GF97">
            <v>0</v>
          </cell>
          <cell r="GG97">
            <v>6365.1999999999989</v>
          </cell>
          <cell r="GH97">
            <v>481</v>
          </cell>
          <cell r="GI97">
            <v>311.3</v>
          </cell>
          <cell r="GJ97">
            <v>2181.400000000001</v>
          </cell>
          <cell r="GK97">
            <v>4190.2</v>
          </cell>
          <cell r="GL97">
            <v>657.7</v>
          </cell>
          <cell r="GM97">
            <v>176.7</v>
          </cell>
          <cell r="GN97">
            <v>76.848000000000013</v>
          </cell>
          <cell r="GP97">
            <v>0</v>
          </cell>
          <cell r="GQ97">
            <v>0</v>
          </cell>
          <cell r="GR97">
            <v>1123.4000000000001</v>
          </cell>
          <cell r="GS97">
            <v>341.53179999999998</v>
          </cell>
          <cell r="GT97">
            <v>109.1318</v>
          </cell>
          <cell r="GU97">
            <v>124.0318</v>
          </cell>
          <cell r="GV97">
            <v>68.731799999999964</v>
          </cell>
          <cell r="GW97">
            <v>0</v>
          </cell>
          <cell r="GX97">
            <v>6892.1999999999989</v>
          </cell>
          <cell r="GY97">
            <v>513.79999999999995</v>
          </cell>
          <cell r="GZ97">
            <v>315.3</v>
          </cell>
          <cell r="HA97">
            <v>2633.3</v>
          </cell>
          <cell r="HB97">
            <v>4258.8</v>
          </cell>
          <cell r="HC97">
            <v>957.30000000000007</v>
          </cell>
          <cell r="HD97">
            <v>443.50000000000011</v>
          </cell>
          <cell r="HE97">
            <v>15.28</v>
          </cell>
          <cell r="HG97">
            <v>0</v>
          </cell>
          <cell r="HH97">
            <v>0</v>
          </cell>
          <cell r="HI97">
            <v>1111.8</v>
          </cell>
          <cell r="HJ97">
            <v>200.95439999999999</v>
          </cell>
          <cell r="HK97">
            <v>-165.54560000000001</v>
          </cell>
          <cell r="HL97">
            <v>-150.44560000000001</v>
          </cell>
          <cell r="HM97">
            <v>-205.2456</v>
          </cell>
          <cell r="HN97">
            <v>0</v>
          </cell>
          <cell r="HO97">
            <v>6877.8999999999987</v>
          </cell>
          <cell r="HP97">
            <v>663.1</v>
          </cell>
          <cell r="HQ97">
            <v>363.8</v>
          </cell>
          <cell r="HR97">
            <v>2815.1</v>
          </cell>
          <cell r="HS97">
            <v>4053.6</v>
          </cell>
          <cell r="HT97">
            <v>1210</v>
          </cell>
          <cell r="HU97">
            <v>546.9</v>
          </cell>
          <cell r="HV97">
            <v>58.363999999999983</v>
          </cell>
          <cell r="HX97">
            <v>0</v>
          </cell>
          <cell r="HY97">
            <v>0</v>
          </cell>
          <cell r="HZ97">
            <v>784.73599999999988</v>
          </cell>
          <cell r="IA97">
            <v>-52.265141999999962</v>
          </cell>
          <cell r="IB97">
            <v>-307.69314200000002</v>
          </cell>
          <cell r="IC97">
            <v>-295.17614200000003</v>
          </cell>
          <cell r="ID97">
            <v>-342.42414200000002</v>
          </cell>
          <cell r="IE97">
            <v>0</v>
          </cell>
          <cell r="IF97">
            <v>6567.8419999999996</v>
          </cell>
          <cell r="IG97">
            <v>892.40800000000002</v>
          </cell>
          <cell r="IH97">
            <v>363.21499999999997</v>
          </cell>
          <cell r="II97">
            <v>2839.398000000001</v>
          </cell>
          <cell r="IJ97">
            <v>3710.9609999999998</v>
          </cell>
          <cell r="IK97">
            <v>1293.1179999999999</v>
          </cell>
          <cell r="IL97">
            <v>400.70999999999992</v>
          </cell>
          <cell r="IM97">
            <v>8.9939999999999998</v>
          </cell>
          <cell r="IN97">
            <v>-298.84645361883582</v>
          </cell>
          <cell r="IO97">
            <v>0</v>
          </cell>
          <cell r="IP97">
            <v>0</v>
          </cell>
          <cell r="IQ97">
            <v>989.84699999999998</v>
          </cell>
          <cell r="IR97">
            <v>264.14626299999998</v>
          </cell>
          <cell r="IS97">
            <v>23.889263000000021</v>
          </cell>
          <cell r="IT97">
            <v>37.389263000000021</v>
          </cell>
          <cell r="IU97">
            <v>43.826763000000021</v>
          </cell>
          <cell r="IV97">
            <v>0</v>
          </cell>
          <cell r="IW97">
            <v>6515.2219999999998</v>
          </cell>
          <cell r="IX97">
            <v>901.77499999999998</v>
          </cell>
          <cell r="IY97">
            <v>386.18700000000001</v>
          </cell>
          <cell r="IZ97">
            <v>2743.0420000000008</v>
          </cell>
          <cell r="JA97">
            <v>3754.48</v>
          </cell>
          <cell r="JB97">
            <v>1099.7059999999999</v>
          </cell>
          <cell r="JC97">
            <v>197.93100000000021</v>
          </cell>
          <cell r="JD97">
            <v>32.6</v>
          </cell>
          <cell r="JE97">
            <v>1087.3275731231979</v>
          </cell>
          <cell r="JF97">
            <v>0</v>
          </cell>
          <cell r="JG97">
            <v>0</v>
          </cell>
          <cell r="JH97">
            <v>978.0139999999999</v>
          </cell>
          <cell r="JI97">
            <v>234.28440000000001</v>
          </cell>
          <cell r="JJ97">
            <v>-8.5385399999999763</v>
          </cell>
          <cell r="JK97">
            <v>6.131670000000021</v>
          </cell>
          <cell r="JL97">
            <v>-32.732483937155507</v>
          </cell>
          <cell r="JM97">
            <v>0</v>
          </cell>
          <cell r="JN97">
            <v>6459.5889750000424</v>
          </cell>
          <cell r="JO97">
            <v>1072.5152365855249</v>
          </cell>
          <cell r="JP97">
            <v>381.29692999999997</v>
          </cell>
          <cell r="JQ97">
            <v>2720.141458937198</v>
          </cell>
          <cell r="JR97">
            <v>3721.7475160628451</v>
          </cell>
          <cell r="JS97">
            <v>1099.7059999999999</v>
          </cell>
          <cell r="JT97">
            <v>27.190763414474759</v>
          </cell>
          <cell r="JU97">
            <v>9.7801399999999994</v>
          </cell>
          <cell r="JV97">
            <v>373.65036553270909</v>
          </cell>
          <cell r="JW97">
            <v>0</v>
          </cell>
          <cell r="JX97">
            <v>0</v>
          </cell>
          <cell r="JY97">
            <v>1143.085</v>
          </cell>
          <cell r="JZ97">
            <v>266.17762499999998</v>
          </cell>
          <cell r="KA97">
            <v>12.19732500000004</v>
          </cell>
          <cell r="KB97">
            <v>27.057430000000039</v>
          </cell>
          <cell r="KC97">
            <v>-8.9841379537637813</v>
          </cell>
          <cell r="KD97">
            <v>0</v>
          </cell>
          <cell r="KE97">
            <v>6608.2387026664674</v>
          </cell>
          <cell r="KF97">
            <v>1207.555771608103</v>
          </cell>
          <cell r="KG97">
            <v>377.86767500000008</v>
          </cell>
          <cell r="KH97">
            <v>2877.7753245573872</v>
          </cell>
          <cell r="KI97">
            <v>3712.7633781090808</v>
          </cell>
          <cell r="KJ97">
            <v>1099.7059999999999</v>
          </cell>
          <cell r="KK97">
            <v>-107.8497716081031</v>
          </cell>
          <cell r="KL97">
            <v>11.43085</v>
          </cell>
          <cell r="KM97">
            <v>376.29224768061499</v>
          </cell>
          <cell r="KN97">
            <v>0</v>
          </cell>
          <cell r="KO97">
            <v>0</v>
          </cell>
          <cell r="KP97">
            <v>-44.700000000000017</v>
          </cell>
          <cell r="KQ97">
            <v>-65.228869390919385</v>
          </cell>
          <cell r="KR97">
            <v>-35.659137398841509</v>
          </cell>
          <cell r="KS97">
            <v>-122.8587777917965</v>
          </cell>
          <cell r="KT97">
            <v>-111.16545096930039</v>
          </cell>
          <cell r="KU97">
            <v>-115.8723840594929</v>
          </cell>
          <cell r="KV97">
            <v>-118.1912096271776</v>
          </cell>
          <cell r="KW97">
            <v>-119.43159321572151</v>
          </cell>
          <cell r="KX97">
            <v>-118.90856779385049</v>
          </cell>
          <cell r="KY97">
            <v>0</v>
          </cell>
          <cell r="KZ97">
            <v>0</v>
          </cell>
          <cell r="LA97">
            <v>0</v>
          </cell>
          <cell r="LB97">
            <v>0</v>
          </cell>
          <cell r="LC97">
            <v>0</v>
          </cell>
          <cell r="LD97">
            <v>0</v>
          </cell>
          <cell r="LE97">
            <v>0</v>
          </cell>
          <cell r="LF97">
            <v>0</v>
          </cell>
          <cell r="LG97">
            <v>0</v>
          </cell>
          <cell r="LH97">
            <v>0</v>
          </cell>
          <cell r="LI97">
            <v>0</v>
          </cell>
          <cell r="LJ97">
            <v>0</v>
          </cell>
          <cell r="LK97">
            <v>0</v>
          </cell>
          <cell r="LL97">
            <v>0</v>
          </cell>
          <cell r="LM97">
            <v>0</v>
          </cell>
          <cell r="LN97">
            <v>0</v>
          </cell>
          <cell r="LO97">
            <v>0</v>
          </cell>
          <cell r="LP97">
            <v>770.79779999999994</v>
          </cell>
          <cell r="LQ97">
            <v>161.8724665</v>
          </cell>
          <cell r="LR97">
            <v>-32.147871500000022</v>
          </cell>
          <cell r="LS97">
            <v>-17.502713300000021</v>
          </cell>
          <cell r="LT97">
            <v>0</v>
          </cell>
          <cell r="LU97">
            <v>-49.810145024498958</v>
          </cell>
          <cell r="LV97">
            <v>0</v>
          </cell>
          <cell r="LW97">
            <v>6194.5787510116261</v>
          </cell>
          <cell r="LX97">
            <v>1852.70819079124</v>
          </cell>
          <cell r="LY97">
            <v>374.78448379999998</v>
          </cell>
          <cell r="LZ97">
            <v>2513.9255179270458</v>
          </cell>
          <cell r="MA97">
            <v>3662.9532330845809</v>
          </cell>
          <cell r="MB97">
            <v>1099.7059999999999</v>
          </cell>
          <cell r="MC97">
            <v>-753.00219079124008</v>
          </cell>
          <cell r="MD97">
            <v>11.561966999999999</v>
          </cell>
          <cell r="ME97">
            <v>274.64128081184907</v>
          </cell>
          <cell r="MF97">
            <v>0</v>
          </cell>
          <cell r="MG97">
            <v>0</v>
          </cell>
          <cell r="MH97">
            <v>1020.04255</v>
          </cell>
          <cell r="MI97">
            <v>244.9914325</v>
          </cell>
          <cell r="MJ97">
            <v>54.134224499999952</v>
          </cell>
          <cell r="MK97">
            <v>69.434862749999951</v>
          </cell>
          <cell r="ML97">
            <v>0</v>
          </cell>
          <cell r="MM97">
            <v>48.413335640804597</v>
          </cell>
          <cell r="MN97">
            <v>0</v>
          </cell>
          <cell r="MO97">
            <v>6480.5936635927364</v>
          </cell>
          <cell r="MP97">
            <v>1613.991429196054</v>
          </cell>
          <cell r="MQ97">
            <v>374.78448379999998</v>
          </cell>
          <cell r="MR97">
            <v>2751.5270948673501</v>
          </cell>
          <cell r="MS97">
            <v>3711.3665687253861</v>
          </cell>
          <cell r="MT97">
            <v>1099.7059999999999</v>
          </cell>
          <cell r="MU97">
            <v>-514.28542919605366</v>
          </cell>
          <cell r="MV97">
            <v>15.30063825</v>
          </cell>
          <cell r="MW97">
            <v>302.14783772842281</v>
          </cell>
          <cell r="MX97">
            <v>0</v>
          </cell>
          <cell r="MY97">
            <v>0</v>
          </cell>
          <cell r="MZ97">
            <v>1028.7715000000001</v>
          </cell>
          <cell r="NA97">
            <v>265.57243749999998</v>
          </cell>
          <cell r="NB97">
            <v>71.016997500000002</v>
          </cell>
          <cell r="NC97">
            <v>86.448570000000004</v>
          </cell>
          <cell r="ND97">
            <v>0</v>
          </cell>
          <cell r="NE97">
            <v>60.251109097452719</v>
          </cell>
          <cell r="NF97">
            <v>0</v>
          </cell>
          <cell r="NG97">
            <v>6531.6658872884182</v>
          </cell>
          <cell r="NH97">
            <v>1673.887040145064</v>
          </cell>
          <cell r="NI97">
            <v>374.78448379999998</v>
          </cell>
          <cell r="NJ97">
            <v>2742.3482094655792</v>
          </cell>
          <cell r="NK97">
            <v>3771.6176778228391</v>
          </cell>
          <cell r="NL97">
            <v>1099.7059999999999</v>
          </cell>
          <cell r="NM97">
            <v>-574.18104014506434</v>
          </cell>
          <cell r="NN97">
            <v>15.4315725</v>
          </cell>
          <cell r="NO97">
            <v>313.99662630702198</v>
          </cell>
          <cell r="NP97">
            <v>0</v>
          </cell>
          <cell r="NQ97">
            <v>0</v>
          </cell>
          <cell r="NR97">
            <v>1201.596875</v>
          </cell>
          <cell r="NS97">
            <v>319.55660624999979</v>
          </cell>
          <cell r="NT97">
            <v>124.7690124999998</v>
          </cell>
          <cell r="NU97">
            <v>141.59136874999979</v>
          </cell>
          <cell r="NV97">
            <v>0</v>
          </cell>
          <cell r="NW97">
            <v>112.2993707373999</v>
          </cell>
          <cell r="NX97">
            <v>0</v>
          </cell>
          <cell r="NY97">
            <v>6785.2804728467163</v>
          </cell>
          <cell r="NZ97">
            <v>1384.0775873133709</v>
          </cell>
          <cell r="OA97">
            <v>375.98608067499998</v>
          </cell>
          <cell r="OB97">
            <v>2883.663424286477</v>
          </cell>
          <cell r="OC97">
            <v>3883.917048560239</v>
          </cell>
          <cell r="OD97">
            <v>1099.7059999999999</v>
          </cell>
          <cell r="OE97">
            <v>-284.37158731337058</v>
          </cell>
          <cell r="OF97">
            <v>18.023953124999998</v>
          </cell>
          <cell r="OG97">
            <v>348.84572238119893</v>
          </cell>
          <cell r="OH97">
            <v>0</v>
          </cell>
          <cell r="OI97">
            <v>0</v>
          </cell>
          <cell r="OJ97">
            <v>55.099999999999987</v>
          </cell>
          <cell r="OK97">
            <v>-67.400000000000006</v>
          </cell>
          <cell r="OL97">
            <v>-33.999999999999993</v>
          </cell>
          <cell r="OM97">
            <v>1.5999999999999659</v>
          </cell>
          <cell r="ON97">
            <v>-40.691999999999993</v>
          </cell>
          <cell r="OO97">
            <v>15.233000000000001</v>
          </cell>
          <cell r="OP97">
            <v>-21.718043937155539</v>
          </cell>
          <cell r="OQ97">
            <v>-18.051825453763819</v>
          </cell>
          <cell r="OR97">
            <v>-14.414216724498941</v>
          </cell>
          <cell r="OS97">
            <v>-2.7740973841953518</v>
          </cell>
          <cell r="OT97">
            <v>-8.6613734025472855</v>
          </cell>
          <cell r="OU97">
            <v>-9.8094498875999534</v>
          </cell>
        </row>
        <row r="98">
          <cell r="A98" t="str">
            <v>MOVI3</v>
          </cell>
          <cell r="B98" t="str">
            <v>Movida</v>
          </cell>
          <cell r="C98" t="str">
            <v>Transportation</v>
          </cell>
          <cell r="D98" t="str">
            <v>Pedro Bruno</v>
          </cell>
          <cell r="E98">
            <v>45138</v>
          </cell>
          <cell r="F98" t="str">
            <v>Buy</v>
          </cell>
          <cell r="G98" t="b">
            <v>0</v>
          </cell>
          <cell r="H98" t="str">
            <v>BRL</v>
          </cell>
          <cell r="I98">
            <v>17.600000000000001</v>
          </cell>
          <cell r="J98">
            <v>0.14910000000000001</v>
          </cell>
          <cell r="K98">
            <v>0.11700000000000001</v>
          </cell>
          <cell r="L98">
            <v>0.115971</v>
          </cell>
          <cell r="M98">
            <v>9600.0294297500004</v>
          </cell>
          <cell r="O98">
            <v>2425.5263211036058</v>
          </cell>
          <cell r="P98">
            <v>3551.9581800536239</v>
          </cell>
          <cell r="Q98">
            <v>556.40453968322925</v>
          </cell>
          <cell r="R98">
            <v>362.30208599999997</v>
          </cell>
          <cell r="S98">
            <v>26248.893</v>
          </cell>
          <cell r="T98">
            <v>6827.5349999999999</v>
          </cell>
          <cell r="U98">
            <v>15842.199000000001</v>
          </cell>
          <cell r="V98">
            <v>23480.205999999998</v>
          </cell>
          <cell r="W98">
            <v>2768.6840000000002</v>
          </cell>
          <cell r="X98">
            <v>17292.026999999998</v>
          </cell>
          <cell r="Y98">
            <v>10464.492</v>
          </cell>
          <cell r="Z98">
            <v>9515.1075382714789</v>
          </cell>
          <cell r="AA98">
            <v>-3732.3981483908242</v>
          </cell>
          <cell r="AB98">
            <v>-2105.177860278231</v>
          </cell>
          <cell r="AC98">
            <v>447.63799999999998</v>
          </cell>
          <cell r="AD98">
            <v>10521.46314296027</v>
          </cell>
          <cell r="AF98">
            <v>1950.8456879138171</v>
          </cell>
          <cell r="AG98">
            <v>3503.8442832144669</v>
          </cell>
          <cell r="AH98">
            <v>13.732342367444071</v>
          </cell>
          <cell r="AI98">
            <v>362.30208599999997</v>
          </cell>
          <cell r="AJ98">
            <v>26357.719989248071</v>
          </cell>
          <cell r="AK98">
            <v>7002.2030124671073</v>
          </cell>
          <cell r="AL98">
            <v>15203.42274738466</v>
          </cell>
          <cell r="AM98">
            <v>23578.73373247249</v>
          </cell>
          <cell r="AN98">
            <v>2778.983256775583</v>
          </cell>
          <cell r="AO98">
            <v>17608.6572317133</v>
          </cell>
          <cell r="AP98">
            <v>10606.45421924619</v>
          </cell>
          <cell r="AQ98">
            <v>5836.3181789009259</v>
          </cell>
          <cell r="AR98">
            <v>2938.0921465727538</v>
          </cell>
          <cell r="AS98">
            <v>178.10109805896849</v>
          </cell>
          <cell r="AT98">
            <v>3.4330855918610168</v>
          </cell>
          <cell r="AU98">
            <v>11728.577387222391</v>
          </cell>
          <cell r="AW98">
            <v>2253.0915915394421</v>
          </cell>
          <cell r="AX98">
            <v>3885.724552967999</v>
          </cell>
          <cell r="AY98">
            <v>409.08934668060408</v>
          </cell>
          <cell r="AZ98">
            <v>362.30208599999997</v>
          </cell>
          <cell r="BA98">
            <v>28943.535233098741</v>
          </cell>
          <cell r="BB98">
            <v>7269.7569366553598</v>
          </cell>
          <cell r="BC98">
            <v>17677.466804744261</v>
          </cell>
          <cell r="BD98">
            <v>25857.731966312709</v>
          </cell>
          <cell r="BE98">
            <v>3085.800266786036</v>
          </cell>
          <cell r="BF98">
            <v>18993.39115346731</v>
          </cell>
          <cell r="BG98">
            <v>11723.63421681195</v>
          </cell>
          <cell r="BH98">
            <v>9694.6981523101185</v>
          </cell>
          <cell r="BI98">
            <v>265.82168607836888</v>
          </cell>
          <cell r="BJ98">
            <v>369.82626085840337</v>
          </cell>
          <cell r="BK98">
            <v>102.27233667015101</v>
          </cell>
          <cell r="BL98">
            <v>13553.08105733093</v>
          </cell>
          <cell r="BN98">
            <v>2562.823247433736</v>
          </cell>
          <cell r="BO98">
            <v>4396.4418048798889</v>
          </cell>
          <cell r="BP98">
            <v>691.13584281004705</v>
          </cell>
          <cell r="BQ98">
            <v>362.30208599999997</v>
          </cell>
          <cell r="BR98">
            <v>31746.549976599301</v>
          </cell>
          <cell r="BS98">
            <v>7781.4947889990372</v>
          </cell>
          <cell r="BT98">
            <v>19497.413581123099</v>
          </cell>
          <cell r="BU98">
            <v>28142.394827705732</v>
          </cell>
          <cell r="BV98">
            <v>3604.1521488935709</v>
          </cell>
          <cell r="BW98">
            <v>20785.384108036589</v>
          </cell>
          <cell r="BX98">
            <v>13003.889319037549</v>
          </cell>
          <cell r="BY98">
            <v>10307.49583922276</v>
          </cell>
          <cell r="BZ98">
            <v>123.5104512421635</v>
          </cell>
          <cell r="CA98">
            <v>684.52181304618898</v>
          </cell>
          <cell r="CB98">
            <v>172.78396070251179</v>
          </cell>
          <cell r="CC98">
            <v>15710.50829348456</v>
          </cell>
          <cell r="CE98">
            <v>2871.5377230395461</v>
          </cell>
          <cell r="CF98">
            <v>4913.8538206364874</v>
          </cell>
          <cell r="CG98">
            <v>924.78575163061043</v>
          </cell>
          <cell r="CH98">
            <v>362.30208599999997</v>
          </cell>
          <cell r="CI98">
            <v>34734.97578160034</v>
          </cell>
          <cell r="CJ98">
            <v>8302.4728290860385</v>
          </cell>
          <cell r="CK98">
            <v>21407.52597669746</v>
          </cell>
          <cell r="CL98">
            <v>30437.231318983821</v>
          </cell>
          <cell r="CM98">
            <v>4297.7414626165291</v>
          </cell>
          <cell r="CN98">
            <v>22465.21489166579</v>
          </cell>
          <cell r="CO98">
            <v>14162.742062579749</v>
          </cell>
          <cell r="CP98">
            <v>11982.41883819133</v>
          </cell>
          <cell r="CQ98">
            <v>301.21123501450552</v>
          </cell>
          <cell r="CR98">
            <v>752.1744779946539</v>
          </cell>
          <cell r="CS98">
            <v>231.19643790765261</v>
          </cell>
          <cell r="CT98">
            <v>17037.943546825602</v>
          </cell>
          <cell r="CV98">
            <v>3126.716416617684</v>
          </cell>
          <cell r="CW98">
            <v>5337.6805129363529</v>
          </cell>
          <cell r="CX98">
            <v>1006.658187549477</v>
          </cell>
          <cell r="CY98">
            <v>362.30208599999997</v>
          </cell>
          <cell r="CZ98">
            <v>36590.798631858161</v>
          </cell>
          <cell r="DA98">
            <v>8225.6281574392397</v>
          </cell>
          <cell r="DB98">
            <v>22997.272724822298</v>
          </cell>
          <cell r="DC98">
            <v>31789.725075466889</v>
          </cell>
          <cell r="DD98">
            <v>4801.0705563912679</v>
          </cell>
          <cell r="DE98">
            <v>23478.855437758419</v>
          </cell>
          <cell r="DF98">
            <v>15253.227280319181</v>
          </cell>
          <cell r="DG98">
            <v>12528.623243039799</v>
          </cell>
          <cell r="DH98">
            <v>751.22300094909178</v>
          </cell>
          <cell r="DI98">
            <v>426.48442212793952</v>
          </cell>
          <cell r="DJ98">
            <v>503.3290937747384</v>
          </cell>
          <cell r="DK98">
            <v>18225.585451232091</v>
          </cell>
          <cell r="DM98">
            <v>3355.0422210116999</v>
          </cell>
          <cell r="DN98">
            <v>5717.3708825340673</v>
          </cell>
          <cell r="DO98">
            <v>1074.8516877686129</v>
          </cell>
          <cell r="DP98">
            <v>362.30208599999997</v>
          </cell>
          <cell r="DQ98">
            <v>38010.142062391147</v>
          </cell>
          <cell r="DR98">
            <v>7966.3966397165786</v>
          </cell>
          <cell r="DS98">
            <v>24369.04018110628</v>
          </cell>
          <cell r="DT98">
            <v>32940.355584057732</v>
          </cell>
          <cell r="DU98">
            <v>5069.783478333421</v>
          </cell>
          <cell r="DV98">
            <v>24326.504120795969</v>
          </cell>
          <cell r="DW98">
            <v>16360.107481079391</v>
          </cell>
          <cell r="DX98">
            <v>13083.26566811345</v>
          </cell>
          <cell r="DY98">
            <v>1140.6885430564071</v>
          </cell>
          <cell r="DZ98">
            <v>546.90724810379857</v>
          </cell>
          <cell r="EA98">
            <v>806.13876582645969</v>
          </cell>
          <cell r="EB98">
            <v>19390.860987437169</v>
          </cell>
          <cell r="ED98">
            <v>3583.130422911684</v>
          </cell>
          <cell r="EE98">
            <v>6095.2535375525522</v>
          </cell>
          <cell r="EF98">
            <v>1141.31766022176</v>
          </cell>
          <cell r="EG98">
            <v>362.30208599999997</v>
          </cell>
          <cell r="EH98">
            <v>39260.349190037727</v>
          </cell>
          <cell r="EI98">
            <v>7589.8997757839743</v>
          </cell>
          <cell r="EJ98">
            <v>25694.71465916582</v>
          </cell>
          <cell r="EK98">
            <v>34190.562711704311</v>
          </cell>
          <cell r="EL98">
            <v>5069.783478333421</v>
          </cell>
          <cell r="EM98">
            <v>25281.438917997581</v>
          </cell>
          <cell r="EN98">
            <v>17691.539142213602</v>
          </cell>
          <cell r="EO98">
            <v>13789.34803099977</v>
          </cell>
          <cell r="EP98">
            <v>1355.9161560495529</v>
          </cell>
          <cell r="EQ98">
            <v>764.82079628915562</v>
          </cell>
          <cell r="ER98">
            <v>1141.31766022176</v>
          </cell>
          <cell r="ES98">
            <v>20618.38681206253</v>
          </cell>
          <cell r="EU98">
            <v>3826.38903897407</v>
          </cell>
          <cell r="EV98">
            <v>6497.5404711227502</v>
          </cell>
          <cell r="EW98">
            <v>1197.9413302913681</v>
          </cell>
          <cell r="EX98">
            <v>362.30208599999997</v>
          </cell>
          <cell r="EY98">
            <v>40525.613337664698</v>
          </cell>
          <cell r="EZ98">
            <v>7128.4576479640691</v>
          </cell>
          <cell r="FA98">
            <v>27104.310096584471</v>
          </cell>
          <cell r="FB98">
            <v>35455.826859331268</v>
          </cell>
          <cell r="FC98">
            <v>5069.783478333421</v>
          </cell>
          <cell r="FD98">
            <v>26237.238481478849</v>
          </cell>
          <cell r="FE98">
            <v>19108.780833514789</v>
          </cell>
          <cell r="FF98">
            <v>14662.273726448029</v>
          </cell>
          <cell r="FG98">
            <v>1452.55008792937</v>
          </cell>
          <cell r="FH98">
            <v>736.49920247146247</v>
          </cell>
          <cell r="FI98">
            <v>1197.9413302913681</v>
          </cell>
          <cell r="FJ98">
            <v>1965.7909999999999</v>
          </cell>
          <cell r="FL98">
            <v>652.82992141113709</v>
          </cell>
          <cell r="FM98">
            <v>863.12142677999987</v>
          </cell>
          <cell r="FN98">
            <v>258.09399999999971</v>
          </cell>
          <cell r="FO98">
            <v>362.30208599999997</v>
          </cell>
          <cell r="FU98">
            <v>13458.745000000001</v>
          </cell>
          <cell r="FV98">
            <v>7808.161000000001</v>
          </cell>
          <cell r="GA98">
            <v>2307.5914419699998</v>
          </cell>
          <cell r="GC98">
            <v>667.44671633744429</v>
          </cell>
          <cell r="GD98">
            <v>905.25623111029063</v>
          </cell>
          <cell r="GE98">
            <v>186.7614594855288</v>
          </cell>
          <cell r="GF98">
            <v>362.30208599999997</v>
          </cell>
          <cell r="GL98">
            <v>15384.282999999999</v>
          </cell>
          <cell r="GM98">
            <v>9661.5859999999993</v>
          </cell>
          <cell r="GR98">
            <v>2615.7715248400009</v>
          </cell>
          <cell r="GT98">
            <v>627.16452884140131</v>
          </cell>
          <cell r="GU98">
            <v>925.33745185415739</v>
          </cell>
          <cell r="GV98">
            <v>93.717847410001042</v>
          </cell>
          <cell r="GW98">
            <v>362.30208599999997</v>
          </cell>
          <cell r="HC98">
            <v>19165.214</v>
          </cell>
          <cell r="HD98">
            <v>11369.757</v>
          </cell>
          <cell r="HI98">
            <v>2710.87546294</v>
          </cell>
          <cell r="HK98">
            <v>478.08515451362302</v>
          </cell>
          <cell r="HL98">
            <v>858.24307030917623</v>
          </cell>
          <cell r="HM98">
            <v>17.831232787699491</v>
          </cell>
          <cell r="HN98">
            <v>362.30208599999997</v>
          </cell>
          <cell r="HT98">
            <v>17292.026999999998</v>
          </cell>
          <cell r="HU98">
            <v>10464.492</v>
          </cell>
          <cell r="HZ98">
            <v>2703.2062515299999</v>
          </cell>
          <cell r="IB98">
            <v>486.24242483667689</v>
          </cell>
          <cell r="IC98">
            <v>875.34178430500299</v>
          </cell>
          <cell r="ID98">
            <v>21.044074166745851</v>
          </cell>
          <cell r="IE98">
            <v>362.30208599999997</v>
          </cell>
          <cell r="IK98">
            <v>14877.448</v>
          </cell>
          <cell r="IL98">
            <v>10954.349</v>
          </cell>
          <cell r="IQ98">
            <v>2460.6102688447741</v>
          </cell>
          <cell r="IS98">
            <v>463.6779091125872</v>
          </cell>
          <cell r="IT98">
            <v>839.82242465238278</v>
          </cell>
          <cell r="IU98">
            <v>-42.933732200820387</v>
          </cell>
          <cell r="IV98">
            <v>362.30208599999997</v>
          </cell>
          <cell r="JB98">
            <v>14527.448</v>
          </cell>
          <cell r="JC98">
            <v>10604.349</v>
          </cell>
          <cell r="JH98">
            <v>2633.370517076894</v>
          </cell>
          <cell r="JJ98">
            <v>485.87677084147919</v>
          </cell>
          <cell r="JK98">
            <v>876.56357346648974</v>
          </cell>
          <cell r="JL98">
            <v>-2.1836732559204681</v>
          </cell>
          <cell r="JM98">
            <v>362.30208599999997</v>
          </cell>
          <cell r="JS98">
            <v>14527.448</v>
          </cell>
          <cell r="JT98">
            <v>10604.349</v>
          </cell>
          <cell r="JY98">
            <v>2725.380428402611</v>
          </cell>
          <cell r="KA98">
            <v>515.15847952835134</v>
          </cell>
          <cell r="KB98">
            <v>912.2502519834436</v>
          </cell>
          <cell r="KC98">
            <v>37.97976162157839</v>
          </cell>
          <cell r="KD98">
            <v>362.30208599999997</v>
          </cell>
          <cell r="KJ98">
            <v>14527.448</v>
          </cell>
          <cell r="KK98">
            <v>10604.349</v>
          </cell>
          <cell r="KY98">
            <v>3551.9581800536239</v>
          </cell>
          <cell r="KZ98">
            <v>3503.8442832144669</v>
          </cell>
          <cell r="LA98">
            <v>3885.724552967999</v>
          </cell>
          <cell r="LB98">
            <v>4396.4418048798889</v>
          </cell>
          <cell r="LC98">
            <v>4913.8538206364874</v>
          </cell>
          <cell r="LD98">
            <v>5337.6805129363529</v>
          </cell>
          <cell r="LE98">
            <v>5717.3708825340673</v>
          </cell>
          <cell r="LF98">
            <v>6095.2535375525522</v>
          </cell>
          <cell r="LG98">
            <v>6497.5404711227502</v>
          </cell>
          <cell r="LH98">
            <v>863.12142677999987</v>
          </cell>
          <cell r="LI98">
            <v>905.25623111029063</v>
          </cell>
          <cell r="LJ98">
            <v>925.33745185415739</v>
          </cell>
          <cell r="LK98">
            <v>858.24307030917623</v>
          </cell>
          <cell r="LL98">
            <v>875.34178430500299</v>
          </cell>
          <cell r="LM98">
            <v>839.82242465238278</v>
          </cell>
          <cell r="LN98">
            <v>876.56357346648974</v>
          </cell>
          <cell r="LO98">
            <v>912.2502519834436</v>
          </cell>
        </row>
        <row r="99">
          <cell r="A99" t="str">
            <v>MRFG3</v>
          </cell>
          <cell r="B99" t="str">
            <v>Marfrig</v>
          </cell>
          <cell r="C99" t="str">
            <v>Food &amp; Beverages</v>
          </cell>
          <cell r="D99" t="str">
            <v>Leonardo Alencar</v>
          </cell>
          <cell r="E99">
            <v>45014</v>
          </cell>
          <cell r="F99" t="str">
            <v>Neutral</v>
          </cell>
          <cell r="G99" t="b">
            <v>0</v>
          </cell>
          <cell r="H99" t="str">
            <v>BRL</v>
          </cell>
          <cell r="I99">
            <v>8.6999999999999993</v>
          </cell>
          <cell r="J99">
            <v>0.15703075332271521</v>
          </cell>
          <cell r="K99">
            <v>9.4414375564203915E-2</v>
          </cell>
          <cell r="L99">
            <v>0.1205095869355393</v>
          </cell>
          <cell r="M99">
            <v>89005.188627184732</v>
          </cell>
          <cell r="N99">
            <v>12378.79804815494</v>
          </cell>
          <cell r="O99">
            <v>7604.0298776652617</v>
          </cell>
          <cell r="P99">
            <v>9080.9194312363907</v>
          </cell>
          <cell r="Q99">
            <v>4117.9636169882742</v>
          </cell>
          <cell r="R99">
            <v>660</v>
          </cell>
          <cell r="S99">
            <v>82021.217000000004</v>
          </cell>
          <cell r="T99">
            <v>10317.188</v>
          </cell>
          <cell r="U99">
            <v>13819.767</v>
          </cell>
          <cell r="V99">
            <v>64236.990000000013</v>
          </cell>
          <cell r="W99">
            <v>17784.240000000002</v>
          </cell>
          <cell r="X99">
            <v>34954.418999999987</v>
          </cell>
          <cell r="Y99">
            <v>24637.231</v>
          </cell>
          <cell r="Z99">
            <v>5230.1499999999996</v>
          </cell>
          <cell r="AA99">
            <v>2256.4696198796819</v>
          </cell>
          <cell r="AB99">
            <v>2590.6906198796742</v>
          </cell>
          <cell r="AC99">
            <v>1283.4000000000001</v>
          </cell>
          <cell r="AD99">
            <v>87245.292482219083</v>
          </cell>
          <cell r="AE99">
            <v>9559.2634875888343</v>
          </cell>
          <cell r="AF99">
            <v>4822.6147069014642</v>
          </cell>
          <cell r="AG99">
            <v>5862.7783062885428</v>
          </cell>
          <cell r="AH99">
            <v>1125.8406741011761</v>
          </cell>
          <cell r="AI99">
            <v>660</v>
          </cell>
          <cell r="AJ99">
            <v>79048.794768698484</v>
          </cell>
          <cell r="AK99">
            <v>6944.8688796137903</v>
          </cell>
          <cell r="AL99">
            <v>14350.01866529287</v>
          </cell>
          <cell r="AM99">
            <v>59648.624816531417</v>
          </cell>
          <cell r="AN99">
            <v>19400.182952167059</v>
          </cell>
          <cell r="AO99">
            <v>30422.79753915609</v>
          </cell>
          <cell r="AP99">
            <v>23477.9286595423</v>
          </cell>
          <cell r="AQ99">
            <v>1570.415264679943</v>
          </cell>
          <cell r="AR99">
            <v>3420.093035745761</v>
          </cell>
          <cell r="AS99">
            <v>-3840.0657855078371</v>
          </cell>
          <cell r="AT99">
            <v>0</v>
          </cell>
          <cell r="AU99">
            <v>89533.408597925285</v>
          </cell>
          <cell r="AV99">
            <v>9744.5487743635385</v>
          </cell>
          <cell r="AW99">
            <v>4759.0217672969684</v>
          </cell>
          <cell r="AX99">
            <v>5830.5438586172058</v>
          </cell>
          <cell r="AY99">
            <v>1539.340620178104</v>
          </cell>
          <cell r="AZ99">
            <v>660</v>
          </cell>
          <cell r="BA99">
            <v>78770.484462276276</v>
          </cell>
          <cell r="BB99">
            <v>5826.0740513368391</v>
          </cell>
          <cell r="BC99">
            <v>14890.097928735289</v>
          </cell>
          <cell r="BD99">
            <v>57907.718680031932</v>
          </cell>
          <cell r="BE99">
            <v>20862.778782244321</v>
          </cell>
          <cell r="BF99">
            <v>28501.54753915609</v>
          </cell>
          <cell r="BG99">
            <v>22675.47348781925</v>
          </cell>
          <cell r="BH99">
            <v>1611.6013547626551</v>
          </cell>
          <cell r="BI99">
            <v>3138.0579170229648</v>
          </cell>
          <cell r="BJ99">
            <v>-1042.050038176116</v>
          </cell>
          <cell r="BK99">
            <v>487.53194335908802</v>
          </cell>
          <cell r="BL99">
            <v>90699.361608413878</v>
          </cell>
          <cell r="BM99">
            <v>10257.04117002067</v>
          </cell>
          <cell r="BN99">
            <v>5165.6906555510068</v>
          </cell>
          <cell r="BO99">
            <v>6253.5435392823747</v>
          </cell>
          <cell r="BP99">
            <v>1837.9344830683081</v>
          </cell>
          <cell r="BQ99">
            <v>660</v>
          </cell>
          <cell r="BR99">
            <v>79978.316911178525</v>
          </cell>
          <cell r="BS99">
            <v>6197.8213368954384</v>
          </cell>
          <cell r="BT99">
            <v>15434.83355395537</v>
          </cell>
          <cell r="BU99">
            <v>57312.535378310218</v>
          </cell>
          <cell r="BV99">
            <v>22665.794532868291</v>
          </cell>
          <cell r="BW99">
            <v>27696.51191415609</v>
          </cell>
          <cell r="BX99">
            <v>21498.690577260651</v>
          </cell>
          <cell r="BY99">
            <v>1632.58850895145</v>
          </cell>
          <cell r="BZ99">
            <v>3295.3140923591332</v>
          </cell>
          <cell r="CA99">
            <v>406.66601800294029</v>
          </cell>
          <cell r="CB99">
            <v>601.00525020798887</v>
          </cell>
          <cell r="CC99">
            <v>91883.446256642608</v>
          </cell>
          <cell r="CD99">
            <v>10366.612106068809</v>
          </cell>
          <cell r="CE99">
            <v>5166.9194036952667</v>
          </cell>
          <cell r="CF99">
            <v>6271.393454926967</v>
          </cell>
          <cell r="CG99">
            <v>1480.255985102297</v>
          </cell>
          <cell r="CH99">
            <v>660</v>
          </cell>
          <cell r="CI99">
            <v>80513.769567938361</v>
          </cell>
          <cell r="CJ99">
            <v>5567.6355182487669</v>
          </cell>
          <cell r="CK99">
            <v>16351.795320369811</v>
          </cell>
          <cell r="CL99">
            <v>56269.307486912003</v>
          </cell>
          <cell r="CM99">
            <v>24244.475081026339</v>
          </cell>
          <cell r="CN99">
            <v>26570.826289156092</v>
          </cell>
          <cell r="CO99">
            <v>21003.19077090732</v>
          </cell>
          <cell r="CP99">
            <v>2021.4358176461369</v>
          </cell>
          <cell r="CQ99">
            <v>2865.3954193722302</v>
          </cell>
          <cell r="CR99">
            <v>-728.61038170242955</v>
          </cell>
          <cell r="CS99">
            <v>526.22684938601833</v>
          </cell>
          <cell r="CT99">
            <v>93085.991906201714</v>
          </cell>
          <cell r="CU99">
            <v>10532.084961810109</v>
          </cell>
          <cell r="CV99">
            <v>5221.4656676926588</v>
          </cell>
          <cell r="CW99">
            <v>6342.8570377005717</v>
          </cell>
          <cell r="CX99">
            <v>1423.8658824468689</v>
          </cell>
          <cell r="CY99">
            <v>660</v>
          </cell>
          <cell r="CZ99">
            <v>80105.78382359758</v>
          </cell>
          <cell r="DA99">
            <v>3835.5520771197898</v>
          </cell>
          <cell r="DB99">
            <v>17464.467756110731</v>
          </cell>
          <cell r="DC99">
            <v>54322.143279584307</v>
          </cell>
          <cell r="DD99">
            <v>25783.653544013239</v>
          </cell>
          <cell r="DE99">
            <v>24497.103164156091</v>
          </cell>
          <cell r="DF99">
            <v>20661.5510870363</v>
          </cell>
          <cell r="DG99">
            <v>2234.0638057488409</v>
          </cell>
          <cell r="DH99">
            <v>2816.7184753195502</v>
          </cell>
          <cell r="DI99">
            <v>-1847.396021669007</v>
          </cell>
          <cell r="DJ99">
            <v>513.05948766229983</v>
          </cell>
          <cell r="DK99">
            <v>94307.334634639439</v>
          </cell>
          <cell r="DL99">
            <v>10762.732696285389</v>
          </cell>
          <cell r="DM99">
            <v>5338.5348590019003</v>
          </cell>
          <cell r="DN99">
            <v>6477.145599199006</v>
          </cell>
          <cell r="DO99">
            <v>2021.303640893434</v>
          </cell>
          <cell r="DP99">
            <v>660</v>
          </cell>
          <cell r="DQ99">
            <v>79830.852665951621</v>
          </cell>
          <cell r="DR99">
            <v>1986.9746391379849</v>
          </cell>
          <cell r="DS99">
            <v>18777.84771641425</v>
          </cell>
          <cell r="DT99">
            <v>52048.750031935873</v>
          </cell>
          <cell r="DU99">
            <v>27782.115634015739</v>
          </cell>
          <cell r="DV99">
            <v>22074.24253915609</v>
          </cell>
          <cell r="DW99">
            <v>20087.267900018101</v>
          </cell>
          <cell r="DX99">
            <v>2451.9907005006262</v>
          </cell>
          <cell r="DY99">
            <v>2519.485084086255</v>
          </cell>
          <cell r="DZ99">
            <v>-1825.7358870908649</v>
          </cell>
          <cell r="EA99">
            <v>666.15403000083211</v>
          </cell>
          <cell r="EB99">
            <v>95547.817381076253</v>
          </cell>
          <cell r="EC99">
            <v>10933.94196520462</v>
          </cell>
          <cell r="ED99">
            <v>5393.4442089895501</v>
          </cell>
          <cell r="EE99">
            <v>6549.5823976722641</v>
          </cell>
          <cell r="EF99">
            <v>2456.408314916941</v>
          </cell>
          <cell r="EG99">
            <v>660</v>
          </cell>
          <cell r="EH99">
            <v>79627.786465737008</v>
          </cell>
          <cell r="EI99">
            <v>208.0468374682755</v>
          </cell>
          <cell r="EJ99">
            <v>20105.95277963952</v>
          </cell>
          <cell r="EK99">
            <v>49518.102679790129</v>
          </cell>
          <cell r="EL99">
            <v>30109.696785946871</v>
          </cell>
          <cell r="EM99">
            <v>19420.264057013232</v>
          </cell>
          <cell r="EN99">
            <v>19212.217219544949</v>
          </cell>
          <cell r="EO99">
            <v>2484.243251907983</v>
          </cell>
          <cell r="EP99">
            <v>2418.5508525662349</v>
          </cell>
          <cell r="EQ99">
            <v>-1650.100638683899</v>
          </cell>
          <cell r="ER99">
            <v>775.86038397704328</v>
          </cell>
          <cell r="ES99">
            <v>96807.790097220102</v>
          </cell>
          <cell r="ET99">
            <v>11107.78633040746</v>
          </cell>
          <cell r="EU99">
            <v>5448.1959243296387</v>
          </cell>
          <cell r="EV99">
            <v>6622.1757962852726</v>
          </cell>
          <cell r="EW99">
            <v>2363.5939133861948</v>
          </cell>
          <cell r="EX99">
            <v>660</v>
          </cell>
          <cell r="EY99">
            <v>82841.348270432383</v>
          </cell>
          <cell r="EZ99">
            <v>1830.465725955374</v>
          </cell>
          <cell r="FA99">
            <v>21448.975450211608</v>
          </cell>
          <cell r="FB99">
            <v>50470.945257759129</v>
          </cell>
          <cell r="FC99">
            <v>32370.41601267322</v>
          </cell>
          <cell r="FD99">
            <v>20233.053432013221</v>
          </cell>
          <cell r="FE99">
            <v>18402.58770605785</v>
          </cell>
          <cell r="FF99">
            <v>2517.0025425277231</v>
          </cell>
          <cell r="FG99">
            <v>2496.2228138332398</v>
          </cell>
          <cell r="FH99">
            <v>1725.293575146939</v>
          </cell>
          <cell r="FI99">
            <v>753.57307557545096</v>
          </cell>
          <cell r="FJ99">
            <v>22340.811976872192</v>
          </cell>
          <cell r="FK99">
            <v>3482.1045054196002</v>
          </cell>
          <cell r="FL99">
            <v>2261.2854079116328</v>
          </cell>
          <cell r="FM99">
            <v>2748.8291539673742</v>
          </cell>
          <cell r="FN99">
            <v>58.916585435609527</v>
          </cell>
          <cell r="FO99">
            <v>660</v>
          </cell>
          <cell r="FP99">
            <v>48561.75</v>
          </cell>
          <cell r="FQ99">
            <v>11167.837</v>
          </cell>
          <cell r="FR99">
            <v>9159.6350000000002</v>
          </cell>
          <cell r="FS99">
            <v>43451.710000000006</v>
          </cell>
          <cell r="FT99">
            <v>5109.8900000000003</v>
          </cell>
          <cell r="FU99">
            <v>32335.922999999999</v>
          </cell>
          <cell r="FV99">
            <v>21168.085999999999</v>
          </cell>
          <cell r="FW99">
            <v>880.15</v>
          </cell>
          <cell r="FX99">
            <v>1651.732091615173</v>
          </cell>
          <cell r="FY99">
            <v>2439.857091615173</v>
          </cell>
          <cell r="FZ99">
            <v>-1211.33</v>
          </cell>
          <cell r="GA99">
            <v>21584.256589388391</v>
          </cell>
          <cell r="GB99">
            <v>3348.743317190454</v>
          </cell>
          <cell r="GC99">
            <v>2273.8996761704529</v>
          </cell>
          <cell r="GD99">
            <v>2583.974975565166</v>
          </cell>
          <cell r="GE99">
            <v>4255.7381824802987</v>
          </cell>
          <cell r="GF99">
            <v>660</v>
          </cell>
          <cell r="GG99">
            <v>75437.913000000015</v>
          </cell>
          <cell r="GH99">
            <v>10600.468999999999</v>
          </cell>
          <cell r="GI99">
            <v>13844.118000000009</v>
          </cell>
          <cell r="GJ99">
            <v>58657.240000000013</v>
          </cell>
          <cell r="GK99">
            <v>16780.710999999999</v>
          </cell>
          <cell r="GL99">
            <v>34821.692999999999</v>
          </cell>
          <cell r="GM99">
            <v>24221.223999999998</v>
          </cell>
          <cell r="GN99">
            <v>1350</v>
          </cell>
          <cell r="GO99">
            <v>-2148.939701480474</v>
          </cell>
          <cell r="GP99">
            <v>-874.63170148047766</v>
          </cell>
          <cell r="GQ99">
            <v>0</v>
          </cell>
          <cell r="GR99">
            <v>22413.535378587971</v>
          </cell>
          <cell r="GS99">
            <v>3333.077861204873</v>
          </cell>
          <cell r="GT99">
            <v>2137.969266471111</v>
          </cell>
          <cell r="GU99">
            <v>2467.5818687455699</v>
          </cell>
          <cell r="GV99">
            <v>430.90122304895038</v>
          </cell>
          <cell r="GW99">
            <v>660</v>
          </cell>
          <cell r="GX99">
            <v>79847.236999999994</v>
          </cell>
          <cell r="GY99">
            <v>10111.875</v>
          </cell>
          <cell r="GZ99">
            <v>13924.519</v>
          </cell>
          <cell r="HA99">
            <v>62846.947</v>
          </cell>
          <cell r="HB99">
            <v>17000.294999999998</v>
          </cell>
          <cell r="HC99">
            <v>37608.523000000001</v>
          </cell>
          <cell r="HD99">
            <v>27496.648000000001</v>
          </cell>
          <cell r="HE99">
            <v>1500</v>
          </cell>
          <cell r="HF99">
            <v>-653.17162687066366</v>
          </cell>
          <cell r="HG99">
            <v>1137.4933731293379</v>
          </cell>
          <cell r="HH99">
            <v>-673.34299999999996</v>
          </cell>
          <cell r="HI99">
            <v>22666.584682336179</v>
          </cell>
          <cell r="HJ99">
            <v>2214.8723643400158</v>
          </cell>
          <cell r="HK99">
            <v>930.8755271120649</v>
          </cell>
          <cell r="HL99">
            <v>1280.533432958282</v>
          </cell>
          <cell r="HM99">
            <v>-627.59237397658535</v>
          </cell>
          <cell r="HN99">
            <v>660</v>
          </cell>
          <cell r="HO99">
            <v>82021.217000000004</v>
          </cell>
          <cell r="HP99">
            <v>10317.188</v>
          </cell>
          <cell r="HQ99">
            <v>13819.767</v>
          </cell>
          <cell r="HR99">
            <v>64236.990000000013</v>
          </cell>
          <cell r="HS99">
            <v>17784.240000000002</v>
          </cell>
          <cell r="HT99">
            <v>34954.418999999987</v>
          </cell>
          <cell r="HU99">
            <v>24637.231</v>
          </cell>
          <cell r="HV99">
            <v>1500</v>
          </cell>
          <cell r="HW99">
            <v>3406.8488566156479</v>
          </cell>
          <cell r="HX99">
            <v>-112.0281433843584</v>
          </cell>
          <cell r="HY99">
            <v>-885.02700000000004</v>
          </cell>
          <cell r="HZ99">
            <v>21863.946240417928</v>
          </cell>
          <cell r="IA99">
            <v>1960.4096163803381</v>
          </cell>
          <cell r="IB99">
            <v>904.37126638033737</v>
          </cell>
          <cell r="IC99">
            <v>1161.92243075549</v>
          </cell>
          <cell r="ID99">
            <v>84.611256438044705</v>
          </cell>
          <cell r="IE99">
            <v>660</v>
          </cell>
          <cell r="IF99">
            <v>82292.185827030422</v>
          </cell>
          <cell r="IG99">
            <v>9628.3210947826774</v>
          </cell>
          <cell r="IH99">
            <v>13955.76686795237</v>
          </cell>
          <cell r="II99">
            <v>64330.163572985679</v>
          </cell>
          <cell r="IJ99">
            <v>17962.035254044731</v>
          </cell>
          <cell r="IK99">
            <v>33824.660249999994</v>
          </cell>
          <cell r="IL99">
            <v>24196.33915521732</v>
          </cell>
          <cell r="IM99">
            <v>393.55103232752282</v>
          </cell>
          <cell r="IN99">
            <v>1024.1364801656341</v>
          </cell>
          <cell r="IO99">
            <v>-1911.8096528240139</v>
          </cell>
          <cell r="IP99">
            <v>0</v>
          </cell>
          <cell r="IQ99">
            <v>21222.936636883951</v>
          </cell>
          <cell r="IR99">
            <v>2592.225520636679</v>
          </cell>
          <cell r="IS99">
            <v>1439.176535889035</v>
          </cell>
          <cell r="IT99">
            <v>1687.6463738109601</v>
          </cell>
          <cell r="IU99">
            <v>307.97324780561968</v>
          </cell>
          <cell r="IV99">
            <v>660</v>
          </cell>
          <cell r="IW99">
            <v>80691.590721642628</v>
          </cell>
          <cell r="IX99">
            <v>8075.1512311688621</v>
          </cell>
          <cell r="IY99">
            <v>14089.30988949436</v>
          </cell>
          <cell r="IZ99">
            <v>62255.92335109695</v>
          </cell>
          <cell r="JA99">
            <v>18435.68037054567</v>
          </cell>
          <cell r="JB99">
            <v>32969.519627916707</v>
          </cell>
          <cell r="JC99">
            <v>24894.368396747839</v>
          </cell>
          <cell r="JD99">
            <v>382.01285946391113</v>
          </cell>
          <cell r="JE99">
            <v>-31.76190318417019</v>
          </cell>
          <cell r="JF99">
            <v>-3242.2746174995959</v>
          </cell>
          <cell r="JG99">
            <v>0</v>
          </cell>
          <cell r="JH99">
            <v>21665.107319689891</v>
          </cell>
          <cell r="JI99">
            <v>2848.9645046455539</v>
          </cell>
          <cell r="JJ99">
            <v>1594.8128700139521</v>
          </cell>
          <cell r="JK99">
            <v>1851.047961451492</v>
          </cell>
          <cell r="JL99">
            <v>599.7877711131066</v>
          </cell>
          <cell r="JM99">
            <v>660</v>
          </cell>
          <cell r="JN99">
            <v>79441.172250660398</v>
          </cell>
          <cell r="JO99">
            <v>6142.128033600392</v>
          </cell>
          <cell r="JP99">
            <v>14223.04672981124</v>
          </cell>
          <cell r="JQ99">
            <v>60231.957523398843</v>
          </cell>
          <cell r="JR99">
            <v>19209.227727261539</v>
          </cell>
          <cell r="JS99">
            <v>31682.645471587472</v>
          </cell>
          <cell r="JT99">
            <v>25540.51743798708</v>
          </cell>
          <cell r="JU99">
            <v>389.97193175441788</v>
          </cell>
          <cell r="JV99">
            <v>-216.82313723300379</v>
          </cell>
          <cell r="JW99">
            <v>-3005.4686186970898</v>
          </cell>
          <cell r="JX99">
            <v>0</v>
          </cell>
          <cell r="JY99">
            <v>22493.302285227321</v>
          </cell>
          <cell r="JZ99">
            <v>2157.6638459262649</v>
          </cell>
          <cell r="KA99">
            <v>884.25403461814017</v>
          </cell>
          <cell r="KB99">
            <v>1162.1615402706011</v>
          </cell>
          <cell r="KC99">
            <v>133.46839874440519</v>
          </cell>
          <cell r="KD99">
            <v>660</v>
          </cell>
          <cell r="KE99">
            <v>79048.794768698484</v>
          </cell>
          <cell r="KF99">
            <v>6944.8688796137903</v>
          </cell>
          <cell r="KG99">
            <v>14350.01866529287</v>
          </cell>
          <cell r="KH99">
            <v>59648.624816531417</v>
          </cell>
          <cell r="KI99">
            <v>19400.182952167059</v>
          </cell>
          <cell r="KJ99">
            <v>30422.79753915609</v>
          </cell>
          <cell r="KK99">
            <v>23477.9286595423</v>
          </cell>
          <cell r="KL99">
            <v>404.87944113409168</v>
          </cell>
          <cell r="KM99">
            <v>2644.5415959973002</v>
          </cell>
          <cell r="KN99">
            <v>-186.96143564323651</v>
          </cell>
          <cell r="KO99">
            <v>0</v>
          </cell>
          <cell r="LP99">
            <v>22251.19347325691</v>
          </cell>
          <cell r="LQ99">
            <v>1966.423364643847</v>
          </cell>
          <cell r="LR99">
            <v>860.10848164384652</v>
          </cell>
          <cell r="LS99">
            <v>1123.3998371587691</v>
          </cell>
          <cell r="LU99">
            <v>155.55918844963961</v>
          </cell>
          <cell r="LV99">
            <v>660</v>
          </cell>
          <cell r="LW99">
            <v>80233.763796885542</v>
          </cell>
          <cell r="LX99">
            <v>6701.4126700350571</v>
          </cell>
          <cell r="LY99">
            <v>14487.24879229657</v>
          </cell>
          <cell r="LZ99">
            <v>60662.914687386437</v>
          </cell>
          <cell r="MA99">
            <v>19570.862109499081</v>
          </cell>
          <cell r="MB99">
            <v>29942.48503915609</v>
          </cell>
          <cell r="MC99">
            <v>23241.07236912103</v>
          </cell>
          <cell r="MD99">
            <v>400.5214825186244</v>
          </cell>
          <cell r="ME99">
            <v>790.08555988011585</v>
          </cell>
          <cell r="MF99">
            <v>-738.88867846112043</v>
          </cell>
          <cell r="MG99">
            <v>56.893052444008987</v>
          </cell>
          <cell r="MH99">
            <v>22122.18592347356</v>
          </cell>
          <cell r="MI99">
            <v>2692.0004974502999</v>
          </cell>
          <cell r="MJ99">
            <v>1464.932192010903</v>
          </cell>
          <cell r="MK99">
            <v>1724.564165937426</v>
          </cell>
          <cell r="MM99">
            <v>564.55301300651161</v>
          </cell>
          <cell r="MN99">
            <v>660</v>
          </cell>
          <cell r="MO99">
            <v>79284.252970380505</v>
          </cell>
          <cell r="MP99">
            <v>5345.1469351001324</v>
          </cell>
          <cell r="MQ99">
            <v>14625.81616499257</v>
          </cell>
          <cell r="MR99">
            <v>59177.771147305772</v>
          </cell>
          <cell r="MS99">
            <v>20106.494823074729</v>
          </cell>
          <cell r="MT99">
            <v>29462.17253915609</v>
          </cell>
          <cell r="MU99">
            <v>24117.025604055962</v>
          </cell>
          <cell r="MV99">
            <v>398.1993466225241</v>
          </cell>
          <cell r="MW99">
            <v>-297.71221969083729</v>
          </cell>
          <cell r="MX99">
            <v>-1807.6579355040581</v>
          </cell>
          <cell r="MY99">
            <v>178.544237858548</v>
          </cell>
          <cell r="MZ99">
            <v>22291.239367856171</v>
          </cell>
          <cell r="NA99">
            <v>2921.8814919618171</v>
          </cell>
          <cell r="NB99">
            <v>1601.158327568769</v>
          </cell>
          <cell r="NC99">
            <v>1865.7129207308501</v>
          </cell>
          <cell r="NE99">
            <v>651.45970622960931</v>
          </cell>
          <cell r="NF99">
            <v>660</v>
          </cell>
          <cell r="NG99">
            <v>78515.470876467472</v>
          </cell>
          <cell r="NH99">
            <v>4124.0445501027798</v>
          </cell>
          <cell r="NI99">
            <v>14762.503880451901</v>
          </cell>
          <cell r="NJ99">
            <v>57803.565464863117</v>
          </cell>
          <cell r="NK99">
            <v>20711.91841160434</v>
          </cell>
          <cell r="NL99">
            <v>28981.86003915609</v>
          </cell>
          <cell r="NM99">
            <v>24857.815489053311</v>
          </cell>
          <cell r="NN99">
            <v>401.24230862141098</v>
          </cell>
          <cell r="NO99">
            <v>-128.50755687322479</v>
          </cell>
          <cell r="NP99">
            <v>-1655.3787672973569</v>
          </cell>
          <cell r="NQ99">
            <v>201.8078628432043</v>
          </cell>
          <cell r="NR99">
            <v>22868.789833338629</v>
          </cell>
          <cell r="NS99">
            <v>2164.243420307575</v>
          </cell>
          <cell r="NT99">
            <v>832.82276607345</v>
          </cell>
          <cell r="NU99">
            <v>1116.8669347901621</v>
          </cell>
          <cell r="NW99">
            <v>167.76871249234381</v>
          </cell>
          <cell r="NX99">
            <v>660</v>
          </cell>
          <cell r="NY99">
            <v>78770.484462276276</v>
          </cell>
          <cell r="NZ99">
            <v>5826.0740513368391</v>
          </cell>
          <cell r="OA99">
            <v>14890.097928735289</v>
          </cell>
          <cell r="OB99">
            <v>57907.718680031932</v>
          </cell>
          <cell r="OC99">
            <v>20862.778782244321</v>
          </cell>
          <cell r="OD99">
            <v>28501.54753915609</v>
          </cell>
          <cell r="OE99">
            <v>22675.47348781925</v>
          </cell>
          <cell r="OF99">
            <v>411.63821700009532</v>
          </cell>
          <cell r="OG99">
            <v>2774.1921337069148</v>
          </cell>
          <cell r="OH99">
            <v>1238.6253430864231</v>
          </cell>
          <cell r="OI99">
            <v>50.286790213326732</v>
          </cell>
        </row>
        <row r="100">
          <cell r="A100" t="str">
            <v>MRVE3</v>
          </cell>
          <cell r="B100" t="str">
            <v>MRV</v>
          </cell>
          <cell r="C100" t="str">
            <v>Homebuilders</v>
          </cell>
          <cell r="D100" t="str">
            <v>Ygor Altero</v>
          </cell>
          <cell r="E100">
            <v>44841</v>
          </cell>
          <cell r="F100" t="str">
            <v>Buy</v>
          </cell>
          <cell r="G100" t="b">
            <v>0</v>
          </cell>
          <cell r="H100" t="str">
            <v>BRL</v>
          </cell>
          <cell r="I100">
            <v>17</v>
          </cell>
          <cell r="J100">
            <v>0.17229423076923081</v>
          </cell>
          <cell r="K100">
            <v>8.2875000000000004E-2</v>
          </cell>
          <cell r="L100">
            <v>0.1409975</v>
          </cell>
          <cell r="M100">
            <v>6685.4460248244513</v>
          </cell>
          <cell r="N100">
            <v>1310.1465885905361</v>
          </cell>
          <cell r="O100">
            <v>950.56449907349815</v>
          </cell>
          <cell r="P100">
            <v>1077.587812646851</v>
          </cell>
          <cell r="Q100">
            <v>395.28173198875601</v>
          </cell>
          <cell r="R100">
            <v>483.23200000000003</v>
          </cell>
          <cell r="S100">
            <v>22597.573315616581</v>
          </cell>
          <cell r="T100">
            <v>4593.1022426240997</v>
          </cell>
          <cell r="U100">
            <v>804.9750334196259</v>
          </cell>
          <cell r="V100">
            <v>15384.02596721892</v>
          </cell>
          <cell r="W100">
            <v>6407.5072949315672</v>
          </cell>
          <cell r="X100">
            <v>6451.4309670000002</v>
          </cell>
          <cell r="Y100">
            <v>1858.3287243759009</v>
          </cell>
          <cell r="Z100">
            <v>-500.2041235073188</v>
          </cell>
          <cell r="AA100">
            <v>999.43120634647107</v>
          </cell>
          <cell r="AB100">
            <v>1831.8348925838959</v>
          </cell>
          <cell r="AC100">
            <v>95.587223940000001</v>
          </cell>
          <cell r="AD100">
            <v>7159.6650738807984</v>
          </cell>
          <cell r="AE100">
            <v>1590.996677113832</v>
          </cell>
          <cell r="AF100">
            <v>1133.415574271359</v>
          </cell>
          <cell r="AG100">
            <v>1263.5438769028999</v>
          </cell>
          <cell r="AH100">
            <v>763.83306065286911</v>
          </cell>
          <cell r="AI100">
            <v>483.23200000000003</v>
          </cell>
          <cell r="AJ100">
            <v>23838.722727017761</v>
          </cell>
          <cell r="AK100">
            <v>5378.0334744307838</v>
          </cell>
          <cell r="AL100">
            <v>961.23333374331662</v>
          </cell>
          <cell r="AM100">
            <v>15996.468708593309</v>
          </cell>
          <cell r="AN100">
            <v>6980.3820904212207</v>
          </cell>
          <cell r="AO100">
            <v>6451.4309670000002</v>
          </cell>
          <cell r="AP100">
            <v>1073.3974925692171</v>
          </cell>
          <cell r="AQ100">
            <v>-165.07731368698339</v>
          </cell>
          <cell r="AR100">
            <v>1052.674278670097</v>
          </cell>
          <cell r="AS100">
            <v>1171.3811003204351</v>
          </cell>
          <cell r="AT100">
            <v>58.240847006477168</v>
          </cell>
          <cell r="AU100">
            <v>7701.9709776742329</v>
          </cell>
          <cell r="AV100">
            <v>1967.732904228214</v>
          </cell>
          <cell r="AW100">
            <v>1351.8114892647691</v>
          </cell>
          <cell r="AX100">
            <v>1505.2291169996879</v>
          </cell>
          <cell r="AY100">
            <v>944.39315469601331</v>
          </cell>
          <cell r="AZ100">
            <v>483.23200000000003</v>
          </cell>
          <cell r="BA100">
            <v>24978.79342294436</v>
          </cell>
          <cell r="BB100">
            <v>5902.1536021519223</v>
          </cell>
          <cell r="BC100">
            <v>1115.894545115367</v>
          </cell>
          <cell r="BD100">
            <v>16391.054769968439</v>
          </cell>
          <cell r="BE100">
            <v>7688.6769564432307</v>
          </cell>
          <cell r="BF100">
            <v>6451.4309670000002</v>
          </cell>
          <cell r="BG100">
            <v>549.27736484807826</v>
          </cell>
          <cell r="BH100">
            <v>-177.58102732037611</v>
          </cell>
          <cell r="BI100">
            <v>1044.4166608014059</v>
          </cell>
          <cell r="BJ100">
            <v>1224.598494275155</v>
          </cell>
          <cell r="BK100">
            <v>265.66234787758191</v>
          </cell>
          <cell r="BL100">
            <v>7488.635206576917</v>
          </cell>
          <cell r="BM100">
            <v>2119.612908984735</v>
          </cell>
          <cell r="BN100">
            <v>1561.778188716929</v>
          </cell>
          <cell r="BO100">
            <v>1680.168535952718</v>
          </cell>
          <cell r="BP100">
            <v>1018.158522437196</v>
          </cell>
          <cell r="BQ100">
            <v>483.23200000000003</v>
          </cell>
          <cell r="BR100">
            <v>25925.75147133541</v>
          </cell>
          <cell r="BS100">
            <v>6090.2784702789477</v>
          </cell>
          <cell r="BT100">
            <v>1297.049606142655</v>
          </cell>
          <cell r="BU100">
            <v>16538.89348494988</v>
          </cell>
          <cell r="BV100">
            <v>8452.2958482711256</v>
          </cell>
          <cell r="BW100">
            <v>6451.4309670000002</v>
          </cell>
          <cell r="BX100">
            <v>361.15249672105261</v>
          </cell>
          <cell r="BY100">
            <v>-172.6622363374637</v>
          </cell>
          <cell r="BZ100">
            <v>810.30311305652833</v>
          </cell>
          <cell r="CA100">
            <v>890.36850309360193</v>
          </cell>
          <cell r="CB100">
            <v>229.27701795791859</v>
          </cell>
          <cell r="CC100">
            <v>7880.1514892642626</v>
          </cell>
          <cell r="CD100">
            <v>2232.080273179155</v>
          </cell>
          <cell r="CE100">
            <v>1766.4690293781659</v>
          </cell>
          <cell r="CF100">
            <v>1902.9135710705541</v>
          </cell>
          <cell r="CG100">
            <v>1170.7388525282231</v>
          </cell>
          <cell r="CH100">
            <v>483.23200000000003</v>
          </cell>
          <cell r="CI100">
            <v>27270.922689336101</v>
          </cell>
          <cell r="CJ100">
            <v>6669.0180082169318</v>
          </cell>
          <cell r="CK100">
            <v>1475.8111240208391</v>
          </cell>
          <cell r="CL100">
            <v>16971.828988571091</v>
          </cell>
          <cell r="CM100">
            <v>9330.349987667294</v>
          </cell>
          <cell r="CN100">
            <v>6451.4309670000002</v>
          </cell>
          <cell r="CO100">
            <v>-217.58704121693131</v>
          </cell>
          <cell r="CP100">
            <v>-181.68925862744669</v>
          </cell>
          <cell r="CQ100">
            <v>1259.1664121763681</v>
          </cell>
          <cell r="CR100">
            <v>1405.015114824974</v>
          </cell>
          <cell r="CS100">
            <v>276.37911052461402</v>
          </cell>
          <cell r="CT100">
            <v>8187.63256981206</v>
          </cell>
          <cell r="CU100">
            <v>2308.6370729783839</v>
          </cell>
          <cell r="CV100">
            <v>1781.6864366446121</v>
          </cell>
          <cell r="CW100">
            <v>1935.8254514105879</v>
          </cell>
          <cell r="CX100">
            <v>1220.881872680216</v>
          </cell>
          <cell r="CY100">
            <v>483.23200000000003</v>
          </cell>
          <cell r="CZ100">
            <v>28612.426938117151</v>
          </cell>
          <cell r="DA100">
            <v>7374.1946930987488</v>
          </cell>
          <cell r="DB100">
            <v>1649.1774120473449</v>
          </cell>
          <cell r="DC100">
            <v>17362.48221892431</v>
          </cell>
          <cell r="DD100">
            <v>10246.011392177459</v>
          </cell>
          <cell r="DE100">
            <v>6451.4309670000002</v>
          </cell>
          <cell r="DF100">
            <v>-922.76372609874886</v>
          </cell>
          <cell r="DG100">
            <v>-188.77871745863879</v>
          </cell>
          <cell r="DH100">
            <v>1375.0469189118951</v>
          </cell>
          <cell r="DI100">
            <v>1578.6552904803391</v>
          </cell>
          <cell r="DJ100">
            <v>299.61432403423697</v>
          </cell>
          <cell r="FJ100">
            <v>1675.1010000000001</v>
          </cell>
          <cell r="FK100">
            <v>331.67640699999993</v>
          </cell>
          <cell r="FL100">
            <v>116.08936199999989</v>
          </cell>
          <cell r="FM100">
            <v>147.08936199999991</v>
          </cell>
          <cell r="FN100">
            <v>71.292166999999822</v>
          </cell>
          <cell r="FO100">
            <v>483.23200000000003</v>
          </cell>
          <cell r="FP100">
            <v>20892.397156999999</v>
          </cell>
          <cell r="FQ100">
            <v>3023.5024130000002</v>
          </cell>
          <cell r="FR100">
            <v>636.27104599999996</v>
          </cell>
          <cell r="FS100">
            <v>14315.793772999999</v>
          </cell>
          <cell r="FT100">
            <v>6021.8888669999997</v>
          </cell>
          <cell r="FU100">
            <v>6169.8690440000009</v>
          </cell>
          <cell r="FV100">
            <v>3146.3666310000008</v>
          </cell>
          <cell r="FW100">
            <v>-371.69333300000062</v>
          </cell>
          <cell r="FX100">
            <v>-418.82444500000042</v>
          </cell>
          <cell r="FY100">
            <v>352.1354840000003</v>
          </cell>
          <cell r="FZ100">
            <v>0</v>
          </cell>
          <cell r="GA100">
            <v>1601.64</v>
          </cell>
          <cell r="GB100">
            <v>311.02499999999998</v>
          </cell>
          <cell r="GC100">
            <v>341.77699999999999</v>
          </cell>
          <cell r="GD100">
            <v>381.77699999999999</v>
          </cell>
          <cell r="GE100">
            <v>58.05</v>
          </cell>
          <cell r="GF100">
            <v>483.23200000000003</v>
          </cell>
          <cell r="GG100">
            <v>22038.169473999998</v>
          </cell>
          <cell r="GH100">
            <v>3724.9010429999998</v>
          </cell>
          <cell r="GI100">
            <v>1203.937146</v>
          </cell>
          <cell r="GJ100">
            <v>15132.305619000001</v>
          </cell>
          <cell r="GK100">
            <v>6144.8009390000007</v>
          </cell>
          <cell r="GL100">
            <v>6451.4309670000002</v>
          </cell>
          <cell r="GM100">
            <v>2726.5299239999999</v>
          </cell>
          <cell r="GN100">
            <v>-529.20474699999954</v>
          </cell>
          <cell r="GO100">
            <v>326.73605500000042</v>
          </cell>
          <cell r="GP100">
            <v>424.91897800000021</v>
          </cell>
          <cell r="GQ100">
            <v>0</v>
          </cell>
          <cell r="GR100">
            <v>1657.1575278131711</v>
          </cell>
          <cell r="GS100">
            <v>324.78249771118772</v>
          </cell>
          <cell r="GT100">
            <v>145.14028282299549</v>
          </cell>
          <cell r="GU100">
            <v>172.41774933498431</v>
          </cell>
          <cell r="GV100">
            <v>71.601107160539627</v>
          </cell>
          <cell r="GW100">
            <v>483.23200000000003</v>
          </cell>
          <cell r="GX100">
            <v>22157.024447859509</v>
          </cell>
          <cell r="GY100">
            <v>4133.5306754281846</v>
          </cell>
          <cell r="GZ100">
            <v>763.65898060053814</v>
          </cell>
          <cell r="HA100">
            <v>15155.99301766777</v>
          </cell>
          <cell r="HB100">
            <v>6216.4020461605396</v>
          </cell>
          <cell r="HC100">
            <v>6451.4309670000002</v>
          </cell>
          <cell r="HD100">
            <v>2317.9002915718161</v>
          </cell>
          <cell r="HE100">
            <v>441.07863267768852</v>
          </cell>
          <cell r="HF100">
            <v>552.67138875962746</v>
          </cell>
          <cell r="HG100">
            <v>518.27222986940535</v>
          </cell>
          <cell r="HH100">
            <v>95.587223940000001</v>
          </cell>
          <cell r="HI100">
            <v>1751.54749701128</v>
          </cell>
          <cell r="HJ100">
            <v>342.66268387934798</v>
          </cell>
          <cell r="HK100">
            <v>347.55785425050283</v>
          </cell>
          <cell r="HL100">
            <v>376.30370131186618</v>
          </cell>
          <cell r="HM100">
            <v>194.33845782821649</v>
          </cell>
          <cell r="HN100">
            <v>483.23200000000003</v>
          </cell>
          <cell r="HO100">
            <v>22597.573315616581</v>
          </cell>
          <cell r="HP100">
            <v>4593.1022426240997</v>
          </cell>
          <cell r="HQ100">
            <v>804.9750334196259</v>
          </cell>
          <cell r="HR100">
            <v>15384.02596721892</v>
          </cell>
          <cell r="HS100">
            <v>6407.5072949315672</v>
          </cell>
          <cell r="HT100">
            <v>6451.4309670000002</v>
          </cell>
          <cell r="HU100">
            <v>1858.3287243759009</v>
          </cell>
          <cell r="HV100">
            <v>-40.384676185007159</v>
          </cell>
          <cell r="HW100">
            <v>538.84820758684373</v>
          </cell>
          <cell r="HX100">
            <v>536.50820071449004</v>
          </cell>
          <cell r="HY100">
            <v>0</v>
          </cell>
          <cell r="HZ100">
            <v>1769.170924321091</v>
          </cell>
          <cell r="IA100">
            <v>365.72819664385941</v>
          </cell>
          <cell r="IB100">
            <v>128.53420268613749</v>
          </cell>
          <cell r="IC100">
            <v>158.83527919636151</v>
          </cell>
          <cell r="ID100">
            <v>97.741733455041683</v>
          </cell>
          <cell r="IE100">
            <v>483.23200000000003</v>
          </cell>
          <cell r="IF100">
            <v>22792.458382716191</v>
          </cell>
          <cell r="IG100">
            <v>4794.8079936468484</v>
          </cell>
          <cell r="IH100">
            <v>845.44079388224566</v>
          </cell>
          <cell r="II100">
            <v>15462.484160439521</v>
          </cell>
          <cell r="IJ100">
            <v>6505.2490283866091</v>
          </cell>
          <cell r="IK100">
            <v>6451.4309670000002</v>
          </cell>
          <cell r="IL100">
            <v>1656.622973353152</v>
          </cell>
          <cell r="IM100">
            <v>-40.791011957454849</v>
          </cell>
          <cell r="IN100">
            <v>222.49982662170581</v>
          </cell>
          <cell r="IO100">
            <v>233.1844877021575</v>
          </cell>
          <cell r="IP100">
            <v>0</v>
          </cell>
          <cell r="IQ100">
            <v>1760.4654204467799</v>
          </cell>
          <cell r="IR100">
            <v>388.89461793156062</v>
          </cell>
          <cell r="IS100">
            <v>151.19545293711931</v>
          </cell>
          <cell r="IT100">
            <v>183.01975197340519</v>
          </cell>
          <cell r="IU100">
            <v>122.288818342111</v>
          </cell>
          <cell r="IV100">
            <v>483.23200000000003</v>
          </cell>
          <cell r="IW100">
            <v>23086.63377664319</v>
          </cell>
          <cell r="IX100">
            <v>4920.026286543376</v>
          </cell>
          <cell r="IY100">
            <v>884.035111663831</v>
          </cell>
          <cell r="IZ100">
            <v>15673.687856198831</v>
          </cell>
          <cell r="JA100">
            <v>6572.5302087794316</v>
          </cell>
          <cell r="JB100">
            <v>6451.4309670000002</v>
          </cell>
          <cell r="JC100">
            <v>1531.404680456624</v>
          </cell>
          <cell r="JD100">
            <v>-40.590292904393763</v>
          </cell>
          <cell r="JE100">
            <v>150.05478074477449</v>
          </cell>
          <cell r="JF100">
            <v>174.8429357351111</v>
          </cell>
          <cell r="JG100">
            <v>3.2332090571890002</v>
          </cell>
          <cell r="JH100">
            <v>1794.126540995642</v>
          </cell>
          <cell r="JI100">
            <v>404.65145528477501</v>
          </cell>
          <cell r="JJ100">
            <v>368.36252401981778</v>
          </cell>
          <cell r="JK100">
            <v>401.63960025714522</v>
          </cell>
          <cell r="JL100">
            <v>237.59022347477691</v>
          </cell>
          <cell r="JM100">
            <v>483.23200000000003</v>
          </cell>
          <cell r="JN100">
            <v>23421.3685661245</v>
          </cell>
          <cell r="JO100">
            <v>5064.1080712138446</v>
          </cell>
          <cell r="JP100">
            <v>922.52309706632934</v>
          </cell>
          <cell r="JQ100">
            <v>15758.379645076</v>
          </cell>
          <cell r="JR100">
            <v>6810.1204322542089</v>
          </cell>
          <cell r="JS100">
            <v>6451.4309670000002</v>
          </cell>
          <cell r="JT100">
            <v>1387.3228957861561</v>
          </cell>
          <cell r="JU100">
            <v>-41.366402861851277</v>
          </cell>
          <cell r="JV100">
            <v>269.80758785631349</v>
          </cell>
          <cell r="JW100">
            <v>305.65775587745259</v>
          </cell>
          <cell r="JX100">
            <v>55.007637949288167</v>
          </cell>
          <cell r="JY100">
            <v>1835.9021881172839</v>
          </cell>
          <cell r="JZ100">
            <v>431.72240725363753</v>
          </cell>
          <cell r="KA100">
            <v>485.32339462828418</v>
          </cell>
          <cell r="KB100">
            <v>520.0492454759883</v>
          </cell>
          <cell r="KC100">
            <v>306.21228538093948</v>
          </cell>
          <cell r="KD100">
            <v>483.23200000000003</v>
          </cell>
          <cell r="KE100">
            <v>23838.722727017761</v>
          </cell>
          <cell r="KF100">
            <v>5378.0334744307838</v>
          </cell>
          <cell r="KG100">
            <v>961.23333374331662</v>
          </cell>
          <cell r="KH100">
            <v>15996.468708593309</v>
          </cell>
          <cell r="KI100">
            <v>6980.3820904212207</v>
          </cell>
          <cell r="KJ100">
            <v>6451.4309670000002</v>
          </cell>
          <cell r="KK100">
            <v>1073.3974925692171</v>
          </cell>
          <cell r="KL100">
            <v>-42.329605963283463</v>
          </cell>
          <cell r="KM100">
            <v>410.31208344730288</v>
          </cell>
          <cell r="KN100">
            <v>457.6959210057135</v>
          </cell>
          <cell r="KO100">
            <v>0</v>
          </cell>
          <cell r="KP100">
            <v>400.83617972616571</v>
          </cell>
          <cell r="KQ100">
            <v>640.40691214115259</v>
          </cell>
          <cell r="KR100">
            <v>576.67987096489537</v>
          </cell>
          <cell r="KS100">
            <v>472.05804556199752</v>
          </cell>
          <cell r="KT100">
            <v>537.84135817353047</v>
          </cell>
          <cell r="KU100">
            <v>595.60102709336752</v>
          </cell>
          <cell r="LP100">
            <v>1854.4556084965291</v>
          </cell>
          <cell r="LQ100">
            <v>471.97200908409133</v>
          </cell>
          <cell r="LR100">
            <v>377.72449038480471</v>
          </cell>
          <cell r="LS100">
            <v>413.90748188231919</v>
          </cell>
          <cell r="LU100">
            <v>262.2286062370091</v>
          </cell>
          <cell r="LV100">
            <v>483.23200000000003</v>
          </cell>
          <cell r="LW100">
            <v>24112.733772784501</v>
          </cell>
          <cell r="LX100">
            <v>5641.7121496840746</v>
          </cell>
          <cell r="LY100">
            <v>999.2285665856632</v>
          </cell>
          <cell r="LZ100">
            <v>15999.13178488499</v>
          </cell>
          <cell r="MA100">
            <v>7242.6106966582292</v>
          </cell>
          <cell r="MB100">
            <v>6451.4309670000002</v>
          </cell>
          <cell r="MC100">
            <v>809.71881731592589</v>
          </cell>
          <cell r="MD100">
            <v>-42.757384185351697</v>
          </cell>
          <cell r="ME100">
            <v>327.84752794488162</v>
          </cell>
          <cell r="MF100">
            <v>385.51383167389167</v>
          </cell>
          <cell r="MG100">
            <v>0</v>
          </cell>
          <cell r="MH100">
            <v>1909.730571589798</v>
          </cell>
          <cell r="MI100">
            <v>487.52628093595041</v>
          </cell>
          <cell r="MJ100">
            <v>370.1434257766582</v>
          </cell>
          <cell r="MK100">
            <v>407.75664356639572</v>
          </cell>
          <cell r="MM100">
            <v>256.6182764176022</v>
          </cell>
          <cell r="MN100">
            <v>483.23200000000003</v>
          </cell>
          <cell r="MO100">
            <v>24377.86810465746</v>
          </cell>
          <cell r="MP100">
            <v>5704.9415407187707</v>
          </cell>
          <cell r="MQ100">
            <v>1038.004571659518</v>
          </cell>
          <cell r="MR100">
            <v>16128.122609672449</v>
          </cell>
          <cell r="MS100">
            <v>7369.517252412179</v>
          </cell>
          <cell r="MT100">
            <v>6451.4309670000002</v>
          </cell>
          <cell r="MU100">
            <v>746.48942628122961</v>
          </cell>
          <cell r="MV100">
            <v>-44.031835200507579</v>
          </cell>
          <cell r="MW100">
            <v>265.38192496922198</v>
          </cell>
          <cell r="MX100">
            <v>318.12350866533569</v>
          </cell>
          <cell r="MY100">
            <v>135.9506272139291</v>
          </cell>
          <cell r="MZ100">
            <v>1956.936268620721</v>
          </cell>
          <cell r="NA100">
            <v>500.78782118042909</v>
          </cell>
          <cell r="NB100">
            <v>418.21380038168348</v>
          </cell>
          <cell r="NC100">
            <v>457.28663449208159</v>
          </cell>
          <cell r="NE100">
            <v>273.32464340322332</v>
          </cell>
          <cell r="NF100">
            <v>483.23200000000003</v>
          </cell>
          <cell r="NG100">
            <v>24667.58546116684</v>
          </cell>
          <cell r="NH100">
            <v>5776.914305352374</v>
          </cell>
          <cell r="NI100">
            <v>1077.209188293948</v>
          </cell>
          <cell r="NJ100">
            <v>16135.15909322498</v>
          </cell>
          <cell r="NK100">
            <v>7642.8418958154016</v>
          </cell>
          <cell r="NL100">
            <v>6451.4309670000002</v>
          </cell>
          <cell r="NM100">
            <v>674.51666164762617</v>
          </cell>
          <cell r="NN100">
            <v>-45.120236623783427</v>
          </cell>
          <cell r="NO100">
            <v>287.85517213306781</v>
          </cell>
          <cell r="NP100">
            <v>328.81084753970077</v>
          </cell>
          <cell r="NQ100">
            <v>129.71172066365281</v>
          </cell>
          <cell r="NR100">
            <v>1980.8485289671839</v>
          </cell>
          <cell r="NS100">
            <v>507.44679302774301</v>
          </cell>
          <cell r="NT100">
            <v>185.72977272162279</v>
          </cell>
          <cell r="NU100">
            <v>226.27835705889109</v>
          </cell>
          <cell r="NW100">
            <v>152.22162863817869</v>
          </cell>
          <cell r="NX100">
            <v>483.23200000000003</v>
          </cell>
          <cell r="NY100">
            <v>24978.79342294436</v>
          </cell>
          <cell r="NZ100">
            <v>5902.1536021519223</v>
          </cell>
          <cell r="OA100">
            <v>1115.894545115367</v>
          </cell>
          <cell r="OB100">
            <v>16391.054769968439</v>
          </cell>
          <cell r="OC100">
            <v>7688.6769564432307</v>
          </cell>
          <cell r="OD100">
            <v>6451.4309670000002</v>
          </cell>
          <cell r="OE100">
            <v>549.27736484807826</v>
          </cell>
          <cell r="OF100">
            <v>-45.671571310733327</v>
          </cell>
          <cell r="OG100">
            <v>163.33203575423451</v>
          </cell>
          <cell r="OH100">
            <v>192.15030639622711</v>
          </cell>
          <cell r="OI100">
            <v>0</v>
          </cell>
          <cell r="OJ100">
            <v>51.962341000000002</v>
          </cell>
          <cell r="OK100">
            <v>65.209999999999994</v>
          </cell>
          <cell r="OL100">
            <v>128.2681639004129</v>
          </cell>
          <cell r="OM100">
            <v>155.39567482575279</v>
          </cell>
          <cell r="ON100">
            <v>158.4803964264793</v>
          </cell>
          <cell r="OO100">
            <v>161.09656488553401</v>
          </cell>
          <cell r="OP100">
            <v>160.53234455554491</v>
          </cell>
          <cell r="OQ100">
            <v>160.29760627359451</v>
          </cell>
          <cell r="OR100">
            <v>157.91657420130079</v>
          </cell>
          <cell r="OS100">
            <v>152.2417362176827</v>
          </cell>
          <cell r="OT100">
            <v>139.70512602268829</v>
          </cell>
          <cell r="OU100">
            <v>126.81643452322351</v>
          </cell>
          <cell r="OV100">
            <v>1829.9819138302539</v>
          </cell>
          <cell r="OW100">
            <v>518.12125738989471</v>
          </cell>
          <cell r="OX100">
            <v>512.01129749438792</v>
          </cell>
          <cell r="OY100">
            <v>539.90866112227218</v>
          </cell>
          <cell r="PA100">
            <v>320.12920587422923</v>
          </cell>
          <cell r="PB100">
            <v>483.23200000000003</v>
          </cell>
          <cell r="PC100">
            <v>25333.508130721999</v>
          </cell>
          <cell r="PD100">
            <v>5072.0778748398379</v>
          </cell>
          <cell r="PE100">
            <v>1161.196458040693</v>
          </cell>
          <cell r="PF100">
            <v>16416.39430518763</v>
          </cell>
          <cell r="PG100">
            <v>8008.8061623174599</v>
          </cell>
          <cell r="PH100">
            <v>6451.4309670000002</v>
          </cell>
          <cell r="PI100">
            <v>1379.353092160163</v>
          </cell>
          <cell r="PJ100">
            <v>-42.193104749119492</v>
          </cell>
          <cell r="PK100">
            <v>0</v>
          </cell>
          <cell r="PL100">
            <v>1859.70128935773</v>
          </cell>
          <cell r="PM100">
            <v>526.43128748964443</v>
          </cell>
          <cell r="PN100">
            <v>233.4289948840696</v>
          </cell>
          <cell r="PO100">
            <v>262.45890633508691</v>
          </cell>
          <cell r="PQ100">
            <v>171.4325939160434</v>
          </cell>
          <cell r="PR100">
            <v>483.23200000000003</v>
          </cell>
          <cell r="PS100">
            <v>25446.486447442679</v>
          </cell>
          <cell r="PT100">
            <v>5304.8523430246141</v>
          </cell>
          <cell r="PU100">
            <v>1206.554598163985</v>
          </cell>
          <cell r="PV100">
            <v>16471.825434577891</v>
          </cell>
          <cell r="PW100">
            <v>8057.3483062859341</v>
          </cell>
          <cell r="PX100">
            <v>6451.4309670000002</v>
          </cell>
          <cell r="PY100">
            <v>1146.5786239753861</v>
          </cell>
          <cell r="PZ100">
            <v>-42.878331589468146</v>
          </cell>
          <cell r="QA100">
            <v>106.3865680103505</v>
          </cell>
          <cell r="QB100">
            <v>1889.438872540584</v>
          </cell>
          <cell r="QC100">
            <v>534.74311667097106</v>
          </cell>
          <cell r="QD100">
            <v>578.36270093402015</v>
          </cell>
          <cell r="QE100">
            <v>608.52656588811976</v>
          </cell>
          <cell r="QG100">
            <v>343.4051457379004</v>
          </cell>
          <cell r="QH100">
            <v>483.23200000000003</v>
          </cell>
          <cell r="QI100">
            <v>25698.613571295198</v>
          </cell>
          <cell r="QJ100">
            <v>5702.1825068275584</v>
          </cell>
          <cell r="QK100">
            <v>1251.9682881115091</v>
          </cell>
          <cell r="QL100">
            <v>16371.79280606768</v>
          </cell>
          <cell r="QM100">
            <v>8400.7534520238332</v>
          </cell>
          <cell r="QN100">
            <v>6451.4309670000002</v>
          </cell>
          <cell r="QO100">
            <v>749.24846017244181</v>
          </cell>
          <cell r="QP100">
            <v>-43.563978235883738</v>
          </cell>
          <cell r="QQ100">
            <v>122.8904499475682</v>
          </cell>
          <cell r="QR100">
            <v>1909.513130848349</v>
          </cell>
          <cell r="QS100">
            <v>540.31724743422535</v>
          </cell>
          <cell r="QT100">
            <v>237.9751954044518</v>
          </cell>
          <cell r="QU100">
            <v>269.27440260723961</v>
          </cell>
          <cell r="QW100">
            <v>183.1915769090227</v>
          </cell>
          <cell r="QX100">
            <v>483.23200000000003</v>
          </cell>
          <cell r="QY100">
            <v>25925.75147133541</v>
          </cell>
          <cell r="QZ100">
            <v>6090.2784702789477</v>
          </cell>
          <cell r="RA100">
            <v>1297.049606142655</v>
          </cell>
          <cell r="RB100">
            <v>16538.89348494988</v>
          </cell>
          <cell r="RC100">
            <v>8452.2958482711256</v>
          </cell>
          <cell r="RD100">
            <v>6451.4309670000002</v>
          </cell>
          <cell r="RE100">
            <v>361.15249672105261</v>
          </cell>
          <cell r="RF100">
            <v>-44.026821762992277</v>
          </cell>
          <cell r="RG100">
            <v>0</v>
          </cell>
          <cell r="SU100">
            <v>-710.42151711998054</v>
          </cell>
          <cell r="SV100">
            <v>-679.61912139846311</v>
          </cell>
          <cell r="SX100">
            <v>405.36370916918059</v>
          </cell>
          <cell r="SY100">
            <v>416.03710829628119</v>
          </cell>
          <cell r="TA100">
            <v>667.47747364082727</v>
          </cell>
          <cell r="TB100">
            <v>682.67726600762262</v>
          </cell>
          <cell r="TD100">
            <v>447.883447366501</v>
          </cell>
          <cell r="TE100">
            <v>471.27325018816128</v>
          </cell>
          <cell r="WM100">
            <v>128.80055960274831</v>
          </cell>
          <cell r="WR100">
            <v>108.6715630083315</v>
          </cell>
          <cell r="WW100">
            <v>113.1979562480264</v>
          </cell>
          <cell r="XB100">
            <v>121.3879667028913</v>
          </cell>
        </row>
        <row r="101">
          <cell r="A101" t="str">
            <v>MULT3</v>
          </cell>
          <cell r="B101" t="str">
            <v>Multiplan</v>
          </cell>
          <cell r="C101" t="str">
            <v>Income Properties</v>
          </cell>
          <cell r="D101" t="str">
            <v>Ygor Altero</v>
          </cell>
          <cell r="E101">
            <v>44860</v>
          </cell>
          <cell r="F101" t="str">
            <v>Buy</v>
          </cell>
          <cell r="G101" t="b">
            <v>0</v>
          </cell>
          <cell r="H101" t="str">
            <v>BRL</v>
          </cell>
          <cell r="I101">
            <v>33</v>
          </cell>
          <cell r="J101">
            <v>0.12590363461538459</v>
          </cell>
          <cell r="K101">
            <v>7.3075000000000001E-2</v>
          </cell>
          <cell r="L101">
            <v>0.10741361250000001</v>
          </cell>
          <cell r="M101">
            <v>1818.4145759470589</v>
          </cell>
          <cell r="N101">
            <v>1534.3411432805669</v>
          </cell>
          <cell r="O101">
            <v>1052.38457613169</v>
          </cell>
          <cell r="P101">
            <v>1261.638264115121</v>
          </cell>
          <cell r="Q101">
            <v>765.2806863450943</v>
          </cell>
          <cell r="R101">
            <v>586.552774</v>
          </cell>
          <cell r="S101">
            <v>10939.099060232909</v>
          </cell>
          <cell r="T101">
            <v>1364.612879527321</v>
          </cell>
          <cell r="U101">
            <v>109.04843549347861</v>
          </cell>
          <cell r="V101">
            <v>4597.8191557611281</v>
          </cell>
          <cell r="W101">
            <v>6341.1398470535032</v>
          </cell>
          <cell r="X101">
            <v>2994.6467746600001</v>
          </cell>
          <cell r="Y101">
            <v>1630.0338951326789</v>
          </cell>
          <cell r="Z101">
            <v>-160.82978588957559</v>
          </cell>
          <cell r="AA101">
            <v>1227.7696811068911</v>
          </cell>
          <cell r="AB101">
            <v>913.60323411217178</v>
          </cell>
          <cell r="AC101">
            <v>245</v>
          </cell>
          <cell r="AD101">
            <v>2054.7171351429679</v>
          </cell>
          <cell r="AE101">
            <v>1732.6143406751521</v>
          </cell>
          <cell r="AF101">
            <v>1266.001552415627</v>
          </cell>
          <cell r="AG101">
            <v>1473.6434583494899</v>
          </cell>
          <cell r="AH101">
            <v>890.43399324101335</v>
          </cell>
          <cell r="AI101">
            <v>586.552774</v>
          </cell>
          <cell r="AJ101">
            <v>11431.11364278982</v>
          </cell>
          <cell r="AK101">
            <v>1856.506463938141</v>
          </cell>
          <cell r="AL101">
            <v>115.11309476075451</v>
          </cell>
          <cell r="AM101">
            <v>4644.608952493455</v>
          </cell>
          <cell r="AN101">
            <v>6786.3568436740097</v>
          </cell>
          <cell r="AO101">
            <v>2994.6467746600001</v>
          </cell>
          <cell r="AP101">
            <v>1138.1403107218589</v>
          </cell>
          <cell r="AQ101">
            <v>-123.2204451301364</v>
          </cell>
          <cell r="AR101">
            <v>1177.810530951396</v>
          </cell>
          <cell r="AS101">
            <v>941.23882890728237</v>
          </cell>
          <cell r="AT101">
            <v>459.05823143748682</v>
          </cell>
          <cell r="AU101">
            <v>2245.8063122442709</v>
          </cell>
          <cell r="AV101">
            <v>1884.118226791431</v>
          </cell>
          <cell r="AW101">
            <v>1405.840296655284</v>
          </cell>
          <cell r="AX101">
            <v>1612.832228522145</v>
          </cell>
          <cell r="AY101">
            <v>1007.645773241432</v>
          </cell>
          <cell r="AZ101">
            <v>586.552774</v>
          </cell>
          <cell r="BA101">
            <v>12047.56188756514</v>
          </cell>
          <cell r="BB101">
            <v>2333.463719081501</v>
          </cell>
          <cell r="BC101">
            <v>119.6989072355988</v>
          </cell>
          <cell r="BD101">
            <v>4757.2284208152196</v>
          </cell>
          <cell r="BE101">
            <v>7290.1797302947271</v>
          </cell>
          <cell r="BF101">
            <v>2994.6467746600001</v>
          </cell>
          <cell r="BG101">
            <v>661.18305557849953</v>
          </cell>
          <cell r="BH101">
            <v>-278.96095323957252</v>
          </cell>
          <cell r="BI101">
            <v>1045.9214408783901</v>
          </cell>
          <cell r="BJ101">
            <v>912.48568541352381</v>
          </cell>
          <cell r="BK101">
            <v>445.21699662050668</v>
          </cell>
          <cell r="BL101">
            <v>2435.2787256408878</v>
          </cell>
          <cell r="BM101">
            <v>2036.4253865885221</v>
          </cell>
          <cell r="BN101">
            <v>1566.9657191565241</v>
          </cell>
          <cell r="BO101">
            <v>1775.39860691852</v>
          </cell>
          <cell r="BP101">
            <v>1180.2586032087841</v>
          </cell>
          <cell r="BQ101">
            <v>586.552774</v>
          </cell>
          <cell r="BR101">
            <v>12785.77088440071</v>
          </cell>
          <cell r="BS101">
            <v>2975.698356458794</v>
          </cell>
          <cell r="BT101">
            <v>124.35699599990311</v>
          </cell>
          <cell r="BU101">
            <v>4905.3021333848019</v>
          </cell>
          <cell r="BV101">
            <v>7880.309031899119</v>
          </cell>
          <cell r="BW101">
            <v>2994.6467746600001</v>
          </cell>
          <cell r="BX101">
            <v>18.94841820120579</v>
          </cell>
          <cell r="BY101">
            <v>-237.16204170060831</v>
          </cell>
          <cell r="BZ101">
            <v>1201.084991190829</v>
          </cell>
          <cell r="CA101">
            <v>1130.086360531385</v>
          </cell>
          <cell r="CB101">
            <v>503.82288662071602</v>
          </cell>
          <cell r="CC101">
            <v>2571.5120134620079</v>
          </cell>
          <cell r="CD101">
            <v>2241.6038095611661</v>
          </cell>
          <cell r="CE101">
            <v>1756.661240661216</v>
          </cell>
          <cell r="CF101">
            <v>1965.9780407435469</v>
          </cell>
          <cell r="CG101">
            <v>1371.5850561011209</v>
          </cell>
          <cell r="CH101">
            <v>586.552774</v>
          </cell>
          <cell r="CI101">
            <v>13606.59734292654</v>
          </cell>
          <cell r="CJ101">
            <v>3703.3196802660641</v>
          </cell>
          <cell r="CK101">
            <v>128.90360360930089</v>
          </cell>
          <cell r="CL101">
            <v>5040.3302243803892</v>
          </cell>
          <cell r="CM101">
            <v>8566.1015599496786</v>
          </cell>
          <cell r="CN101">
            <v>2994.6467746600001</v>
          </cell>
          <cell r="CO101">
            <v>-708.67290560606352</v>
          </cell>
          <cell r="CP101">
            <v>-250.99676635263361</v>
          </cell>
          <cell r="CQ101">
            <v>1334.2613679982551</v>
          </cell>
          <cell r="CR101">
            <v>1313.5562702512329</v>
          </cell>
          <cell r="CS101">
            <v>590.12930160439203</v>
          </cell>
          <cell r="CT101">
            <v>2790.2892548255932</v>
          </cell>
          <cell r="CU101">
            <v>2438.8194702088049</v>
          </cell>
          <cell r="CV101">
            <v>1939.876955457745</v>
          </cell>
          <cell r="CW101">
            <v>2148.7251572608739</v>
          </cell>
          <cell r="CX101">
            <v>1559.192462609097</v>
          </cell>
          <cell r="CY101">
            <v>586.552774</v>
          </cell>
          <cell r="CZ101">
            <v>14519.334481697269</v>
          </cell>
          <cell r="DA101">
            <v>4657.393436482299</v>
          </cell>
          <cell r="DB101">
            <v>133.58084398721871</v>
          </cell>
          <cell r="DC101">
            <v>5173.465124587422</v>
          </cell>
          <cell r="DD101">
            <v>9345.6977912542261</v>
          </cell>
          <cell r="DE101">
            <v>2994.6467746600001</v>
          </cell>
          <cell r="DF101">
            <v>-1662.7466618222991</v>
          </cell>
          <cell r="DG101">
            <v>-91.725403779541438</v>
          </cell>
          <cell r="DH101">
            <v>1605.018464412321</v>
          </cell>
          <cell r="DI101">
            <v>1639.926385227312</v>
          </cell>
          <cell r="DJ101">
            <v>685.79252805056058</v>
          </cell>
          <cell r="DK101">
            <v>2919.1265749604222</v>
          </cell>
          <cell r="DL101">
            <v>2554.616909271072</v>
          </cell>
          <cell r="DM101">
            <v>2034.6122837478049</v>
          </cell>
          <cell r="DN101">
            <v>2242.1822172072748</v>
          </cell>
          <cell r="DO101">
            <v>1685.2426032445101</v>
          </cell>
          <cell r="DP101">
            <v>586.552774</v>
          </cell>
          <cell r="DQ101">
            <v>15454.479217403959</v>
          </cell>
          <cell r="DR101">
            <v>5475.3939423740858</v>
          </cell>
          <cell r="DS101">
            <v>138.23174373772039</v>
          </cell>
          <cell r="DT101">
            <v>5265.9825852435551</v>
          </cell>
          <cell r="DU101">
            <v>10188.31909287648</v>
          </cell>
          <cell r="DV101">
            <v>2994.6467746600001</v>
          </cell>
          <cell r="DW101">
            <v>-2480.7471677140861</v>
          </cell>
          <cell r="DX101">
            <v>-275.05521581327002</v>
          </cell>
          <cell r="DY101">
            <v>1494.583889473213</v>
          </cell>
          <cell r="DZ101">
            <v>1600.7173679657369</v>
          </cell>
          <cell r="EA101">
            <v>779.5962313045485</v>
          </cell>
          <cell r="EB101">
            <v>3050.93600924969</v>
          </cell>
          <cell r="EC101">
            <v>2673.394280921485</v>
          </cell>
          <cell r="ED101">
            <v>2137.4816648671522</v>
          </cell>
          <cell r="EE101">
            <v>2346.9314171892511</v>
          </cell>
          <cell r="EF101">
            <v>1814.9804582207521</v>
          </cell>
          <cell r="EG101">
            <v>586.552774</v>
          </cell>
          <cell r="EH101">
            <v>16476.38201534289</v>
          </cell>
          <cell r="EI101">
            <v>6369.7794887047967</v>
          </cell>
          <cell r="EJ101">
            <v>143.1301803556199</v>
          </cell>
          <cell r="EK101">
            <v>5380.3888627174047</v>
          </cell>
          <cell r="EL101">
            <v>11095.809321986861</v>
          </cell>
          <cell r="EM101">
            <v>2994.6467746600001</v>
          </cell>
          <cell r="EN101">
            <v>-3375.132714044797</v>
          </cell>
          <cell r="EO101">
            <v>-285.79061332692231</v>
          </cell>
          <cell r="EP101">
            <v>1557.460442475111</v>
          </cell>
          <cell r="EQ101">
            <v>1726.7641662330041</v>
          </cell>
          <cell r="ER101">
            <v>842.62130162225503</v>
          </cell>
          <cell r="ES101">
            <v>3148.8454355042941</v>
          </cell>
          <cell r="ET101">
            <v>2761.8174221024069</v>
          </cell>
          <cell r="EU101">
            <v>2213.2348299341229</v>
          </cell>
          <cell r="EV101">
            <v>2424.7920328342402</v>
          </cell>
          <cell r="EW101">
            <v>1928.314452059318</v>
          </cell>
          <cell r="EX101">
            <v>586.552774</v>
          </cell>
          <cell r="EY101">
            <v>17529.021621643889</v>
          </cell>
          <cell r="EZ101">
            <v>7296.9416912386159</v>
          </cell>
          <cell r="FA101">
            <v>148.03523364275679</v>
          </cell>
          <cell r="FB101">
            <v>5468.8649431358872</v>
          </cell>
          <cell r="FC101">
            <v>12059.966548016509</v>
          </cell>
          <cell r="FD101">
            <v>2994.6467746600001</v>
          </cell>
          <cell r="FE101">
            <v>-4302.2949165786149</v>
          </cell>
          <cell r="FF101">
            <v>-295.66217992009769</v>
          </cell>
          <cell r="FG101">
            <v>1597.586428669528</v>
          </cell>
          <cell r="FH101">
            <v>1834.600184798104</v>
          </cell>
          <cell r="FI101">
            <v>907.49022911037605</v>
          </cell>
          <cell r="FJ101">
            <v>420.03990276000002</v>
          </cell>
          <cell r="FK101">
            <v>349.60541370003381</v>
          </cell>
          <cell r="FL101">
            <v>243.32590029000019</v>
          </cell>
          <cell r="FM101">
            <v>295.38790968500018</v>
          </cell>
          <cell r="FN101">
            <v>171.578957921989</v>
          </cell>
          <cell r="FO101">
            <v>588.18277399999999</v>
          </cell>
          <cell r="FP101">
            <v>10768.49625699179</v>
          </cell>
          <cell r="FQ101">
            <v>896.59055820500009</v>
          </cell>
          <cell r="FR101">
            <v>104.3630521</v>
          </cell>
          <cell r="FS101">
            <v>4286.6414585250004</v>
          </cell>
          <cell r="FT101">
            <v>6481.7553985600007</v>
          </cell>
          <cell r="FU101">
            <v>3048.8466868800001</v>
          </cell>
          <cell r="FV101">
            <v>2152.2561286750001</v>
          </cell>
          <cell r="FW101">
            <v>-62.6</v>
          </cell>
          <cell r="FX101">
            <v>249.46553367499999</v>
          </cell>
          <cell r="FY101">
            <v>197.23543995961359</v>
          </cell>
          <cell r="FZ101">
            <v>0</v>
          </cell>
          <cell r="GA101">
            <v>436.56483512000023</v>
          </cell>
          <cell r="GB101">
            <v>368.46541717154588</v>
          </cell>
          <cell r="GC101">
            <v>235.1043671700003</v>
          </cell>
          <cell r="GD101">
            <v>287.58490864500033</v>
          </cell>
          <cell r="GE101">
            <v>172.55109832964641</v>
          </cell>
          <cell r="GF101">
            <v>586.552774</v>
          </cell>
          <cell r="GG101">
            <v>10800.88055582026</v>
          </cell>
          <cell r="GH101">
            <v>965.79424244500012</v>
          </cell>
          <cell r="GI101">
            <v>104.04058624</v>
          </cell>
          <cell r="GJ101">
            <v>4321.6994818849998</v>
          </cell>
          <cell r="GK101">
            <v>6479.0474483975313</v>
          </cell>
          <cell r="GL101">
            <v>2994.6467746600001</v>
          </cell>
          <cell r="GM101">
            <v>2028.8525322150001</v>
          </cell>
          <cell r="GN101">
            <v>-39.200000000000003</v>
          </cell>
          <cell r="GO101">
            <v>265.97862522500043</v>
          </cell>
          <cell r="GP101">
            <v>129.8710533253265</v>
          </cell>
          <cell r="GQ101">
            <v>145</v>
          </cell>
          <cell r="GR101">
            <v>450.34939849828407</v>
          </cell>
          <cell r="GS101">
            <v>382.98393585032011</v>
          </cell>
          <cell r="GT101">
            <v>266.07870037772761</v>
          </cell>
          <cell r="GU101">
            <v>318.51405929798062</v>
          </cell>
          <cell r="GV101">
            <v>172.84699723419379</v>
          </cell>
          <cell r="GW101">
            <v>586.552774</v>
          </cell>
          <cell r="GX101">
            <v>10673.88531591683</v>
          </cell>
          <cell r="GY101">
            <v>1102.7654888199741</v>
          </cell>
          <cell r="GZ101">
            <v>106.7896462445355</v>
          </cell>
          <cell r="HA101">
            <v>4121.8537139647697</v>
          </cell>
          <cell r="HB101">
            <v>6551.8944456317249</v>
          </cell>
          <cell r="HC101">
            <v>2994.6467746600001</v>
          </cell>
          <cell r="HD101">
            <v>1891.881285840027</v>
          </cell>
          <cell r="HE101">
            <v>-28.41921525159141</v>
          </cell>
          <cell r="HF101">
            <v>389.13042766700869</v>
          </cell>
          <cell r="HG101">
            <v>325.8330456677445</v>
          </cell>
          <cell r="HH101">
            <v>100</v>
          </cell>
          <cell r="HI101">
            <v>511.46043956877531</v>
          </cell>
          <cell r="HJ101">
            <v>433.28637655866783</v>
          </cell>
          <cell r="HK101">
            <v>307.87560829396188</v>
          </cell>
          <cell r="HL101">
            <v>360.15138648713997</v>
          </cell>
          <cell r="HM101">
            <v>248.30363285926509</v>
          </cell>
          <cell r="HN101">
            <v>586.552774</v>
          </cell>
          <cell r="HO101">
            <v>10939.099060232909</v>
          </cell>
          <cell r="HP101">
            <v>1364.612879527321</v>
          </cell>
          <cell r="HQ101">
            <v>109.04843549347861</v>
          </cell>
          <cell r="HR101">
            <v>4597.8191557611281</v>
          </cell>
          <cell r="HS101">
            <v>6341.1398470535032</v>
          </cell>
          <cell r="HT101">
            <v>2994.6467746600001</v>
          </cell>
          <cell r="HU101">
            <v>1630.0338951326789</v>
          </cell>
          <cell r="HV101">
            <v>-30.610570637984221</v>
          </cell>
          <cell r="HW101">
            <v>323.19509453988172</v>
          </cell>
          <cell r="HX101">
            <v>260.66369515948759</v>
          </cell>
          <cell r="HY101">
            <v>0</v>
          </cell>
          <cell r="HZ101">
            <v>471.2776957550563</v>
          </cell>
          <cell r="IA101">
            <v>399.38798015214019</v>
          </cell>
          <cell r="IB101">
            <v>284.52549900726609</v>
          </cell>
          <cell r="IC101">
            <v>336.65731780289963</v>
          </cell>
          <cell r="ID101">
            <v>176.4801610120781</v>
          </cell>
          <cell r="IE101">
            <v>586.552774</v>
          </cell>
          <cell r="IF101">
            <v>11128.587910676049</v>
          </cell>
          <cell r="IG101">
            <v>1556.84409576549</v>
          </cell>
          <cell r="IH101">
            <v>111.0297506872887</v>
          </cell>
          <cell r="II101">
            <v>4610.825300470764</v>
          </cell>
          <cell r="IJ101">
            <v>6517.6200080655817</v>
          </cell>
          <cell r="IK101">
            <v>2994.6467746600001</v>
          </cell>
          <cell r="IL101">
            <v>1437.8026788945101</v>
          </cell>
          <cell r="IM101">
            <v>-29.29123802166621</v>
          </cell>
          <cell r="IN101">
            <v>256.36742824986862</v>
          </cell>
          <cell r="IO101">
            <v>191.9068646439018</v>
          </cell>
          <cell r="IP101">
            <v>0</v>
          </cell>
          <cell r="IQ101">
            <v>494.19349049967082</v>
          </cell>
          <cell r="IR101">
            <v>417.77841356276821</v>
          </cell>
          <cell r="IS101">
            <v>303.45515015600182</v>
          </cell>
          <cell r="IT101">
            <v>355.43519951949798</v>
          </cell>
          <cell r="IU101">
            <v>197.9533843570922</v>
          </cell>
          <cell r="IV101">
            <v>586.552774</v>
          </cell>
          <cell r="IW101">
            <v>10882.23508352406</v>
          </cell>
          <cell r="IX101">
            <v>1311.1326068583171</v>
          </cell>
          <cell r="IY101">
            <v>112.7129675269959</v>
          </cell>
          <cell r="IZ101">
            <v>4166.516927105773</v>
          </cell>
          <cell r="JA101">
            <v>6715.5733924226734</v>
          </cell>
          <cell r="JB101">
            <v>2994.6467746600001</v>
          </cell>
          <cell r="JC101">
            <v>1683.514167801683</v>
          </cell>
          <cell r="JD101">
            <v>-30.179365777221701</v>
          </cell>
          <cell r="JE101">
            <v>268.03747215279913</v>
          </cell>
          <cell r="JF101">
            <v>211.5199585732199</v>
          </cell>
          <cell r="JG101">
            <v>459.05823143748682</v>
          </cell>
          <cell r="JH101">
            <v>508.24254497896368</v>
          </cell>
          <cell r="JI101">
            <v>428.0480024653761</v>
          </cell>
          <cell r="JJ101">
            <v>313.68798628615332</v>
          </cell>
          <cell r="JK101">
            <v>365.52317605081367</v>
          </cell>
          <cell r="JL101">
            <v>201.7497398205027</v>
          </cell>
          <cell r="JM101">
            <v>586.552774</v>
          </cell>
          <cell r="JN101">
            <v>11098.830746273339</v>
          </cell>
          <cell r="JO101">
            <v>1528.4527857218909</v>
          </cell>
          <cell r="JP101">
            <v>114.07949688718359</v>
          </cell>
          <cell r="JQ101">
            <v>4181.3610949192844</v>
          </cell>
          <cell r="JR101">
            <v>6917.3231322431757</v>
          </cell>
          <cell r="JS101">
            <v>2994.6467746600001</v>
          </cell>
          <cell r="JT101">
            <v>1466.193988938109</v>
          </cell>
          <cell r="JU101">
            <v>-30.71442034173505</v>
          </cell>
          <cell r="JV101">
            <v>276.60763464203058</v>
          </cell>
          <cell r="JW101">
            <v>214.62074909401079</v>
          </cell>
          <cell r="JX101">
            <v>0</v>
          </cell>
          <cell r="JY101">
            <v>581.00340390927749</v>
          </cell>
          <cell r="JZ101">
            <v>487.39994449486733</v>
          </cell>
          <cell r="KA101">
            <v>364.33291696620569</v>
          </cell>
          <cell r="KB101">
            <v>416.02776497627838</v>
          </cell>
          <cell r="KC101">
            <v>314.25070805134033</v>
          </cell>
          <cell r="KD101">
            <v>586.552774</v>
          </cell>
          <cell r="KE101">
            <v>11431.11364278982</v>
          </cell>
          <cell r="KF101">
            <v>1856.506463938141</v>
          </cell>
          <cell r="KG101">
            <v>115.11309476075451</v>
          </cell>
          <cell r="KH101">
            <v>4644.608952493455</v>
          </cell>
          <cell r="KI101">
            <v>6786.3568436740097</v>
          </cell>
          <cell r="KJ101">
            <v>2994.6467746600001</v>
          </cell>
          <cell r="KK101">
            <v>1138.1403107218589</v>
          </cell>
          <cell r="KL101">
            <v>-33.035420989513447</v>
          </cell>
          <cell r="KM101">
            <v>376.79799590669808</v>
          </cell>
          <cell r="KN101">
            <v>323.19125659614969</v>
          </cell>
          <cell r="KO101">
            <v>0</v>
          </cell>
          <cell r="KP101">
            <v>148.91538727388749</v>
          </cell>
          <cell r="KQ101">
            <v>174.0861308417702</v>
          </cell>
          <cell r="KR101">
            <v>174.63944625353611</v>
          </cell>
          <cell r="KS101">
            <v>185.74369853869749</v>
          </cell>
          <cell r="KT101">
            <v>232.71818420235539</v>
          </cell>
          <cell r="KU101">
            <v>292.33557065693708</v>
          </cell>
          <cell r="KV101">
            <v>358.9060540159652</v>
          </cell>
          <cell r="KW101">
            <v>421.85299715572108</v>
          </cell>
          <cell r="KX101">
            <v>489.36724970466321</v>
          </cell>
          <cell r="LP101">
            <v>514.96281302184559</v>
          </cell>
          <cell r="LQ101">
            <v>431.26936421854322</v>
          </cell>
          <cell r="LR101">
            <v>309.29557081293223</v>
          </cell>
          <cell r="LS101">
            <v>360.86643201763673</v>
          </cell>
          <cell r="LU101">
            <v>188.3290365159834</v>
          </cell>
          <cell r="LV101">
            <v>586.552774</v>
          </cell>
          <cell r="LW101">
            <v>11631.47260738078</v>
          </cell>
          <cell r="LX101">
            <v>2023.766916979022</v>
          </cell>
          <cell r="LY101">
            <v>116.19079145211801</v>
          </cell>
          <cell r="LZ101">
            <v>4656.6374964182032</v>
          </cell>
          <cell r="MA101">
            <v>6974.6858801899934</v>
          </cell>
          <cell r="MB101">
            <v>2994.6467746600001</v>
          </cell>
          <cell r="MC101">
            <v>970.87985768097781</v>
          </cell>
          <cell r="MD101">
            <v>-69.155330161332216</v>
          </cell>
          <cell r="ME101">
            <v>205.127461245315</v>
          </cell>
          <cell r="MF101">
            <v>165.3663959624696</v>
          </cell>
          <cell r="MG101">
            <v>0</v>
          </cell>
          <cell r="MH101">
            <v>540.51702511464578</v>
          </cell>
          <cell r="MI101">
            <v>453.10644982850732</v>
          </cell>
          <cell r="MJ101">
            <v>338.43750667721253</v>
          </cell>
          <cell r="MK101">
            <v>390.12521188401979</v>
          </cell>
          <cell r="MM101">
            <v>214.01662198027839</v>
          </cell>
          <cell r="MN101">
            <v>586.552774</v>
          </cell>
          <cell r="MO101">
            <v>11412.23835231356</v>
          </cell>
          <cell r="MP101">
            <v>1769.3349868350231</v>
          </cell>
          <cell r="MQ101">
            <v>117.31360546310761</v>
          </cell>
          <cell r="MR101">
            <v>4223.3851772736089</v>
          </cell>
          <cell r="MS101">
            <v>7188.7025021702721</v>
          </cell>
          <cell r="MT101">
            <v>2994.6467746600001</v>
          </cell>
          <cell r="MU101">
            <v>1225.311787824977</v>
          </cell>
          <cell r="MV101">
            <v>-70.487303637527276</v>
          </cell>
          <cell r="MW101">
            <v>221.4677645352217</v>
          </cell>
          <cell r="MX101">
            <v>189.2987221071794</v>
          </cell>
          <cell r="MY101">
            <v>445.21699662050668</v>
          </cell>
          <cell r="MZ101">
            <v>554.38960849853345</v>
          </cell>
          <cell r="NA101">
            <v>464.93049034664898</v>
          </cell>
          <cell r="NB101">
            <v>348.73081174391012</v>
          </cell>
          <cell r="NC101">
            <v>400.54343515689072</v>
          </cell>
          <cell r="NE101">
            <v>219.55529970312449</v>
          </cell>
          <cell r="NF101">
            <v>586.552774</v>
          </cell>
          <cell r="NG101">
            <v>11643.69433294231</v>
          </cell>
          <cell r="NH101">
            <v>1968.0502132478471</v>
          </cell>
          <cell r="NI101">
            <v>118.4826045199792</v>
          </cell>
          <cell r="NJ101">
            <v>4235.2843567839373</v>
          </cell>
          <cell r="NK101">
            <v>7408.2578018733984</v>
          </cell>
          <cell r="NL101">
            <v>2994.6467746600001</v>
          </cell>
          <cell r="NM101">
            <v>1026.5965614121531</v>
          </cell>
          <cell r="NN101">
            <v>-68.083965098391047</v>
          </cell>
          <cell r="NO101">
            <v>231.95140965680699</v>
          </cell>
          <cell r="NP101">
            <v>197.33916558807979</v>
          </cell>
          <cell r="NQ101">
            <v>0</v>
          </cell>
          <cell r="NR101">
            <v>635.93686560924664</v>
          </cell>
          <cell r="NS101">
            <v>534.81192239773122</v>
          </cell>
          <cell r="NT101">
            <v>409.37640742122937</v>
          </cell>
          <cell r="NU101">
            <v>461.29714946359798</v>
          </cell>
          <cell r="NW101">
            <v>385.74481504204567</v>
          </cell>
          <cell r="NX101">
            <v>586.552774</v>
          </cell>
          <cell r="NY101">
            <v>12047.56188756514</v>
          </cell>
          <cell r="NZ101">
            <v>2333.463719081501</v>
          </cell>
          <cell r="OA101">
            <v>119.6989072355988</v>
          </cell>
          <cell r="OB101">
            <v>4757.2284208152196</v>
          </cell>
          <cell r="OC101">
            <v>7290.1797302947271</v>
          </cell>
          <cell r="OD101">
            <v>2994.6467746600001</v>
          </cell>
          <cell r="OE101">
            <v>661.18305557849953</v>
          </cell>
          <cell r="OF101">
            <v>-71.234354342321978</v>
          </cell>
          <cell r="OG101">
            <v>387.37480544104602</v>
          </cell>
          <cell r="OH101">
            <v>360.48140175579499</v>
          </cell>
          <cell r="OI101">
            <v>0</v>
          </cell>
          <cell r="OJ101">
            <v>28.306318109614001</v>
          </cell>
          <cell r="OK101">
            <v>32.835342040325997</v>
          </cell>
          <cell r="OL101">
            <v>39.205293863175442</v>
          </cell>
          <cell r="OM101">
            <v>48.568433260772082</v>
          </cell>
          <cell r="ON101">
            <v>43.310177582139048</v>
          </cell>
          <cell r="OO101">
            <v>47.858535753190388</v>
          </cell>
          <cell r="OP101">
            <v>38.993742911726962</v>
          </cell>
          <cell r="OQ101">
            <v>43.923674594713788</v>
          </cell>
          <cell r="OR101">
            <v>49.073642899190347</v>
          </cell>
          <cell r="OS101">
            <v>48.800486215418182</v>
          </cell>
          <cell r="OT101">
            <v>38.532897353430549</v>
          </cell>
          <cell r="OU101">
            <v>38.232419785496958</v>
          </cell>
          <cell r="OV101">
            <v>564.08050208821692</v>
          </cell>
          <cell r="OW101">
            <v>470.90388329319939</v>
          </cell>
          <cell r="OX101">
            <v>353.9416745580412</v>
          </cell>
          <cell r="OY101">
            <v>405.99075028860688</v>
          </cell>
          <cell r="PA101">
            <v>233.6267116333479</v>
          </cell>
          <cell r="PB101">
            <v>586.552774</v>
          </cell>
          <cell r="PC101">
            <v>12297.253057439621</v>
          </cell>
          <cell r="PD101">
            <v>2560.515524436074</v>
          </cell>
          <cell r="PE101">
            <v>120.8953702612545</v>
          </cell>
          <cell r="PF101">
            <v>4773.2913423674327</v>
          </cell>
          <cell r="PG101">
            <v>7523.8064419280736</v>
          </cell>
          <cell r="PH101">
            <v>2994.6467746600001</v>
          </cell>
          <cell r="PI101">
            <v>434.13125022392671</v>
          </cell>
          <cell r="PJ101">
            <v>-57.285555497774013</v>
          </cell>
          <cell r="PK101">
            <v>0</v>
          </cell>
          <cell r="PL101">
            <v>589.24071650066389</v>
          </cell>
          <cell r="PM101">
            <v>492.36052835269618</v>
          </cell>
          <cell r="PN101">
            <v>378.42880910081692</v>
          </cell>
          <cell r="PO101">
            <v>430.51267981179609</v>
          </cell>
          <cell r="PQ101">
            <v>253.91250069890211</v>
          </cell>
          <cell r="PR101">
            <v>586.552774</v>
          </cell>
          <cell r="PS101">
            <v>12063.191642654851</v>
          </cell>
          <cell r="PT101">
            <v>2302.8286362647059</v>
          </cell>
          <cell r="PU101">
            <v>122.0711174857946</v>
          </cell>
          <cell r="PV101">
            <v>4285.3159168013772</v>
          </cell>
          <cell r="PW101">
            <v>7777.7189426269761</v>
          </cell>
          <cell r="PX101">
            <v>2994.6467746600001</v>
          </cell>
          <cell r="PY101">
            <v>691.81813839529411</v>
          </cell>
          <cell r="PZ101">
            <v>-58.475537816673082</v>
          </cell>
          <cell r="QA101">
            <v>503.82288662071602</v>
          </cell>
          <cell r="QB101">
            <v>601.24832105026258</v>
          </cell>
          <cell r="QC101">
            <v>502.61019299869258</v>
          </cell>
          <cell r="QD101">
            <v>387.39709599612752</v>
          </cell>
          <cell r="QE101">
            <v>439.52343759244212</v>
          </cell>
          <cell r="QG101">
            <v>256.84988236006188</v>
          </cell>
          <cell r="QH101">
            <v>586.552774</v>
          </cell>
          <cell r="QI101">
            <v>12335.277229242271</v>
          </cell>
          <cell r="QJ101">
            <v>2551.1658477714441</v>
          </cell>
          <cell r="QK101">
            <v>123.225279773357</v>
          </cell>
          <cell r="QL101">
            <v>4300.5501386691849</v>
          </cell>
          <cell r="QM101">
            <v>8034.5688249870382</v>
          </cell>
          <cell r="QN101">
            <v>2994.6467746600001</v>
          </cell>
          <cell r="QO101">
            <v>443.48092688855672</v>
          </cell>
          <cell r="QP101">
            <v>-59.238466024485007</v>
          </cell>
          <cell r="QQ101">
            <v>0</v>
          </cell>
          <cell r="QR101">
            <v>680.7091860017448</v>
          </cell>
          <cell r="QS101">
            <v>570.55078194393332</v>
          </cell>
          <cell r="QT101">
            <v>447.19813950153809</v>
          </cell>
          <cell r="QU101">
            <v>499.37173922567513</v>
          </cell>
          <cell r="QW101">
            <v>435.86950851647202</v>
          </cell>
          <cell r="QX101">
            <v>586.552774</v>
          </cell>
          <cell r="QY101">
            <v>12785.77088440071</v>
          </cell>
          <cell r="QZ101">
            <v>2975.698356458794</v>
          </cell>
          <cell r="RA101">
            <v>124.35699599990311</v>
          </cell>
          <cell r="RB101">
            <v>4905.3021333848019</v>
          </cell>
          <cell r="RC101">
            <v>7880.309031899119</v>
          </cell>
          <cell r="RD101">
            <v>2994.6467746600001</v>
          </cell>
          <cell r="RE101">
            <v>18.94841820120579</v>
          </cell>
          <cell r="RF101">
            <v>-62.162482361676147</v>
          </cell>
          <cell r="RG101">
            <v>0</v>
          </cell>
          <cell r="SU101">
            <v>242.78773925057149</v>
          </cell>
          <cell r="SV101">
            <v>222.7921016148974</v>
          </cell>
          <cell r="SX101">
            <v>257.4378634602524</v>
          </cell>
          <cell r="SY101">
            <v>241.9692634044427</v>
          </cell>
          <cell r="TA101">
            <v>264.63838546612578</v>
          </cell>
          <cell r="TB101">
            <v>244.41669892146271</v>
          </cell>
          <cell r="TD101">
            <v>436.22100301387962</v>
          </cell>
          <cell r="TE101">
            <v>420.90829659058278</v>
          </cell>
          <cell r="WM101">
            <v>44.986913336822511</v>
          </cell>
          <cell r="WR101">
            <v>48.986364068329607</v>
          </cell>
          <cell r="WW101">
            <v>43.716436233808658</v>
          </cell>
          <cell r="XB101">
            <v>48.053984899736768</v>
          </cell>
        </row>
        <row r="102">
          <cell r="A102" t="str">
            <v>MYPK3</v>
          </cell>
          <cell r="B102" t="str">
            <v>Iochpe-Maxion</v>
          </cell>
          <cell r="C102" t="str">
            <v>Capital Goods</v>
          </cell>
          <cell r="D102" t="str">
            <v>Lucas Laghi</v>
          </cell>
          <cell r="E102">
            <v>45207</v>
          </cell>
          <cell r="F102" t="str">
            <v>Neutral</v>
          </cell>
          <cell r="G102" t="b">
            <v>0</v>
          </cell>
          <cell r="H102" t="str">
            <v>BRL</v>
          </cell>
          <cell r="I102">
            <v>15</v>
          </cell>
          <cell r="J102">
            <v>0.12694228719877401</v>
          </cell>
          <cell r="K102">
            <v>0.09</v>
          </cell>
          <cell r="L102">
            <v>0.1156289540929793</v>
          </cell>
          <cell r="M102">
            <v>16947.866999999998</v>
          </cell>
          <cell r="N102">
            <v>1808.891999999998</v>
          </cell>
          <cell r="O102">
            <v>1245.9339999999979</v>
          </cell>
          <cell r="P102">
            <v>1736.9149999999979</v>
          </cell>
          <cell r="Q102">
            <v>279.20299999999799</v>
          </cell>
          <cell r="R102">
            <v>152.36977400000001</v>
          </cell>
          <cell r="S102">
            <v>15195.455</v>
          </cell>
          <cell r="T102">
            <v>2319.1329999999998</v>
          </cell>
          <cell r="U102">
            <v>129.203</v>
          </cell>
          <cell r="V102">
            <v>6129.3860000000004</v>
          </cell>
          <cell r="W102">
            <v>1.591</v>
          </cell>
          <cell r="X102">
            <v>0</v>
          </cell>
          <cell r="Y102">
            <v>6501.3803251218596</v>
          </cell>
          <cell r="Z102">
            <v>0</v>
          </cell>
          <cell r="AA102">
            <v>838.8745377041746</v>
          </cell>
          <cell r="AB102">
            <v>1491.68968906495</v>
          </cell>
          <cell r="AC102">
            <v>37.338000000000108</v>
          </cell>
          <cell r="AD102">
            <v>15125.76647490377</v>
          </cell>
          <cell r="AE102">
            <v>1488.50812318204</v>
          </cell>
          <cell r="AF102">
            <v>786.35634908608904</v>
          </cell>
          <cell r="AG102">
            <v>1268.3523547214149</v>
          </cell>
          <cell r="AH102">
            <v>80.29165613630596</v>
          </cell>
          <cell r="AI102">
            <v>152.36977400000001</v>
          </cell>
          <cell r="AJ102">
            <v>14226.169320835779</v>
          </cell>
          <cell r="AK102">
            <v>2525.1059569913841</v>
          </cell>
          <cell r="AL102">
            <v>153.7942259040486</v>
          </cell>
          <cell r="AM102">
            <v>5886.3803813858176</v>
          </cell>
          <cell r="AN102">
            <v>0</v>
          </cell>
          <cell r="AO102">
            <v>0</v>
          </cell>
          <cell r="AP102">
            <v>4194.6514192604973</v>
          </cell>
          <cell r="AQ102">
            <v>0</v>
          </cell>
          <cell r="AR102">
            <v>878.95726343430488</v>
          </cell>
          <cell r="AS102">
            <v>429.64970754177318</v>
          </cell>
          <cell r="AT102">
            <v>94.802999999999088</v>
          </cell>
          <cell r="AU102">
            <v>15212.60228937705</v>
          </cell>
          <cell r="AV102">
            <v>1676.832606603592</v>
          </cell>
          <cell r="AW102">
            <v>948.82571379886576</v>
          </cell>
          <cell r="AX102">
            <v>1437.3952854538891</v>
          </cell>
          <cell r="AY102">
            <v>288.06300824913711</v>
          </cell>
          <cell r="AZ102">
            <v>152.36977400000001</v>
          </cell>
          <cell r="BA102">
            <v>14452.699180008191</v>
          </cell>
          <cell r="BB102">
            <v>2608.947945353555</v>
          </cell>
          <cell r="BC102">
            <v>170.77484367841959</v>
          </cell>
          <cell r="BD102">
            <v>5930.2518898589906</v>
          </cell>
          <cell r="BE102">
            <v>0</v>
          </cell>
          <cell r="BF102">
            <v>0</v>
          </cell>
          <cell r="BG102">
            <v>2608.947945353555</v>
          </cell>
          <cell r="BH102">
            <v>0</v>
          </cell>
          <cell r="BI102">
            <v>345.79369837789369</v>
          </cell>
          <cell r="BJ102">
            <v>171.7893684234939</v>
          </cell>
          <cell r="BK102">
            <v>0</v>
          </cell>
          <cell r="BL102">
            <v>15952.341042635009</v>
          </cell>
          <cell r="BM102">
            <v>1804.060675795359</v>
          </cell>
          <cell r="BN102">
            <v>1047.4255097014191</v>
          </cell>
          <cell r="BO102">
            <v>1536.671290614785</v>
          </cell>
          <cell r="BP102">
            <v>312.25832227725408</v>
          </cell>
          <cell r="BQ102">
            <v>152.36977400000001</v>
          </cell>
          <cell r="BR102">
            <v>14871.7758197192</v>
          </cell>
          <cell r="BS102">
            <v>2583.328944549447</v>
          </cell>
          <cell r="BT102">
            <v>188.9282549876402</v>
          </cell>
          <cell r="BU102">
            <v>5999.3380454378503</v>
          </cell>
          <cell r="BV102">
            <v>0</v>
          </cell>
          <cell r="BW102">
            <v>0</v>
          </cell>
          <cell r="BX102">
            <v>2583.328944549447</v>
          </cell>
          <cell r="BY102">
            <v>0</v>
          </cell>
          <cell r="BZ102">
            <v>356.22802230779462</v>
          </cell>
          <cell r="CA102">
            <v>96.942123404813572</v>
          </cell>
          <cell r="CB102">
            <v>0</v>
          </cell>
          <cell r="CC102">
            <v>16563.272313804689</v>
          </cell>
          <cell r="CD102">
            <v>1914.033654344905</v>
          </cell>
          <cell r="CE102">
            <v>1127.41763228585</v>
          </cell>
          <cell r="CF102">
            <v>1622.3630210344729</v>
          </cell>
          <cell r="CG102">
            <v>356.87289194773962</v>
          </cell>
          <cell r="CH102">
            <v>152.36977400000001</v>
          </cell>
          <cell r="CI102">
            <v>15302.873899443221</v>
          </cell>
          <cell r="CJ102">
            <v>2595.1223240116728</v>
          </cell>
          <cell r="CK102">
            <v>208.09398248810371</v>
          </cell>
          <cell r="CL102">
            <v>6208.3317300259268</v>
          </cell>
          <cell r="CM102">
            <v>0</v>
          </cell>
          <cell r="CN102">
            <v>0</v>
          </cell>
          <cell r="CO102">
            <v>2595.1223240116728</v>
          </cell>
          <cell r="CP102">
            <v>0</v>
          </cell>
          <cell r="CQ102">
            <v>415.917186960207</v>
          </cell>
          <cell r="CR102">
            <v>151.49844439001919</v>
          </cell>
          <cell r="CS102">
            <v>0</v>
          </cell>
          <cell r="CT102">
            <v>17197.455513362049</v>
          </cell>
          <cell r="CU102">
            <v>2029.5707434817321</v>
          </cell>
          <cell r="CV102">
            <v>1211.923754770294</v>
          </cell>
          <cell r="CW102">
            <v>1724.1111224974329</v>
          </cell>
          <cell r="CX102">
            <v>405.9904750720118</v>
          </cell>
          <cell r="CY102">
            <v>152.36977400000001</v>
          </cell>
          <cell r="CZ102">
            <v>15770.730090730651</v>
          </cell>
          <cell r="DA102">
            <v>2625.7126696204409</v>
          </cell>
          <cell r="DB102">
            <v>228.46170754462901</v>
          </cell>
          <cell r="DC102">
            <v>6427.036221616675</v>
          </cell>
          <cell r="DD102">
            <v>0</v>
          </cell>
          <cell r="DE102">
            <v>0</v>
          </cell>
          <cell r="DF102">
            <v>2625.7126696204409</v>
          </cell>
          <cell r="DG102">
            <v>0</v>
          </cell>
          <cell r="DH102">
            <v>457.12616502002419</v>
          </cell>
          <cell r="DI102">
            <v>189.1321826618136</v>
          </cell>
          <cell r="DJ102">
            <v>0</v>
          </cell>
          <cell r="DK102">
            <v>17856.156654496619</v>
          </cell>
          <cell r="DL102">
            <v>2150.9900616912382</v>
          </cell>
          <cell r="DM102">
            <v>1301.08720339961</v>
          </cell>
          <cell r="DN102">
            <v>1831.317691682985</v>
          </cell>
          <cell r="DO102">
            <v>458.85092626732268</v>
          </cell>
          <cell r="DP102">
            <v>152.36977400000001</v>
          </cell>
          <cell r="DQ102">
            <v>16277.93733068901</v>
          </cell>
          <cell r="DR102">
            <v>2677.0062914196551</v>
          </cell>
          <cell r="DS102">
            <v>250.09591357035191</v>
          </cell>
          <cell r="DT102">
            <v>6655.692391149405</v>
          </cell>
          <cell r="DU102">
            <v>0</v>
          </cell>
          <cell r="DV102">
            <v>0</v>
          </cell>
          <cell r="DW102">
            <v>2677.0062914196551</v>
          </cell>
          <cell r="DX102">
            <v>0</v>
          </cell>
          <cell r="DY102">
            <v>500.90437135235038</v>
          </cell>
          <cell r="DZ102">
            <v>230.0854652526393</v>
          </cell>
          <cell r="EA102">
            <v>0</v>
          </cell>
          <cell r="EB102">
            <v>18247.047364227299</v>
          </cell>
          <cell r="EC102">
            <v>2237.6429948498171</v>
          </cell>
          <cell r="ED102">
            <v>1353.721465244093</v>
          </cell>
          <cell r="EE102">
            <v>1902.816087513919</v>
          </cell>
          <cell r="EF102">
            <v>489.19101316659629</v>
          </cell>
          <cell r="EG102">
            <v>152.36977400000001</v>
          </cell>
          <cell r="EH102">
            <v>16767.24275228327</v>
          </cell>
          <cell r="EI102">
            <v>2797.8056089023071</v>
          </cell>
          <cell r="EJ102">
            <v>272.57476333699418</v>
          </cell>
          <cell r="EK102">
            <v>6882.09728185924</v>
          </cell>
          <cell r="EL102">
            <v>0</v>
          </cell>
          <cell r="EM102">
            <v>0</v>
          </cell>
          <cell r="EN102">
            <v>2797.8056089023071</v>
          </cell>
          <cell r="EO102">
            <v>0</v>
          </cell>
          <cell r="EP102">
            <v>583.9774462169961</v>
          </cell>
          <cell r="EQ102">
            <v>311.16550422488791</v>
          </cell>
          <cell r="ER102">
            <v>0</v>
          </cell>
          <cell r="ES102">
            <v>18646.4950971691</v>
          </cell>
          <cell r="ET102">
            <v>2326.7086950515791</v>
          </cell>
          <cell r="EU102">
            <v>1407.38383967704</v>
          </cell>
          <cell r="EV102">
            <v>1975.1568654304269</v>
          </cell>
          <cell r="EW102">
            <v>523.10337194568569</v>
          </cell>
          <cell r="EX102">
            <v>152.36977400000001</v>
          </cell>
          <cell r="EY102">
            <v>17281.33922902033</v>
          </cell>
          <cell r="EZ102">
            <v>2941.709393008668</v>
          </cell>
          <cell r="FA102">
            <v>295.90820829518321</v>
          </cell>
          <cell r="FB102">
            <v>7106.8002977355391</v>
          </cell>
          <cell r="FC102">
            <v>0</v>
          </cell>
          <cell r="FD102">
            <v>0</v>
          </cell>
          <cell r="FE102">
            <v>2941.709393008668</v>
          </cell>
          <cell r="FF102">
            <v>0</v>
          </cell>
          <cell r="FG102">
            <v>619.03632810123145</v>
          </cell>
          <cell r="FH102">
            <v>347.1760455685145</v>
          </cell>
          <cell r="FI102">
            <v>0</v>
          </cell>
          <cell r="FJ102">
            <v>4277.1909999999998</v>
          </cell>
          <cell r="FK102">
            <v>611.25300000000016</v>
          </cell>
          <cell r="FL102">
            <v>420.15400000000011</v>
          </cell>
          <cell r="FM102">
            <v>548.15099999999995</v>
          </cell>
          <cell r="FN102">
            <v>160.4790000000001</v>
          </cell>
          <cell r="FO102">
            <v>152.36977400000001</v>
          </cell>
          <cell r="FP102">
            <v>13552.849</v>
          </cell>
          <cell r="FQ102">
            <v>1413.8230000000001</v>
          </cell>
          <cell r="FR102">
            <v>128.601</v>
          </cell>
          <cell r="FS102">
            <v>5694.8209999999999</v>
          </cell>
          <cell r="FT102">
            <v>0</v>
          </cell>
          <cell r="FU102">
            <v>0</v>
          </cell>
          <cell r="FV102">
            <v>6172.4024340397918</v>
          </cell>
          <cell r="FW102">
            <v>0</v>
          </cell>
          <cell r="FX102">
            <v>0</v>
          </cell>
          <cell r="FY102">
            <v>0</v>
          </cell>
          <cell r="FZ102">
            <v>262.97800000000012</v>
          </cell>
          <cell r="GA102">
            <v>4192.3829999999998</v>
          </cell>
          <cell r="GB102">
            <v>534.64899999999943</v>
          </cell>
          <cell r="GC102">
            <v>413.89399999999938</v>
          </cell>
          <cell r="GD102">
            <v>534.57299999999998</v>
          </cell>
          <cell r="GE102">
            <v>190.4839999999995</v>
          </cell>
          <cell r="GF102">
            <v>152.36977400000001</v>
          </cell>
          <cell r="GG102">
            <v>14914.334999999999</v>
          </cell>
          <cell r="GH102">
            <v>1426.1120000000001</v>
          </cell>
          <cell r="GI102">
            <v>132.51</v>
          </cell>
          <cell r="GJ102">
            <v>5998.4380000000001</v>
          </cell>
          <cell r="GK102">
            <v>5.4640000000000004</v>
          </cell>
          <cell r="GL102">
            <v>0</v>
          </cell>
          <cell r="GM102">
            <v>4602.1504185614858</v>
          </cell>
          <cell r="GN102">
            <v>0</v>
          </cell>
          <cell r="GO102">
            <v>0</v>
          </cell>
          <cell r="GP102">
            <v>0</v>
          </cell>
          <cell r="GQ102">
            <v>-217.5000000000008</v>
          </cell>
          <cell r="GR102">
            <v>4318.34</v>
          </cell>
          <cell r="GS102">
            <v>338.95699999999988</v>
          </cell>
          <cell r="GT102">
            <v>245.49799999999991</v>
          </cell>
          <cell r="GU102">
            <v>362.702</v>
          </cell>
          <cell r="GV102">
            <v>69.388999999999896</v>
          </cell>
          <cell r="GW102">
            <v>152.36977400000001</v>
          </cell>
          <cell r="GX102">
            <v>15197.696</v>
          </cell>
          <cell r="GY102">
            <v>1642.77</v>
          </cell>
          <cell r="GZ102">
            <v>133.44399999999999</v>
          </cell>
          <cell r="HA102">
            <v>5938.3429999999998</v>
          </cell>
          <cell r="HB102">
            <v>0</v>
          </cell>
          <cell r="HC102">
            <v>0</v>
          </cell>
          <cell r="HD102">
            <v>4661.1311762042142</v>
          </cell>
          <cell r="HE102">
            <v>0</v>
          </cell>
          <cell r="HF102">
            <v>0</v>
          </cell>
          <cell r="HG102">
            <v>0</v>
          </cell>
          <cell r="HH102">
            <v>40.218999999998971</v>
          </cell>
          <cell r="HI102">
            <v>4159.9530000000004</v>
          </cell>
          <cell r="HJ102">
            <v>324.03300000000041</v>
          </cell>
          <cell r="HK102">
            <v>166.38800000000029</v>
          </cell>
          <cell r="HL102">
            <v>291.48899999999998</v>
          </cell>
          <cell r="HM102">
            <v>-141.1489999999996</v>
          </cell>
          <cell r="HN102">
            <v>152.36977400000001</v>
          </cell>
          <cell r="HO102">
            <v>15195.455</v>
          </cell>
          <cell r="HP102">
            <v>2319.1329999999998</v>
          </cell>
          <cell r="HQ102">
            <v>129.203</v>
          </cell>
          <cell r="HR102">
            <v>6129.3860000000004</v>
          </cell>
          <cell r="HS102">
            <v>1.591</v>
          </cell>
          <cell r="HT102">
            <v>0</v>
          </cell>
          <cell r="HU102">
            <v>6501.3803251218596</v>
          </cell>
          <cell r="HV102">
            <v>0</v>
          </cell>
          <cell r="HW102">
            <v>0</v>
          </cell>
          <cell r="HX102">
            <v>0</v>
          </cell>
          <cell r="HY102">
            <v>-48.358999999998098</v>
          </cell>
          <cell r="HZ102">
            <v>3998.1529999999998</v>
          </cell>
          <cell r="IA102">
            <v>341.08699999999948</v>
          </cell>
          <cell r="IB102">
            <v>165.76099999999951</v>
          </cell>
          <cell r="IC102">
            <v>286.76</v>
          </cell>
          <cell r="ID102">
            <v>-16.331000000000479</v>
          </cell>
          <cell r="IE102">
            <v>152.36977400000001</v>
          </cell>
          <cell r="IF102">
            <v>15467.653</v>
          </cell>
          <cell r="IG102">
            <v>2648.5590000000002</v>
          </cell>
          <cell r="IH102">
            <v>127.86199999999999</v>
          </cell>
          <cell r="II102">
            <v>6021.348</v>
          </cell>
          <cell r="IJ102">
            <v>0</v>
          </cell>
          <cell r="IK102">
            <v>0</v>
          </cell>
          <cell r="IL102">
            <v>6089.3504309268756</v>
          </cell>
          <cell r="IM102">
            <v>0</v>
          </cell>
          <cell r="IN102">
            <v>0</v>
          </cell>
          <cell r="IO102">
            <v>0</v>
          </cell>
          <cell r="IP102">
            <v>-4.394000000000915</v>
          </cell>
          <cell r="IQ102">
            <v>3801.2049999999999</v>
          </cell>
          <cell r="IR102">
            <v>424.73</v>
          </cell>
          <cell r="IS102">
            <v>245.62700000000001</v>
          </cell>
          <cell r="IT102">
            <v>363.40699999999998</v>
          </cell>
          <cell r="IU102">
            <v>59.362000000000023</v>
          </cell>
          <cell r="IV102">
            <v>152.36977400000001</v>
          </cell>
          <cell r="IW102">
            <v>14330.225</v>
          </cell>
          <cell r="IX102">
            <v>2495.5889999999999</v>
          </cell>
          <cell r="IY102">
            <v>148.09</v>
          </cell>
          <cell r="IZ102">
            <v>5800.2439999999997</v>
          </cell>
          <cell r="JA102">
            <v>0</v>
          </cell>
          <cell r="JB102">
            <v>0</v>
          </cell>
          <cell r="JC102">
            <v>6335.8493322802688</v>
          </cell>
          <cell r="JD102">
            <v>0</v>
          </cell>
          <cell r="JE102">
            <v>0</v>
          </cell>
          <cell r="JF102">
            <v>0</v>
          </cell>
          <cell r="JG102">
            <v>99.197000000000003</v>
          </cell>
          <cell r="JH102">
            <v>3666.6511687408238</v>
          </cell>
          <cell r="JI102">
            <v>371.97960867259229</v>
          </cell>
          <cell r="JJ102">
            <v>189.0520028555419</v>
          </cell>
          <cell r="JK102">
            <v>310.85712685554188</v>
          </cell>
          <cell r="JL102">
            <v>22.847061502580232</v>
          </cell>
          <cell r="JM102">
            <v>152.36977400000001</v>
          </cell>
          <cell r="JN102">
            <v>14261.96347007732</v>
          </cell>
          <cell r="JO102">
            <v>2553.599412646236</v>
          </cell>
          <cell r="JP102">
            <v>150.95839418294949</v>
          </cell>
          <cell r="JQ102">
            <v>5781.5181731107259</v>
          </cell>
          <cell r="JR102">
            <v>0</v>
          </cell>
          <cell r="JS102">
            <v>0</v>
          </cell>
          <cell r="JT102">
            <v>4274.803994150825</v>
          </cell>
          <cell r="JU102">
            <v>0</v>
          </cell>
          <cell r="JV102">
            <v>0</v>
          </cell>
          <cell r="JW102">
            <v>0</v>
          </cell>
          <cell r="JX102">
            <v>0</v>
          </cell>
          <cell r="JY102">
            <v>3659.7573061629491</v>
          </cell>
          <cell r="JZ102">
            <v>350.71151450944848</v>
          </cell>
          <cell r="KA102">
            <v>185.91634623054759</v>
          </cell>
          <cell r="KB102">
            <v>307.32822786587292</v>
          </cell>
          <cell r="KC102">
            <v>14.413594633726181</v>
          </cell>
          <cell r="KD102">
            <v>152.36977400000001</v>
          </cell>
          <cell r="KE102">
            <v>14226.169320835779</v>
          </cell>
          <cell r="KF102">
            <v>2525.1059569913841</v>
          </cell>
          <cell r="KG102">
            <v>153.7942259040486</v>
          </cell>
          <cell r="KH102">
            <v>5886.3803813858176</v>
          </cell>
          <cell r="KI102">
            <v>0</v>
          </cell>
          <cell r="KJ102">
            <v>0</v>
          </cell>
          <cell r="KK102">
            <v>4194.6514192604973</v>
          </cell>
          <cell r="KL102">
            <v>0</v>
          </cell>
          <cell r="KM102">
            <v>0</v>
          </cell>
          <cell r="KN102">
            <v>0</v>
          </cell>
          <cell r="KO102">
            <v>0</v>
          </cell>
          <cell r="KY102">
            <v>1605.0149999999981</v>
          </cell>
          <cell r="KZ102">
            <v>1258.752354721415</v>
          </cell>
          <cell r="LA102">
            <v>1437.3952854538891</v>
          </cell>
          <cell r="LB102">
            <v>1536.671290614785</v>
          </cell>
          <cell r="LC102">
            <v>1622.3630210344729</v>
          </cell>
          <cell r="LD102">
            <v>1724.1111224974329</v>
          </cell>
          <cell r="LE102">
            <v>1831.317691682985</v>
          </cell>
          <cell r="LF102">
            <v>1902.816087513919</v>
          </cell>
          <cell r="LG102">
            <v>1975.1568654304269</v>
          </cell>
          <cell r="LH102">
            <v>567.75099999999998</v>
          </cell>
          <cell r="LI102">
            <v>495.07299999999998</v>
          </cell>
          <cell r="LJ102">
            <v>278.50200000000001</v>
          </cell>
          <cell r="LK102">
            <v>263.68900000000002</v>
          </cell>
          <cell r="LL102">
            <v>281.95999999999998</v>
          </cell>
          <cell r="LM102">
            <v>358.60700000000003</v>
          </cell>
          <cell r="LN102">
            <v>310.85712685554188</v>
          </cell>
          <cell r="LO102">
            <v>307.32822786587292</v>
          </cell>
        </row>
        <row r="103">
          <cell r="A103" t="str">
            <v>NTCO3</v>
          </cell>
          <cell r="B103" t="str">
            <v>Grupo Natura</v>
          </cell>
          <cell r="C103" t="str">
            <v>Retail</v>
          </cell>
          <cell r="D103" t="str">
            <v>Danniela Eiger</v>
          </cell>
          <cell r="E103">
            <v>45214</v>
          </cell>
          <cell r="F103" t="str">
            <v>Buy</v>
          </cell>
          <cell r="G103" t="b">
            <v>0</v>
          </cell>
          <cell r="H103" t="str">
            <v>BRL</v>
          </cell>
          <cell r="I103">
            <v>20</v>
          </cell>
          <cell r="J103">
            <v>0.14868314761904761</v>
          </cell>
          <cell r="K103">
            <v>0.08</v>
          </cell>
          <cell r="L103">
            <v>0.13430067547619051</v>
          </cell>
          <cell r="M103">
            <v>36349.599999999999</v>
          </cell>
          <cell r="N103">
            <v>23194.7</v>
          </cell>
          <cell r="O103">
            <v>-380.10000000000082</v>
          </cell>
          <cell r="P103">
            <v>2133.705772928753</v>
          </cell>
          <cell r="Q103">
            <v>-2782.3000000000011</v>
          </cell>
          <cell r="R103">
            <v>0</v>
          </cell>
          <cell r="S103">
            <v>54685.4</v>
          </cell>
          <cell r="T103">
            <v>5996.1</v>
          </cell>
          <cell r="U103">
            <v>28227.200000000001</v>
          </cell>
          <cell r="V103">
            <v>54685.399999999987</v>
          </cell>
          <cell r="W103">
            <v>22351.200000000001</v>
          </cell>
          <cell r="X103">
            <v>13592.3</v>
          </cell>
          <cell r="Y103">
            <v>7596.2000000000007</v>
          </cell>
          <cell r="Z103">
            <v>1102.8</v>
          </cell>
          <cell r="AA103">
            <v>329.36731069388969</v>
          </cell>
          <cell r="AB103">
            <v>421.12559214939341</v>
          </cell>
          <cell r="AC103">
            <v>0</v>
          </cell>
          <cell r="AD103">
            <v>33107.10174241419</v>
          </cell>
          <cell r="AE103">
            <v>21720.8584267072</v>
          </cell>
          <cell r="AF103">
            <v>11843.41944848678</v>
          </cell>
          <cell r="AG103">
            <v>14281.770426179281</v>
          </cell>
          <cell r="AH103">
            <v>5904.800471677725</v>
          </cell>
          <cell r="AI103">
            <v>0</v>
          </cell>
          <cell r="AJ103">
            <v>50914.736004147962</v>
          </cell>
          <cell r="AK103">
            <v>3960.8673457351078</v>
          </cell>
          <cell r="AL103">
            <v>25979.4492780652</v>
          </cell>
          <cell r="AM103">
            <v>50914.636004147957</v>
          </cell>
          <cell r="AN103">
            <v>28274.727310994389</v>
          </cell>
          <cell r="AO103">
            <v>5731.6280000000006</v>
          </cell>
          <cell r="AP103">
            <v>1770.760654264893</v>
          </cell>
          <cell r="AQ103">
            <v>969.71503484828395</v>
          </cell>
          <cell r="AR103">
            <v>8107.460537084412</v>
          </cell>
          <cell r="AS103">
            <v>-484.65420087971961</v>
          </cell>
          <cell r="AT103">
            <v>0</v>
          </cell>
          <cell r="AU103">
            <v>33145.696042619653</v>
          </cell>
          <cell r="AV103">
            <v>21838.858254408671</v>
          </cell>
          <cell r="AW103">
            <v>1276.0734931585721</v>
          </cell>
          <cell r="AX103">
            <v>3646.8128072182449</v>
          </cell>
          <cell r="AY103">
            <v>451.68748629467598</v>
          </cell>
          <cell r="AZ103">
            <v>0</v>
          </cell>
          <cell r="BA103">
            <v>51508.553263795693</v>
          </cell>
          <cell r="BB103">
            <v>5050.882579199586</v>
          </cell>
          <cell r="BC103">
            <v>25182.405728921782</v>
          </cell>
          <cell r="BD103">
            <v>51508.453263795702</v>
          </cell>
          <cell r="BE103">
            <v>28882.284886928232</v>
          </cell>
          <cell r="BF103">
            <v>5731.6280000000006</v>
          </cell>
          <cell r="BG103">
            <v>680.74542080041465</v>
          </cell>
          <cell r="BH103">
            <v>994.37088127858942</v>
          </cell>
          <cell r="BI103">
            <v>1414.245758374439</v>
          </cell>
          <cell r="BJ103">
            <v>1075.5234855570641</v>
          </cell>
          <cell r="BK103">
            <v>0</v>
          </cell>
          <cell r="BL103">
            <v>35318.590794024523</v>
          </cell>
          <cell r="BM103">
            <v>23395.887496380659</v>
          </cell>
          <cell r="BN103">
            <v>1918.3838896750501</v>
          </cell>
          <cell r="BO103">
            <v>4352.7697052756594</v>
          </cell>
          <cell r="BP103">
            <v>1012.06936781199</v>
          </cell>
          <cell r="BQ103">
            <v>0</v>
          </cell>
          <cell r="BR103">
            <v>52681.513496986343</v>
          </cell>
          <cell r="BS103">
            <v>6473.9269642729096</v>
          </cell>
          <cell r="BT103">
            <v>24386.902520779571</v>
          </cell>
          <cell r="BU103">
            <v>52681.413496986352</v>
          </cell>
          <cell r="BV103">
            <v>29801.678905298391</v>
          </cell>
          <cell r="BW103">
            <v>5731.6280000000006</v>
          </cell>
          <cell r="BX103">
            <v>-742.29896427290987</v>
          </cell>
          <cell r="BY103">
            <v>1059.5577238207361</v>
          </cell>
          <cell r="BZ103">
            <v>1898.5412259396439</v>
          </cell>
          <cell r="CA103">
            <v>1565.0430117828439</v>
          </cell>
          <cell r="CB103">
            <v>294.74110470438359</v>
          </cell>
          <cell r="CC103">
            <v>37500.776681662537</v>
          </cell>
          <cell r="CD103">
            <v>24970.420366222581</v>
          </cell>
          <cell r="CE103">
            <v>2639.2455570907391</v>
          </cell>
          <cell r="CF103">
            <v>5156.7480854670966</v>
          </cell>
          <cell r="CG103">
            <v>1621.880845671295</v>
          </cell>
          <cell r="CH103">
            <v>0</v>
          </cell>
          <cell r="CI103">
            <v>54102.520359964721</v>
          </cell>
          <cell r="CJ103">
            <v>8105.5777623653576</v>
          </cell>
          <cell r="CK103">
            <v>23628.67068106318</v>
          </cell>
          <cell r="CL103">
            <v>54102.42035996473</v>
          </cell>
          <cell r="CM103">
            <v>30961.620546568069</v>
          </cell>
          <cell r="CN103">
            <v>5731.6280000000006</v>
          </cell>
          <cell r="CO103">
            <v>-2373.9497623653579</v>
          </cell>
          <cell r="CP103">
            <v>1143.773688790707</v>
          </cell>
          <cell r="CQ103">
            <v>2396.799609588365</v>
          </cell>
          <cell r="CR103">
            <v>2063.3013954315661</v>
          </cell>
          <cell r="CS103">
            <v>461.93920440161509</v>
          </cell>
          <cell r="CT103">
            <v>39488.337653672199</v>
          </cell>
          <cell r="CU103">
            <v>26349.194912655021</v>
          </cell>
          <cell r="CV103">
            <v>3047.742396055573</v>
          </cell>
          <cell r="CW103">
            <v>5613.1048234031987</v>
          </cell>
          <cell r="CX103">
            <v>2020.255375507169</v>
          </cell>
          <cell r="CY103">
            <v>0</v>
          </cell>
          <cell r="CZ103">
            <v>55812.422514913982</v>
          </cell>
          <cell r="DA103">
            <v>9983.6012217499811</v>
          </cell>
          <cell r="DB103">
            <v>22940.544229290779</v>
          </cell>
          <cell r="DC103">
            <v>55812.322514913991</v>
          </cell>
          <cell r="DD103">
            <v>32410.4045157158</v>
          </cell>
          <cell r="DE103">
            <v>5731.6280000000006</v>
          </cell>
          <cell r="DF103">
            <v>-4251.9732217499804</v>
          </cell>
          <cell r="DG103">
            <v>1224.138467263838</v>
          </cell>
          <cell r="DH103">
            <v>2653.8180777959851</v>
          </cell>
          <cell r="DI103">
            <v>2320.3198636391849</v>
          </cell>
          <cell r="DJ103">
            <v>571.47140635943947</v>
          </cell>
          <cell r="DK103">
            <v>41394.654372234007</v>
          </cell>
          <cell r="DL103">
            <v>27621.739019167249</v>
          </cell>
          <cell r="DM103">
            <v>3437.3676361295111</v>
          </cell>
          <cell r="DN103">
            <v>6032.4130822048346</v>
          </cell>
          <cell r="DO103">
            <v>2422.267256323787</v>
          </cell>
          <cell r="DP103">
            <v>0</v>
          </cell>
          <cell r="DQ103">
            <v>57840.324212012543</v>
          </cell>
          <cell r="DR103">
            <v>12097.11669709626</v>
          </cell>
          <cell r="DS103">
            <v>22337.315713381598</v>
          </cell>
          <cell r="DT103">
            <v>57840.224212012537</v>
          </cell>
          <cell r="DU103">
            <v>34150.722178731739</v>
          </cell>
          <cell r="DV103">
            <v>5731.6280000000006</v>
          </cell>
          <cell r="DW103">
            <v>-6365.4886970962616</v>
          </cell>
          <cell r="DX103">
            <v>1303.931612725371</v>
          </cell>
          <cell r="DY103">
            <v>2882.1320749810961</v>
          </cell>
          <cell r="DZ103">
            <v>2548.6338608242959</v>
          </cell>
          <cell r="EA103">
            <v>681.94959330784638</v>
          </cell>
          <cell r="EB103">
            <v>43591.820226477423</v>
          </cell>
          <cell r="EC103">
            <v>29082.69380907292</v>
          </cell>
          <cell r="ED103">
            <v>3777.1220478018208</v>
          </cell>
          <cell r="EE103">
            <v>6463.6568148989854</v>
          </cell>
          <cell r="EF103">
            <v>2800.7461160041298</v>
          </cell>
          <cell r="EG103">
            <v>0</v>
          </cell>
          <cell r="EH103">
            <v>60245.32191874805</v>
          </cell>
          <cell r="EI103">
            <v>14474.552808734419</v>
          </cell>
          <cell r="EJ103">
            <v>21767.356676624429</v>
          </cell>
          <cell r="EK103">
            <v>60245.221918748051</v>
          </cell>
          <cell r="EL103">
            <v>36165.288660311657</v>
          </cell>
          <cell r="EM103">
            <v>5731.6280000000006</v>
          </cell>
          <cell r="EN103">
            <v>-8742.9248087344185</v>
          </cell>
          <cell r="EO103">
            <v>1394.938247247278</v>
          </cell>
          <cell r="EP103">
            <v>3119.7683218423108</v>
          </cell>
          <cell r="EQ103">
            <v>2786.270107685511</v>
          </cell>
          <cell r="ER103">
            <v>786.17963442420421</v>
          </cell>
          <cell r="ES103">
            <v>46005.216869148557</v>
          </cell>
          <cell r="ET103">
            <v>30684.66482390423</v>
          </cell>
          <cell r="EU103">
            <v>4122.6824954463009</v>
          </cell>
          <cell r="EV103">
            <v>6914.2413713082906</v>
          </cell>
          <cell r="EW103">
            <v>3198.1615976973708</v>
          </cell>
          <cell r="EX103">
            <v>0</v>
          </cell>
          <cell r="EY103">
            <v>63023.127867258183</v>
          </cell>
          <cell r="EZ103">
            <v>17131.776631858062</v>
          </cell>
          <cell r="FA103">
            <v>21231.123833449259</v>
          </cell>
          <cell r="FB103">
            <v>63023.027867258177</v>
          </cell>
          <cell r="FC103">
            <v>38467.767732574153</v>
          </cell>
          <cell r="FD103">
            <v>5731.6280000000006</v>
          </cell>
          <cell r="FE103">
            <v>-11400.148631858059</v>
          </cell>
          <cell r="FF103">
            <v>1495.1695482473281</v>
          </cell>
          <cell r="FG103">
            <v>3360.516407366566</v>
          </cell>
          <cell r="FH103">
            <v>3027.0181932097671</v>
          </cell>
          <cell r="FI103">
            <v>895.68252543488938</v>
          </cell>
          <cell r="FJ103">
            <v>8253.2999999999993</v>
          </cell>
          <cell r="FK103">
            <v>5307.7</v>
          </cell>
          <cell r="FL103">
            <v>-133.50000000000051</v>
          </cell>
          <cell r="FM103">
            <v>515.73649281223175</v>
          </cell>
          <cell r="FN103">
            <v>-643.10000000000059</v>
          </cell>
          <cell r="FO103">
            <v>0</v>
          </cell>
          <cell r="FP103">
            <v>52223.9</v>
          </cell>
          <cell r="FQ103">
            <v>4536.7</v>
          </cell>
          <cell r="FR103">
            <v>28105.7</v>
          </cell>
          <cell r="FS103">
            <v>52223.9</v>
          </cell>
          <cell r="FT103">
            <v>23840.3</v>
          </cell>
          <cell r="FU103">
            <v>11867</v>
          </cell>
          <cell r="FV103">
            <v>7330.3</v>
          </cell>
          <cell r="FW103">
            <v>309.5</v>
          </cell>
          <cell r="FX103">
            <v>-863.05749515737239</v>
          </cell>
          <cell r="FY103">
            <v>-1875.164762990481</v>
          </cell>
          <cell r="FZ103">
            <v>0</v>
          </cell>
          <cell r="GA103">
            <v>8702.4</v>
          </cell>
          <cell r="GB103">
            <v>5485.6</v>
          </cell>
          <cell r="GC103">
            <v>-61.499999999998948</v>
          </cell>
          <cell r="GD103">
            <v>490.66928011651987</v>
          </cell>
          <cell r="GE103">
            <v>-689.29999999999893</v>
          </cell>
          <cell r="GF103">
            <v>0</v>
          </cell>
          <cell r="GG103">
            <v>54330.899999999987</v>
          </cell>
          <cell r="GH103">
            <v>4275.6000000000004</v>
          </cell>
          <cell r="GI103">
            <v>29205.1</v>
          </cell>
          <cell r="GJ103">
            <v>54330.9</v>
          </cell>
          <cell r="GK103">
            <v>24249.5</v>
          </cell>
          <cell r="GL103">
            <v>13039.5</v>
          </cell>
          <cell r="GM103">
            <v>8763.9</v>
          </cell>
          <cell r="GN103">
            <v>213.5</v>
          </cell>
          <cell r="GO103">
            <v>-458.05558852213989</v>
          </cell>
          <cell r="GP103">
            <v>475.83400803735208</v>
          </cell>
          <cell r="GQ103">
            <v>0</v>
          </cell>
          <cell r="GR103">
            <v>9003.7000000000007</v>
          </cell>
          <cell r="GS103">
            <v>5774.1</v>
          </cell>
          <cell r="GT103">
            <v>-32.799999999999102</v>
          </cell>
          <cell r="GU103">
            <v>589.50000000000068</v>
          </cell>
          <cell r="GV103">
            <v>-559.69999999999914</v>
          </cell>
          <cell r="GW103">
            <v>0</v>
          </cell>
          <cell r="GX103">
            <v>54500.899999999987</v>
          </cell>
          <cell r="GY103">
            <v>4629.5</v>
          </cell>
          <cell r="GZ103">
            <v>28412.799999999999</v>
          </cell>
          <cell r="HA103">
            <v>54500.9</v>
          </cell>
          <cell r="HB103">
            <v>23002.400000000001</v>
          </cell>
          <cell r="HC103">
            <v>13708</v>
          </cell>
          <cell r="HD103">
            <v>9078.5</v>
          </cell>
          <cell r="HE103">
            <v>245.1</v>
          </cell>
          <cell r="HF103">
            <v>158.86130115635811</v>
          </cell>
          <cell r="HG103">
            <v>671.49473504273317</v>
          </cell>
          <cell r="HH103">
            <v>0</v>
          </cell>
          <cell r="HI103">
            <v>10390.200000000001</v>
          </cell>
          <cell r="HJ103">
            <v>6627.3</v>
          </cell>
          <cell r="HK103">
            <v>-152.2999999999995</v>
          </cell>
          <cell r="HL103">
            <v>537.79999999999995</v>
          </cell>
          <cell r="HM103">
            <v>-890.19999999999936</v>
          </cell>
          <cell r="HN103">
            <v>0</v>
          </cell>
          <cell r="HO103">
            <v>54685.4</v>
          </cell>
          <cell r="HP103">
            <v>5996.1</v>
          </cell>
          <cell r="HQ103">
            <v>28227.200000000001</v>
          </cell>
          <cell r="HR103">
            <v>54685.399999999987</v>
          </cell>
          <cell r="HS103">
            <v>22351.200000000001</v>
          </cell>
          <cell r="HT103">
            <v>13592.3</v>
          </cell>
          <cell r="HU103">
            <v>7596.2000000000007</v>
          </cell>
          <cell r="HV103">
            <v>334.7</v>
          </cell>
          <cell r="HW103">
            <v>1453.271624500667</v>
          </cell>
          <cell r="HX103">
            <v>1107.1339118212779</v>
          </cell>
          <cell r="HY103">
            <v>0</v>
          </cell>
          <cell r="HZ103">
            <v>8021.4</v>
          </cell>
          <cell r="IA103">
            <v>5428.4</v>
          </cell>
          <cell r="IB103">
            <v>73.200000000000017</v>
          </cell>
          <cell r="IC103">
            <v>760.4</v>
          </cell>
          <cell r="ID103">
            <v>-652.5</v>
          </cell>
          <cell r="IE103">
            <v>0</v>
          </cell>
          <cell r="IF103">
            <v>53192.4</v>
          </cell>
          <cell r="IG103">
            <v>3812</v>
          </cell>
          <cell r="IH103">
            <v>30580.400000000001</v>
          </cell>
          <cell r="II103">
            <v>53192.399999999987</v>
          </cell>
          <cell r="IJ103">
            <v>22026.2</v>
          </cell>
          <cell r="IK103">
            <v>13254.9</v>
          </cell>
          <cell r="IL103">
            <v>9442.9000000000015</v>
          </cell>
          <cell r="IM103">
            <v>301.60000000000002</v>
          </cell>
          <cell r="IN103">
            <v>-411.43336650082858</v>
          </cell>
          <cell r="IO103">
            <v>-1040.841580194266</v>
          </cell>
          <cell r="IP103">
            <v>0</v>
          </cell>
          <cell r="IQ103">
            <v>7773.5</v>
          </cell>
          <cell r="IR103">
            <v>5085.6000000000004</v>
          </cell>
          <cell r="IS103">
            <v>-131.99999999999949</v>
          </cell>
          <cell r="IT103">
            <v>455.7</v>
          </cell>
          <cell r="IU103">
            <v>-731.69999999999948</v>
          </cell>
          <cell r="IV103">
            <v>0</v>
          </cell>
          <cell r="IW103">
            <v>50593.600000000013</v>
          </cell>
          <cell r="IX103">
            <v>2275.1</v>
          </cell>
          <cell r="IY103">
            <v>26480.9</v>
          </cell>
          <cell r="IZ103">
            <v>50593.5</v>
          </cell>
          <cell r="JA103">
            <v>20560.2</v>
          </cell>
          <cell r="JB103">
            <v>13388.1</v>
          </cell>
          <cell r="JC103">
            <v>11113</v>
          </cell>
          <cell r="JD103">
            <v>321.87099999999998</v>
          </cell>
          <cell r="JE103">
            <v>-210.26553828871141</v>
          </cell>
          <cell r="JF103">
            <v>-364.9564766897609</v>
          </cell>
          <cell r="JG103">
            <v>0</v>
          </cell>
          <cell r="JH103">
            <v>7806.8829144850324</v>
          </cell>
          <cell r="JI103">
            <v>5103.2792666567748</v>
          </cell>
          <cell r="JJ103">
            <v>11649.194366285141</v>
          </cell>
          <cell r="JK103">
            <v>12210.87300983251</v>
          </cell>
          <cell r="JL103">
            <v>7075.4137088906464</v>
          </cell>
          <cell r="JM103">
            <v>0</v>
          </cell>
          <cell r="JN103">
            <v>55928.406481707352</v>
          </cell>
          <cell r="JO103">
            <v>8506.7190494157312</v>
          </cell>
          <cell r="JP103">
            <v>26246.184014742332</v>
          </cell>
          <cell r="JQ103">
            <v>55928.306481707346</v>
          </cell>
          <cell r="JR103">
            <v>27875.090209277569</v>
          </cell>
          <cell r="JS103">
            <v>12150.227999999999</v>
          </cell>
          <cell r="JT103">
            <v>3643.5089505842702</v>
          </cell>
          <cell r="JU103">
            <v>156.1376582897006</v>
          </cell>
          <cell r="JV103">
            <v>7511.934292761779</v>
          </cell>
          <cell r="JW103">
            <v>6020.1765186213152</v>
          </cell>
          <cell r="JX103">
            <v>0</v>
          </cell>
          <cell r="JY103">
            <v>9505.3188279291626</v>
          </cell>
          <cell r="JZ103">
            <v>6103.5791600504326</v>
          </cell>
          <cell r="KA103">
            <v>253.0250822016443</v>
          </cell>
          <cell r="KB103">
            <v>854.69741634676905</v>
          </cell>
          <cell r="KC103">
            <v>213.58676278708251</v>
          </cell>
          <cell r="KD103">
            <v>0</v>
          </cell>
          <cell r="KE103">
            <v>50914.736004147962</v>
          </cell>
          <cell r="KF103">
            <v>3960.8673457351078</v>
          </cell>
          <cell r="KG103">
            <v>25979.4492780652</v>
          </cell>
          <cell r="KH103">
            <v>50914.636004147957</v>
          </cell>
          <cell r="KI103">
            <v>28274.727310994389</v>
          </cell>
          <cell r="KJ103">
            <v>5731.6280000000006</v>
          </cell>
          <cell r="KK103">
            <v>1770.760654264893</v>
          </cell>
          <cell r="KL103">
            <v>190.10637655858329</v>
          </cell>
          <cell r="KM103">
            <v>1669.942505404653</v>
          </cell>
          <cell r="KN103">
            <v>-5013.7706094641471</v>
          </cell>
          <cell r="KO103">
            <v>71.050202839786536</v>
          </cell>
          <cell r="KP103">
            <v>-1900.9</v>
          </cell>
          <cell r="KQ103">
            <v>-1186.0023334101379</v>
          </cell>
          <cell r="KR103">
            <v>-574.91335677990742</v>
          </cell>
          <cell r="KS103">
            <v>-429.79245177412298</v>
          </cell>
          <cell r="KT103">
            <v>-306.21927223409642</v>
          </cell>
          <cell r="KU103">
            <v>-161.52317201800011</v>
          </cell>
          <cell r="KV103">
            <v>6.8222290616326546</v>
          </cell>
          <cell r="KW103">
            <v>193.48216646183661</v>
          </cell>
          <cell r="KX103">
            <v>400.96662291172771</v>
          </cell>
          <cell r="KY103">
            <v>3158.7</v>
          </cell>
          <cell r="KZ103">
            <v>3534.4584669117671</v>
          </cell>
          <cell r="LA103">
            <v>4095.8345674883349</v>
          </cell>
          <cell r="LB103">
            <v>4630.5920603085979</v>
          </cell>
          <cell r="LC103">
            <v>5156.748085467093</v>
          </cell>
          <cell r="LD103">
            <v>5613.1048234031896</v>
          </cell>
          <cell r="LE103">
            <v>6032.4130822048301</v>
          </cell>
          <cell r="LF103">
            <v>6463.6568148989854</v>
          </cell>
          <cell r="LG103">
            <v>6914.2413713082988</v>
          </cell>
          <cell r="LH103">
            <v>595.85550373841534</v>
          </cell>
          <cell r="LI103">
            <v>545.31338719063126</v>
          </cell>
          <cell r="LJ103">
            <v>772.40000000000066</v>
          </cell>
          <cell r="LK103">
            <v>1095.4000000000001</v>
          </cell>
          <cell r="LL103">
            <v>841.7</v>
          </cell>
          <cell r="LM103">
            <v>753.1</v>
          </cell>
          <cell r="LN103">
            <v>731.47078249933111</v>
          </cell>
          <cell r="LO103">
            <v>1208.1876844124349</v>
          </cell>
          <cell r="LP103">
            <v>7109.431004452902</v>
          </cell>
          <cell r="LQ103">
            <v>4741.6154132580832</v>
          </cell>
          <cell r="LR103">
            <v>4.6992579061450206</v>
          </cell>
          <cell r="LS103">
            <v>588.58749593789071</v>
          </cell>
          <cell r="LT103">
            <v>713.17977843762617</v>
          </cell>
          <cell r="LU103">
            <v>-92.531177629641448</v>
          </cell>
          <cell r="LV103">
            <v>0</v>
          </cell>
          <cell r="LW103">
            <v>49767.696943632567</v>
          </cell>
          <cell r="LX103">
            <v>3318.288857859955</v>
          </cell>
          <cell r="LY103">
            <v>25753.675191076461</v>
          </cell>
          <cell r="LZ103">
            <v>49767.596943632569</v>
          </cell>
          <cell r="MA103">
            <v>28264.427039814571</v>
          </cell>
          <cell r="MB103">
            <v>5731.6280000000006</v>
          </cell>
          <cell r="MC103">
            <v>2413.3391421400461</v>
          </cell>
          <cell r="MD103">
            <v>213.28293013358709</v>
          </cell>
          <cell r="ME103">
            <v>-640.33841407566342</v>
          </cell>
          <cell r="MF103">
            <v>-715.99590367566339</v>
          </cell>
          <cell r="MG103">
            <v>0</v>
          </cell>
          <cell r="MH103">
            <v>7833.2485253705927</v>
          </cell>
          <cell r="MI103">
            <v>5185.1894366151391</v>
          </cell>
          <cell r="MJ103">
            <v>145.31165022029489</v>
          </cell>
          <cell r="MK103">
            <v>713.92248245699602</v>
          </cell>
          <cell r="ML103">
            <v>853.52377403646301</v>
          </cell>
          <cell r="MM103">
            <v>-9.9788921792319574</v>
          </cell>
          <cell r="MN103">
            <v>0</v>
          </cell>
          <cell r="MO103">
            <v>50267.595785996047</v>
          </cell>
          <cell r="MP103">
            <v>3349.7278304861252</v>
          </cell>
          <cell r="MQ103">
            <v>25564.893035510289</v>
          </cell>
          <cell r="MR103">
            <v>50267.495785996041</v>
          </cell>
          <cell r="MS103">
            <v>28354.43607188575</v>
          </cell>
          <cell r="MT103">
            <v>5731.6280000000006</v>
          </cell>
          <cell r="MU103">
            <v>2381.900169513875</v>
          </cell>
          <cell r="MV103">
            <v>234.99745576111781</v>
          </cell>
          <cell r="MW103">
            <v>48.865723086693009</v>
          </cell>
          <cell r="MX103">
            <v>-34.508830452506999</v>
          </cell>
          <cell r="MY103">
            <v>1.5468871411727141</v>
          </cell>
          <cell r="MZ103">
            <v>8186.902340031621</v>
          </cell>
          <cell r="NA103">
            <v>5410.0659713363766</v>
          </cell>
          <cell r="NB103">
            <v>314.09900405774761</v>
          </cell>
          <cell r="NC103">
            <v>885.19425673990042</v>
          </cell>
          <cell r="ND103">
            <v>986.68024861224183</v>
          </cell>
          <cell r="NE103">
            <v>109.45123105591701</v>
          </cell>
          <cell r="NF103">
            <v>0</v>
          </cell>
          <cell r="NG103">
            <v>50022.322636440062</v>
          </cell>
          <cell r="NH103">
            <v>3201.8042460223728</v>
          </cell>
          <cell r="NI103">
            <v>25384.2360739385</v>
          </cell>
          <cell r="NJ103">
            <v>50022.222636440063</v>
          </cell>
          <cell r="NK103">
            <v>28503.447983735121</v>
          </cell>
          <cell r="NL103">
            <v>5731.6280000000006</v>
          </cell>
          <cell r="NM103">
            <v>2529.8237539776278</v>
          </cell>
          <cell r="NN103">
            <v>245.60707020094861</v>
          </cell>
          <cell r="NO103">
            <v>-65.646687708977822</v>
          </cell>
          <cell r="NP103">
            <v>-149.0212412481778</v>
          </cell>
          <cell r="NQ103">
            <v>34.25211081513212</v>
          </cell>
          <cell r="NR103">
            <v>10016.11417276453</v>
          </cell>
          <cell r="NS103">
            <v>6501.9874331990723</v>
          </cell>
          <cell r="NT103">
            <v>811.96358097438042</v>
          </cell>
          <cell r="NU103">
            <v>1459.108572083454</v>
          </cell>
          <cell r="NV103">
            <v>1542.4507664020041</v>
          </cell>
          <cell r="NW103">
            <v>444.74632504762877</v>
          </cell>
          <cell r="NX103">
            <v>0</v>
          </cell>
          <cell r="NY103">
            <v>51508.553263795693</v>
          </cell>
          <cell r="NZ103">
            <v>5050.882579199586</v>
          </cell>
          <cell r="OA103">
            <v>25182.405728921782</v>
          </cell>
          <cell r="OB103">
            <v>51508.453263795702</v>
          </cell>
          <cell r="OC103">
            <v>28882.284886928232</v>
          </cell>
          <cell r="OD103">
            <v>5731.6280000000006</v>
          </cell>
          <cell r="OE103">
            <v>680.74542080041465</v>
          </cell>
          <cell r="OF103">
            <v>300.48342518293589</v>
          </cell>
          <cell r="OG103">
            <v>2066.828532145907</v>
          </cell>
          <cell r="OH103">
            <v>1983.4539786067071</v>
          </cell>
          <cell r="OI103">
            <v>126.52586662628759</v>
          </cell>
          <cell r="OJ103">
            <v>-386.6</v>
          </cell>
          <cell r="OK103">
            <v>-426.8</v>
          </cell>
          <cell r="OL103">
            <v>-563.9</v>
          </cell>
          <cell r="OM103">
            <v>-523.6</v>
          </cell>
          <cell r="ON103">
            <v>-495.3</v>
          </cell>
          <cell r="OO103">
            <v>-402.1</v>
          </cell>
          <cell r="OP103">
            <v>-394.41665949024377</v>
          </cell>
          <cell r="OQ103">
            <v>105.8143260801059</v>
          </cell>
          <cell r="OR103">
            <v>-123.3616699244162</v>
          </cell>
          <cell r="OS103">
            <v>-137.49908890124081</v>
          </cell>
          <cell r="OT103">
            <v>-141.10854539546409</v>
          </cell>
          <cell r="OU103">
            <v>-172.94405255878641</v>
          </cell>
        </row>
        <row r="104">
          <cell r="A104" t="str">
            <v>ONCO3</v>
          </cell>
          <cell r="B104" t="str">
            <v>Oncoclínicas</v>
          </cell>
          <cell r="C104" t="str">
            <v>Health Care</v>
          </cell>
          <cell r="D104" t="str">
            <v>Rafael Barros</v>
          </cell>
          <cell r="E104">
            <v>45181</v>
          </cell>
          <cell r="F104" t="str">
            <v>Buy</v>
          </cell>
          <cell r="G104" t="b">
            <v>0</v>
          </cell>
          <cell r="H104" t="str">
            <v>BRL</v>
          </cell>
          <cell r="I104">
            <v>18.600000000000001</v>
          </cell>
          <cell r="J104">
            <v>0.153</v>
          </cell>
          <cell r="M104">
            <v>4088.251999999999</v>
          </cell>
          <cell r="N104">
            <v>1452.107</v>
          </cell>
          <cell r="O104">
            <v>470.55568915999959</v>
          </cell>
          <cell r="P104">
            <v>645.70768915999963</v>
          </cell>
          <cell r="Q104">
            <v>113.7606891599997</v>
          </cell>
          <cell r="R104">
            <v>527.48159799999996</v>
          </cell>
          <cell r="S104">
            <v>8219.7790000000005</v>
          </cell>
          <cell r="T104">
            <v>1104.9459999999999</v>
          </cell>
          <cell r="U104">
            <v>706.78300000000002</v>
          </cell>
          <cell r="V104">
            <v>5587.3229999999994</v>
          </cell>
          <cell r="W104">
            <v>2632.456000000001</v>
          </cell>
          <cell r="X104">
            <v>4255.1809999999996</v>
          </cell>
          <cell r="Y104">
            <v>3150.2350000000001</v>
          </cell>
          <cell r="Z104">
            <v>-2131.94</v>
          </cell>
          <cell r="AC104">
            <v>0</v>
          </cell>
          <cell r="AD104">
            <v>5561.256647819645</v>
          </cell>
          <cell r="AE104">
            <v>2004.681047806351</v>
          </cell>
          <cell r="AF104">
            <v>896.74052318114764</v>
          </cell>
          <cell r="AG104">
            <v>1159.0479296855449</v>
          </cell>
          <cell r="AH104">
            <v>222.00103585127809</v>
          </cell>
          <cell r="AI104">
            <v>527.48159799999996</v>
          </cell>
          <cell r="AJ104">
            <v>8667.1324741383487</v>
          </cell>
          <cell r="AK104">
            <v>376.60784412497821</v>
          </cell>
          <cell r="AL104">
            <v>1116.1762968362459</v>
          </cell>
          <cell r="AM104">
            <v>5999.9289106230426</v>
          </cell>
          <cell r="AN104">
            <v>2667.2035635153061</v>
          </cell>
          <cell r="AO104">
            <v>4628.9013024999986</v>
          </cell>
          <cell r="AP104">
            <v>4252.2934583750211</v>
          </cell>
          <cell r="AQ104">
            <v>-1044.7192150953431</v>
          </cell>
          <cell r="AS104">
            <v>-669.70519846760828</v>
          </cell>
          <cell r="AT104">
            <v>-18.98095740741271</v>
          </cell>
          <cell r="AU104">
            <v>6518.2825217838736</v>
          </cell>
          <cell r="AV104">
            <v>2346.5817078421951</v>
          </cell>
          <cell r="AW104">
            <v>1155.692240235531</v>
          </cell>
          <cell r="AX104">
            <v>1494.8533690327649</v>
          </cell>
          <cell r="AY104">
            <v>410.70294130294582</v>
          </cell>
          <cell r="AZ104">
            <v>527.48159799999996</v>
          </cell>
          <cell r="BA104">
            <v>9180.8047858067621</v>
          </cell>
          <cell r="BB104">
            <v>566.09755078075079</v>
          </cell>
          <cell r="BC104">
            <v>1211.537818536372</v>
          </cell>
          <cell r="BD104">
            <v>6202.5464649243804</v>
          </cell>
          <cell r="BE104">
            <v>2978.258320882383</v>
          </cell>
          <cell r="BF104">
            <v>4670.4524433760562</v>
          </cell>
          <cell r="BG104">
            <v>4104.3548925953064</v>
          </cell>
          <cell r="BH104">
            <v>-459.84099600205832</v>
          </cell>
          <cell r="BJ104">
            <v>233.3031613258492</v>
          </cell>
          <cell r="BK104">
            <v>-43.813454670076737</v>
          </cell>
          <cell r="BL104">
            <v>7555.5685055321219</v>
          </cell>
          <cell r="BM104">
            <v>2724.8402258351048</v>
          </cell>
          <cell r="BN104">
            <v>1410.7097708669071</v>
          </cell>
          <cell r="BO104">
            <v>1771.666352209133</v>
          </cell>
          <cell r="BP104">
            <v>606.11853945117127</v>
          </cell>
          <cell r="BQ104">
            <v>527.48159799999996</v>
          </cell>
          <cell r="BR104">
            <v>9903.9839746317193</v>
          </cell>
          <cell r="BS104">
            <v>813.44417595011407</v>
          </cell>
          <cell r="BT104">
            <v>1316.6035304039499</v>
          </cell>
          <cell r="BU104">
            <v>6476.0642543544054</v>
          </cell>
          <cell r="BV104">
            <v>3427.9197202773139</v>
          </cell>
          <cell r="BW104">
            <v>4717.9532365164177</v>
          </cell>
          <cell r="BX104">
            <v>3904.509060566304</v>
          </cell>
          <cell r="BY104">
            <v>-498.78762499601021</v>
          </cell>
          <cell r="CA104">
            <v>319.90338881764671</v>
          </cell>
          <cell r="CB104">
            <v>-72.556763648283265</v>
          </cell>
          <cell r="CC104">
            <v>8663.5143140247565</v>
          </cell>
          <cell r="CD104">
            <v>3129.948906721705</v>
          </cell>
          <cell r="CE104">
            <v>1680.8379992213791</v>
          </cell>
          <cell r="CF104">
            <v>2070.9418486815321</v>
          </cell>
          <cell r="CG104">
            <v>796.1455858991684</v>
          </cell>
          <cell r="CH104">
            <v>527.48159799999996</v>
          </cell>
          <cell r="CI104">
            <v>10798.900776070779</v>
          </cell>
          <cell r="CJ104">
            <v>1075.8377537266001</v>
          </cell>
          <cell r="CK104">
            <v>1503.1663107570539</v>
          </cell>
          <cell r="CL104">
            <v>6784.5636107004793</v>
          </cell>
          <cell r="CM104">
            <v>4014.3371653703002</v>
          </cell>
          <cell r="CN104">
            <v>4771.2689494223923</v>
          </cell>
          <cell r="CO104">
            <v>3695.4311956957931</v>
          </cell>
          <cell r="CP104">
            <v>-614.83589494773969</v>
          </cell>
          <cell r="CR104">
            <v>377.92223219171979</v>
          </cell>
          <cell r="CS104">
            <v>-115.528654415234</v>
          </cell>
          <cell r="CT104">
            <v>9839.7859141094286</v>
          </cell>
          <cell r="CU104">
            <v>3561.1964319429931</v>
          </cell>
          <cell r="CV104">
            <v>1963.9764342891949</v>
          </cell>
          <cell r="CW104">
            <v>2392.1733450319011</v>
          </cell>
          <cell r="CX104">
            <v>990.74959261145432</v>
          </cell>
          <cell r="CY104">
            <v>527.48159799999996</v>
          </cell>
          <cell r="CZ104">
            <v>11864.74152240098</v>
          </cell>
          <cell r="DA104">
            <v>1425.491184841871</v>
          </cell>
          <cell r="DB104">
            <v>1653.889509891261</v>
          </cell>
          <cell r="DC104">
            <v>7122.0958435294297</v>
          </cell>
          <cell r="DD104">
            <v>4742.6456788715523</v>
          </cell>
          <cell r="DE104">
            <v>4830.7868335424364</v>
          </cell>
          <cell r="DF104">
            <v>3405.2956487005649</v>
          </cell>
          <cell r="DG104">
            <v>-620.68303104035999</v>
          </cell>
          <cell r="DI104">
            <v>511.56170623383952</v>
          </cell>
          <cell r="DJ104">
            <v>-161.90827511856739</v>
          </cell>
          <cell r="DK104">
            <v>11042.51247963754</v>
          </cell>
          <cell r="DL104">
            <v>4003.5309496312311</v>
          </cell>
          <cell r="DM104">
            <v>2262.4069912471809</v>
          </cell>
          <cell r="DN104">
            <v>2723.5344072041521</v>
          </cell>
          <cell r="DO104">
            <v>1202.8980277010401</v>
          </cell>
          <cell r="DP104">
            <v>527.48159799999996</v>
          </cell>
          <cell r="DQ104">
            <v>13109.173832784239</v>
          </cell>
          <cell r="DR104">
            <v>1962.7750779886339</v>
          </cell>
          <cell r="DS104">
            <v>1767.138645153133</v>
          </cell>
          <cell r="DT104">
            <v>7480.9261921522711</v>
          </cell>
          <cell r="DU104">
            <v>5628.2476406319647</v>
          </cell>
          <cell r="DV104">
            <v>4897.134124962271</v>
          </cell>
          <cell r="DW104">
            <v>2934.3590469736369</v>
          </cell>
          <cell r="DX104">
            <v>-617.77193607784204</v>
          </cell>
          <cell r="DZ104">
            <v>747.21054123841827</v>
          </cell>
          <cell r="EA104">
            <v>-209.92664809165609</v>
          </cell>
          <cell r="EB104">
            <v>12267.32155645875</v>
          </cell>
          <cell r="EC104">
            <v>4455.4127569194698</v>
          </cell>
          <cell r="ED104">
            <v>2567.3621700196941</v>
          </cell>
          <cell r="EE104">
            <v>3063.5076605126469</v>
          </cell>
          <cell r="EF104">
            <v>1427.2297946341821</v>
          </cell>
          <cell r="EG104">
            <v>527.48159799999996</v>
          </cell>
          <cell r="EH104">
            <v>14538.125705144261</v>
          </cell>
          <cell r="EI104">
            <v>2638.576373440309</v>
          </cell>
          <cell r="EJ104">
            <v>1900.660912427325</v>
          </cell>
          <cell r="EK104">
            <v>7859.1889469731614</v>
          </cell>
          <cell r="EL104">
            <v>6678.9367581710958</v>
          </cell>
          <cell r="EM104">
            <v>4970.8668962852498</v>
          </cell>
          <cell r="EN104">
            <v>2332.2905228449408</v>
          </cell>
          <cell r="EO104">
            <v>-673.02444147206734</v>
          </cell>
          <cell r="EQ104">
            <v>937.01169526910314</v>
          </cell>
          <cell r="ER104">
            <v>-261.2103998174278</v>
          </cell>
          <cell r="ES104">
            <v>13511.31453375455</v>
          </cell>
          <cell r="ET104">
            <v>4915.8271441569013</v>
          </cell>
          <cell r="EU104">
            <v>2875.6540428948379</v>
          </cell>
          <cell r="EV104">
            <v>3411.0216358969342</v>
          </cell>
          <cell r="EW104">
            <v>1659.9604359294381</v>
          </cell>
          <cell r="EX104">
            <v>527.48159799999996</v>
          </cell>
          <cell r="EY104">
            <v>16156.00219584178</v>
          </cell>
          <cell r="EZ104">
            <v>3461.0894297490181</v>
          </cell>
          <cell r="FA104">
            <v>2052.7185183789629</v>
          </cell>
          <cell r="FB104">
            <v>8255.0650808549271</v>
          </cell>
          <cell r="FC104">
            <v>7900.9371149868548</v>
          </cell>
          <cell r="FD104">
            <v>5052.7738710209906</v>
          </cell>
          <cell r="FE104">
            <v>1591.6844412719729</v>
          </cell>
          <cell r="FF104">
            <v>-729.32453277848936</v>
          </cell>
          <cell r="FH104">
            <v>1138.6156935668571</v>
          </cell>
          <cell r="FI104">
            <v>-316.10263725814849</v>
          </cell>
          <cell r="FJ104">
            <v>807.952</v>
          </cell>
          <cell r="FK104">
            <v>271.33100000000002</v>
          </cell>
          <cell r="FL104">
            <v>72.571420189466181</v>
          </cell>
          <cell r="FM104">
            <v>107.5514201894662</v>
          </cell>
          <cell r="FN104">
            <v>-15.625579810533811</v>
          </cell>
          <cell r="FO104">
            <v>527.48159799999996</v>
          </cell>
          <cell r="FP104">
            <v>6281.6200000000008</v>
          </cell>
          <cell r="FQ104">
            <v>1498.0509999999999</v>
          </cell>
          <cell r="FR104">
            <v>579.779</v>
          </cell>
          <cell r="FS104">
            <v>3930.4009999999989</v>
          </cell>
          <cell r="FT104">
            <v>2351.219000000001</v>
          </cell>
          <cell r="FU104">
            <v>3107.864</v>
          </cell>
          <cell r="FV104">
            <v>1609.8130000000001</v>
          </cell>
          <cell r="FW104">
            <v>-604.73699999999997</v>
          </cell>
          <cell r="FZ104">
            <v>0</v>
          </cell>
          <cell r="GA104">
            <v>899.9</v>
          </cell>
          <cell r="GB104">
            <v>321.28599999999989</v>
          </cell>
          <cell r="GC104">
            <v>76.46666390852198</v>
          </cell>
          <cell r="GD104">
            <v>123.65066390852201</v>
          </cell>
          <cell r="GE104">
            <v>-24.104336091478011</v>
          </cell>
          <cell r="GF104">
            <v>527.48159799999996</v>
          </cell>
          <cell r="GG104">
            <v>6414.1679999999997</v>
          </cell>
          <cell r="GH104">
            <v>1075.222</v>
          </cell>
          <cell r="GI104">
            <v>599.77</v>
          </cell>
          <cell r="GJ104">
            <v>4114.0959999999995</v>
          </cell>
          <cell r="GK104">
            <v>2300.0719999999992</v>
          </cell>
          <cell r="GL104">
            <v>3249.9090000000001</v>
          </cell>
          <cell r="GM104">
            <v>2174.6869999999999</v>
          </cell>
          <cell r="GN104">
            <v>-314.81099999999998</v>
          </cell>
          <cell r="GQ104">
            <v>0</v>
          </cell>
          <cell r="GR104">
            <v>1163.8720000000001</v>
          </cell>
          <cell r="GS104">
            <v>407.39900000000011</v>
          </cell>
          <cell r="GT104">
            <v>130.620605062012</v>
          </cell>
          <cell r="GU104">
            <v>180.214605062012</v>
          </cell>
          <cell r="GV104">
            <v>56.557605062012009</v>
          </cell>
          <cell r="GW104">
            <v>527.48159799999996</v>
          </cell>
          <cell r="GX104">
            <v>7274.4929999999986</v>
          </cell>
          <cell r="GY104">
            <v>608.60799999999995</v>
          </cell>
          <cell r="GZ104">
            <v>673.16700000000003</v>
          </cell>
          <cell r="HA104">
            <v>4729.8889999999992</v>
          </cell>
          <cell r="HB104">
            <v>2544.6039999999998</v>
          </cell>
          <cell r="HC104">
            <v>3721.5709999999999</v>
          </cell>
          <cell r="HD104">
            <v>3112.9630000000002</v>
          </cell>
          <cell r="HE104">
            <v>-1039.5250000000001</v>
          </cell>
          <cell r="HH104">
            <v>0</v>
          </cell>
          <cell r="HI104">
            <v>1216.528</v>
          </cell>
          <cell r="HJ104">
            <v>452.09100000000001</v>
          </cell>
          <cell r="HK104">
            <v>190.89699999999999</v>
          </cell>
          <cell r="HL104">
            <v>234.291</v>
          </cell>
          <cell r="HM104">
            <v>96.933000000000021</v>
          </cell>
          <cell r="HN104">
            <v>527.48159799999996</v>
          </cell>
          <cell r="HO104">
            <v>8219.7790000000005</v>
          </cell>
          <cell r="HP104">
            <v>1104.9459999999999</v>
          </cell>
          <cell r="HQ104">
            <v>706.78300000000002</v>
          </cell>
          <cell r="HR104">
            <v>5587.3229999999994</v>
          </cell>
          <cell r="HS104">
            <v>2632.456000000001</v>
          </cell>
          <cell r="HT104">
            <v>4255.1809999999996</v>
          </cell>
          <cell r="HU104">
            <v>3150.2350000000001</v>
          </cell>
          <cell r="HV104">
            <v>-172.86699999999999</v>
          </cell>
          <cell r="HY104">
            <v>0</v>
          </cell>
          <cell r="HZ104">
            <v>1293.5</v>
          </cell>
          <cell r="IA104">
            <v>470.59999999999962</v>
          </cell>
          <cell r="IB104">
            <v>208.95899999999949</v>
          </cell>
          <cell r="IC104">
            <v>269.04999999999961</v>
          </cell>
          <cell r="ID104">
            <v>41.435999999999517</v>
          </cell>
          <cell r="IE104">
            <v>527.48159799999996</v>
          </cell>
          <cell r="IF104">
            <v>8265.2330000000002</v>
          </cell>
          <cell r="IG104">
            <v>782.66399999999999</v>
          </cell>
          <cell r="IH104">
            <v>718.88599999999997</v>
          </cell>
          <cell r="II104">
            <v>5715.75</v>
          </cell>
          <cell r="IJ104">
            <v>2549.4830000000002</v>
          </cell>
          <cell r="IK104">
            <v>4611.8190000000004</v>
          </cell>
          <cell r="IL104">
            <v>3829.1550000000002</v>
          </cell>
          <cell r="IM104">
            <v>-99.339999999999989</v>
          </cell>
          <cell r="IP104">
            <v>0</v>
          </cell>
          <cell r="IQ104">
            <v>1359.5229999999999</v>
          </cell>
          <cell r="IR104">
            <v>475.48399999999992</v>
          </cell>
          <cell r="IS104">
            <v>187.43578999999991</v>
          </cell>
          <cell r="IT104">
            <v>255.10178999999991</v>
          </cell>
          <cell r="IU104">
            <v>34.799789999999852</v>
          </cell>
          <cell r="IV104">
            <v>527.48159799999996</v>
          </cell>
          <cell r="IW104">
            <v>8545.2910000000011</v>
          </cell>
          <cell r="IX104">
            <v>808.93</v>
          </cell>
          <cell r="IY104">
            <v>753.005</v>
          </cell>
          <cell r="IZ104">
            <v>5776.1179999999986</v>
          </cell>
          <cell r="JA104">
            <v>2769.173000000002</v>
          </cell>
          <cell r="JB104">
            <v>4509.6149999999998</v>
          </cell>
          <cell r="JC104">
            <v>3700.6849999999999</v>
          </cell>
          <cell r="JD104">
            <v>-195.78399999999999</v>
          </cell>
          <cell r="JG104">
            <v>0</v>
          </cell>
          <cell r="JH104">
            <v>1427.298667996931</v>
          </cell>
          <cell r="JI104">
            <v>519.53671515088286</v>
          </cell>
          <cell r="JJ104">
            <v>243.5681507829627</v>
          </cell>
          <cell r="JK104">
            <v>310.12229978296273</v>
          </cell>
          <cell r="JL104">
            <v>64.243043221100805</v>
          </cell>
          <cell r="JM104">
            <v>527.48159799999996</v>
          </cell>
          <cell r="JN104">
            <v>8700.31975612104</v>
          </cell>
          <cell r="JO104">
            <v>1006.687056357793</v>
          </cell>
          <cell r="JP104">
            <v>784.05279938388333</v>
          </cell>
          <cell r="JQ104">
            <v>5894.1790121183039</v>
          </cell>
          <cell r="JR104">
            <v>2806.140744002736</v>
          </cell>
          <cell r="JS104">
            <v>4519.1390999999994</v>
          </cell>
          <cell r="JT104">
            <v>3512.4520436422072</v>
          </cell>
          <cell r="JU104">
            <v>-83.510336063852677</v>
          </cell>
          <cell r="JX104">
            <v>-9.29575</v>
          </cell>
          <cell r="JY104">
            <v>1480.934979822714</v>
          </cell>
          <cell r="JZ104">
            <v>539.06033265546796</v>
          </cell>
          <cell r="KA104">
            <v>256.77758239818468</v>
          </cell>
          <cell r="KB104">
            <v>324.77383990258238</v>
          </cell>
          <cell r="KC104">
            <v>81.522202630177134</v>
          </cell>
          <cell r="KD104">
            <v>527.48159799999996</v>
          </cell>
          <cell r="KE104">
            <v>8667.1324741383487</v>
          </cell>
          <cell r="KF104">
            <v>376.60784412497821</v>
          </cell>
          <cell r="KG104">
            <v>1116.1762968362459</v>
          </cell>
          <cell r="KH104">
            <v>5999.9289106230426</v>
          </cell>
          <cell r="KI104">
            <v>2667.2035635153061</v>
          </cell>
          <cell r="KJ104">
            <v>4628.9013024999986</v>
          </cell>
          <cell r="KK104">
            <v>4252.2934583750211</v>
          </cell>
          <cell r="KL104">
            <v>-666.08487903149023</v>
          </cell>
          <cell r="KO104">
            <v>-9.6852074074127135</v>
          </cell>
          <cell r="KY104">
            <v>673.01360151999961</v>
          </cell>
          <cell r="KZ104">
            <v>1180.2479296855449</v>
          </cell>
          <cell r="LA104">
            <v>1494.8533690327649</v>
          </cell>
          <cell r="LB104">
            <v>1771.666352209133</v>
          </cell>
          <cell r="LC104">
            <v>2070.9418486815321</v>
          </cell>
          <cell r="LD104">
            <v>2392.1733450319011</v>
          </cell>
          <cell r="LE104">
            <v>2723.5344072041521</v>
          </cell>
          <cell r="LF104">
            <v>3063.5076605126469</v>
          </cell>
          <cell r="LG104">
            <v>3411.0216358969342</v>
          </cell>
          <cell r="LH104">
            <v>112.8374201894662</v>
          </cell>
          <cell r="LI104">
            <v>128.93766390852201</v>
          </cell>
          <cell r="LJ104">
            <v>192.74751742201201</v>
          </cell>
          <cell r="LK104">
            <v>238.49100000000001</v>
          </cell>
          <cell r="LL104">
            <v>276.94999999999948</v>
          </cell>
          <cell r="LM104">
            <v>268.40178999999989</v>
          </cell>
          <cell r="LN104">
            <v>310.12229978296273</v>
          </cell>
          <cell r="LO104">
            <v>324.77383990258238</v>
          </cell>
          <cell r="LP104">
            <v>1509.505622516567</v>
          </cell>
          <cell r="LQ104">
            <v>543.42202410596406</v>
          </cell>
          <cell r="LR104">
            <v>252.01429335302811</v>
          </cell>
          <cell r="LS104">
            <v>334.63948338551683</v>
          </cell>
          <cell r="LT104">
            <v>334.63948338551683</v>
          </cell>
          <cell r="LU104">
            <v>73.096626827727661</v>
          </cell>
          <cell r="LV104">
            <v>527.48159799999996</v>
          </cell>
          <cell r="LW104">
            <v>8743.0561757473333</v>
          </cell>
          <cell r="LX104">
            <v>440.61026341009489</v>
          </cell>
          <cell r="LY104">
            <v>1136.7835760160749</v>
          </cell>
          <cell r="LZ104">
            <v>6021.6174390492779</v>
          </cell>
          <cell r="MA104">
            <v>2721.438736698055</v>
          </cell>
          <cell r="MB104">
            <v>4638.9075600624992</v>
          </cell>
          <cell r="MC104">
            <v>4198.2972966524039</v>
          </cell>
          <cell r="MD104">
            <v>-109.43725863576211</v>
          </cell>
          <cell r="MG104">
            <v>-10.22799337559468</v>
          </cell>
          <cell r="MH104">
            <v>1609.90751471666</v>
          </cell>
          <cell r="MI104">
            <v>579.56670529799749</v>
          </cell>
          <cell r="MJ104">
            <v>283.88929424303859</v>
          </cell>
          <cell r="MK104">
            <v>367.87048144840719</v>
          </cell>
          <cell r="ML104">
            <v>367.87048144840719</v>
          </cell>
          <cell r="MM104">
            <v>99.630196677654055</v>
          </cell>
          <cell r="MN104">
            <v>527.48159799999996</v>
          </cell>
          <cell r="MO104">
            <v>8901.9482628305377</v>
          </cell>
          <cell r="MP104">
            <v>434.54525027453411</v>
          </cell>
          <cell r="MQ104">
            <v>1160.307310326692</v>
          </cell>
          <cell r="MR104">
            <v>6103.2072938645952</v>
          </cell>
          <cell r="MS104">
            <v>2798.740968965943</v>
          </cell>
          <cell r="MT104">
            <v>4649.1639740640621</v>
          </cell>
          <cell r="MU104">
            <v>4214.6187237895283</v>
          </cell>
          <cell r="MV104">
            <v>-114.0557456769664</v>
          </cell>
          <cell r="MY104">
            <v>-10.23394660093496</v>
          </cell>
          <cell r="MZ104">
            <v>1666.1453631810259</v>
          </cell>
          <cell r="NA104">
            <v>599.81233074516922</v>
          </cell>
          <cell r="NB104">
            <v>300.04160550524568</v>
          </cell>
          <cell r="NC104">
            <v>385.53248039089431</v>
          </cell>
          <cell r="ND104">
            <v>385.53248039089431</v>
          </cell>
          <cell r="NE104">
            <v>111.5446940550854</v>
          </cell>
          <cell r="NF104">
            <v>527.48159799999996</v>
          </cell>
          <cell r="NG104">
            <v>9061.0417826330413</v>
          </cell>
          <cell r="NH104">
            <v>564.28342409949153</v>
          </cell>
          <cell r="NI104">
            <v>1185.117181038554</v>
          </cell>
          <cell r="NJ104">
            <v>6177.9049870182698</v>
          </cell>
          <cell r="NK104">
            <v>2883.136795614771</v>
          </cell>
          <cell r="NL104">
            <v>4659.6767984156641</v>
          </cell>
          <cell r="NM104">
            <v>4095.393374316172</v>
          </cell>
          <cell r="NN104">
            <v>-116.6426867063272</v>
          </cell>
          <cell r="NQ104">
            <v>-10.886763243727779</v>
          </cell>
          <cell r="NR104">
            <v>1732.7240213696221</v>
          </cell>
          <cell r="NS104">
            <v>623.78064769306411</v>
          </cell>
          <cell r="NT104">
            <v>319.74704713421852</v>
          </cell>
          <cell r="NU104">
            <v>406.81092380794621</v>
          </cell>
          <cell r="NV104">
            <v>406.81092380794621</v>
          </cell>
          <cell r="NW104">
            <v>126.4314237424783</v>
          </cell>
          <cell r="NX104">
            <v>527.48159799999996</v>
          </cell>
          <cell r="NY104">
            <v>9180.8047858067621</v>
          </cell>
          <cell r="NZ104">
            <v>566.09755078075079</v>
          </cell>
          <cell r="OA104">
            <v>1211.537818536372</v>
          </cell>
          <cell r="OB104">
            <v>6202.5464649243804</v>
          </cell>
          <cell r="OC104">
            <v>2978.258320882383</v>
          </cell>
          <cell r="OD104">
            <v>4670.4524433760562</v>
          </cell>
          <cell r="OE104">
            <v>4104.3548925953064</v>
          </cell>
          <cell r="OF104">
            <v>-119.70530498300261</v>
          </cell>
          <cell r="OI104">
            <v>-12.46475144981933</v>
          </cell>
          <cell r="OV104">
            <v>1761.580176466731</v>
          </cell>
          <cell r="OW104">
            <v>635.29627484096181</v>
          </cell>
          <cell r="OX104">
            <v>312.99235584499831</v>
          </cell>
          <cell r="OY104">
            <v>400.6298739583832</v>
          </cell>
          <cell r="OZ104">
            <v>400.6298739583832</v>
          </cell>
          <cell r="PA104">
            <v>123.7522169711078</v>
          </cell>
          <cell r="PB104">
            <v>527.48159799999996</v>
          </cell>
          <cell r="PC104">
            <v>9338.9459396198345</v>
          </cell>
          <cell r="PD104">
            <v>604.90579566886709</v>
          </cell>
          <cell r="PE104">
            <v>1234.67906262222</v>
          </cell>
          <cell r="PF104">
            <v>6270.3374875096006</v>
          </cell>
          <cell r="PG104">
            <v>3068.6084521102339</v>
          </cell>
          <cell r="PH104">
            <v>4681.9316053204993</v>
          </cell>
          <cell r="PI104">
            <v>4077.0258096516318</v>
          </cell>
          <cell r="PJ104">
            <v>-119.0826173445831</v>
          </cell>
          <cell r="PK104">
            <v>-14.54834816052956</v>
          </cell>
          <cell r="PL104">
            <v>1866.403735200872</v>
          </cell>
          <cell r="PM104">
            <v>673.09984306284241</v>
          </cell>
          <cell r="PN104">
            <v>346.90314854855671</v>
          </cell>
          <cell r="PO104">
            <v>436.19381829505141</v>
          </cell>
          <cell r="PP104">
            <v>436.19381829505141</v>
          </cell>
          <cell r="PQ104">
            <v>147.88174162734919</v>
          </cell>
          <cell r="PR104">
            <v>527.48159799999996</v>
          </cell>
          <cell r="PS104">
            <v>9530.9823245767911</v>
          </cell>
          <cell r="PT104">
            <v>653.80870239404317</v>
          </cell>
          <cell r="PU104">
            <v>1260.6083880678041</v>
          </cell>
          <cell r="PV104">
            <v>6351.9710572593367</v>
          </cell>
          <cell r="PW104">
            <v>3179.011267317454</v>
          </cell>
          <cell r="PX104">
            <v>4693.5955226622282</v>
          </cell>
          <cell r="PY104">
            <v>4039.7868202681848</v>
          </cell>
          <cell r="PZ104">
            <v>-123.7039849908866</v>
          </cell>
          <cell r="QA104">
            <v>-16.802069804634598</v>
          </cell>
          <cell r="QB104">
            <v>1926.0786340810989</v>
          </cell>
          <cell r="QC104">
            <v>694.62099859500768</v>
          </cell>
          <cell r="QD104">
            <v>364.18853228356079</v>
          </cell>
          <cell r="QE104">
            <v>455.27657007814122</v>
          </cell>
          <cell r="QF104">
            <v>455.27657007814122</v>
          </cell>
          <cell r="QG104">
            <v>159.10113199012741</v>
          </cell>
          <cell r="QH104">
            <v>527.48159799999996</v>
          </cell>
          <cell r="QI104">
            <v>9738.1755932602264</v>
          </cell>
          <cell r="QJ104">
            <v>777.17250393945392</v>
          </cell>
          <cell r="QK104">
            <v>1287.755034738514</v>
          </cell>
          <cell r="QL104">
            <v>6441.0541521423911</v>
          </cell>
          <cell r="QM104">
            <v>3297.1214411178348</v>
          </cell>
          <cell r="QN104">
            <v>4705.6189179931152</v>
          </cell>
          <cell r="QO104">
            <v>3928.4464140536611</v>
          </cell>
          <cell r="QP104">
            <v>-126.3346763265983</v>
          </cell>
          <cell r="QQ104">
            <v>-19.29054617864066</v>
          </cell>
          <cell r="QR104">
            <v>2001.5059597834199</v>
          </cell>
          <cell r="QS104">
            <v>721.82310933629265</v>
          </cell>
          <cell r="QT104">
            <v>386.62573418979082</v>
          </cell>
          <cell r="QU104">
            <v>479.56608987755652</v>
          </cell>
          <cell r="QV104">
            <v>479.56608987755652</v>
          </cell>
          <cell r="QW104">
            <v>175.38344886258619</v>
          </cell>
          <cell r="QX104">
            <v>527.48159799999996</v>
          </cell>
          <cell r="QY104">
            <v>9903.9839746317193</v>
          </cell>
          <cell r="QZ104">
            <v>813.44417595011407</v>
          </cell>
          <cell r="RA104">
            <v>1316.6035304039499</v>
          </cell>
          <cell r="RB104">
            <v>6476.0642543544054</v>
          </cell>
          <cell r="RC104">
            <v>3427.9197202773139</v>
          </cell>
          <cell r="RD104">
            <v>4717.9532365164177</v>
          </cell>
          <cell r="RE104">
            <v>3904.509060566304</v>
          </cell>
          <cell r="RF104">
            <v>-129.66634633394219</v>
          </cell>
          <cell r="RG104">
            <v>-21.91579950447845</v>
          </cell>
        </row>
        <row r="105">
          <cell r="A105" t="str">
            <v>ORVR3</v>
          </cell>
          <cell r="B105" t="str">
            <v>Orizon</v>
          </cell>
          <cell r="C105" t="str">
            <v>Sanitation</v>
          </cell>
          <cell r="D105" t="str">
            <v>Vladimir Pinto</v>
          </cell>
          <cell r="E105">
            <v>45099</v>
          </cell>
          <cell r="F105" t="str">
            <v>Buy</v>
          </cell>
          <cell r="G105" t="b">
            <v>0</v>
          </cell>
          <cell r="H105" t="str">
            <v>BRL</v>
          </cell>
          <cell r="I105">
            <v>47</v>
          </cell>
          <cell r="J105">
            <v>0.13544805076153479</v>
          </cell>
          <cell r="K105">
            <v>0.12</v>
          </cell>
          <cell r="L105">
            <v>6.6880405598579662E-2</v>
          </cell>
          <cell r="AD105">
            <v>1093.414732407377</v>
          </cell>
          <cell r="AE105">
            <v>651.2284105985957</v>
          </cell>
          <cell r="AF105">
            <v>448.00258311792629</v>
          </cell>
          <cell r="AG105">
            <v>514.04055904816448</v>
          </cell>
          <cell r="AH105">
            <v>186.22593336415559</v>
          </cell>
          <cell r="AI105">
            <v>82.950889000000004</v>
          </cell>
          <cell r="AJ105">
            <v>2618.7026230031538</v>
          </cell>
          <cell r="AK105">
            <v>223.3757511451781</v>
          </cell>
          <cell r="AL105">
            <v>1648.3268519235619</v>
          </cell>
          <cell r="AM105">
            <v>1759.9096896389981</v>
          </cell>
          <cell r="AN105">
            <v>827.8169333641556</v>
          </cell>
          <cell r="AO105">
            <v>1189.08003968254</v>
          </cell>
          <cell r="AP105">
            <v>965.70428853736166</v>
          </cell>
          <cell r="AR105">
            <v>-187.91592359646799</v>
          </cell>
          <cell r="AS105">
            <v>-127.592371254822</v>
          </cell>
          <cell r="AT105">
            <v>0</v>
          </cell>
          <cell r="AU105">
            <v>1203.4823256897489</v>
          </cell>
          <cell r="AV105">
            <v>672.23699033083915</v>
          </cell>
          <cell r="AW105">
            <v>461.56809608738661</v>
          </cell>
          <cell r="AX105">
            <v>527.54019885664218</v>
          </cell>
          <cell r="AY105">
            <v>98.15446211685267</v>
          </cell>
          <cell r="AZ105">
            <v>82.950889000000004</v>
          </cell>
          <cell r="BA105">
            <v>3270.6646203234509</v>
          </cell>
          <cell r="BB105">
            <v>160.2711384869059</v>
          </cell>
          <cell r="BC105">
            <v>2306.9265317741119</v>
          </cell>
          <cell r="BD105">
            <v>2313.7172248424431</v>
          </cell>
          <cell r="BE105">
            <v>925.97139548100836</v>
          </cell>
          <cell r="BF105">
            <v>1684.3282235105571</v>
          </cell>
          <cell r="BG105">
            <v>1524.0570850236511</v>
          </cell>
          <cell r="BI105">
            <v>-462.3666911680337</v>
          </cell>
          <cell r="BJ105">
            <v>-79.321692191412069</v>
          </cell>
          <cell r="BK105">
            <v>0</v>
          </cell>
          <cell r="BL105">
            <v>1655.888078966198</v>
          </cell>
          <cell r="BM105">
            <v>1046.916981979263</v>
          </cell>
          <cell r="BN105">
            <v>801.97341444672645</v>
          </cell>
          <cell r="BO105">
            <v>880.3605322097626</v>
          </cell>
          <cell r="BP105">
            <v>285.22853169274367</v>
          </cell>
          <cell r="BQ105">
            <v>82.950889000000004</v>
          </cell>
          <cell r="BR105">
            <v>3570.9783326589231</v>
          </cell>
          <cell r="BS105">
            <v>116.69885111050171</v>
          </cell>
          <cell r="BT105">
            <v>2449.3010158205111</v>
          </cell>
          <cell r="BU105">
            <v>2328.8024054851699</v>
          </cell>
          <cell r="BV105">
            <v>1211.199927173752</v>
          </cell>
          <cell r="BW105">
            <v>1648.3060540417071</v>
          </cell>
          <cell r="BX105">
            <v>1531.6072029312049</v>
          </cell>
          <cell r="BZ105">
            <v>98.066076087298029</v>
          </cell>
          <cell r="CA105">
            <v>-53.092393002526237</v>
          </cell>
          <cell r="CB105">
            <v>0</v>
          </cell>
          <cell r="CC105">
            <v>1813.3353036861661</v>
          </cell>
          <cell r="CD105">
            <v>1122.164510531614</v>
          </cell>
          <cell r="CE105">
            <v>862.7650047322968</v>
          </cell>
          <cell r="CF105">
            <v>946.81697181151253</v>
          </cell>
          <cell r="CG105">
            <v>285.78033412928619</v>
          </cell>
          <cell r="CH105">
            <v>82.950889000000004</v>
          </cell>
          <cell r="CI105">
            <v>3854.4704060118929</v>
          </cell>
          <cell r="CJ105">
            <v>311.54023571786468</v>
          </cell>
          <cell r="CK105">
            <v>2467.3444319802029</v>
          </cell>
          <cell r="CL105">
            <v>2326.514144708854</v>
          </cell>
          <cell r="CM105">
            <v>1496.9802613030381</v>
          </cell>
          <cell r="CN105">
            <v>1591.968677977095</v>
          </cell>
          <cell r="CO105">
            <v>1280.42844225923</v>
          </cell>
          <cell r="CQ105">
            <v>353.91758355465828</v>
          </cell>
          <cell r="CR105">
            <v>187.9094728513991</v>
          </cell>
          <cell r="CS105">
            <v>0</v>
          </cell>
          <cell r="CT105">
            <v>1882.3167139246109</v>
          </cell>
          <cell r="CU105">
            <v>1168.3526672758719</v>
          </cell>
          <cell r="CV105">
            <v>896.94162084482946</v>
          </cell>
          <cell r="CW105">
            <v>987.25079890851771</v>
          </cell>
          <cell r="CX105">
            <v>307.11956121232362</v>
          </cell>
          <cell r="CY105">
            <v>82.950889000000004</v>
          </cell>
          <cell r="CZ105">
            <v>4329.1464872424112</v>
          </cell>
          <cell r="DA105">
            <v>738.5042932995932</v>
          </cell>
          <cell r="DB105">
            <v>2483.1139976654149</v>
          </cell>
          <cell r="DC105">
            <v>2494.070664727049</v>
          </cell>
          <cell r="DD105">
            <v>1804.099822515361</v>
          </cell>
          <cell r="DE105">
            <v>1744.537853231988</v>
          </cell>
          <cell r="DF105">
            <v>1006.033559932395</v>
          </cell>
          <cell r="DH105">
            <v>366.18863061766291</v>
          </cell>
          <cell r="DI105">
            <v>408.45856758008728</v>
          </cell>
          <cell r="DJ105">
            <v>0</v>
          </cell>
          <cell r="DK105">
            <v>1968.3458620026449</v>
          </cell>
          <cell r="DL105">
            <v>1219.545768527269</v>
          </cell>
          <cell r="DM105">
            <v>934.76124973473759</v>
          </cell>
          <cell r="DN105">
            <v>1032.015027910169</v>
          </cell>
          <cell r="DO105">
            <v>352.40571871804929</v>
          </cell>
          <cell r="DP105">
            <v>82.950889000000004</v>
          </cell>
          <cell r="DQ105">
            <v>4983.2295945645274</v>
          </cell>
          <cell r="DR105">
            <v>1340.1470304997449</v>
          </cell>
          <cell r="DS105">
            <v>2496.0777388171118</v>
          </cell>
          <cell r="DT105">
            <v>2795.748053331115</v>
          </cell>
          <cell r="DU105">
            <v>2156.5055412334109</v>
          </cell>
          <cell r="DV105">
            <v>2023.3093480322391</v>
          </cell>
          <cell r="DW105">
            <v>683.16231753249372</v>
          </cell>
          <cell r="DY105">
            <v>386.33273133315032</v>
          </cell>
          <cell r="DZ105">
            <v>557.7755821781559</v>
          </cell>
          <cell r="EA105">
            <v>0</v>
          </cell>
          <cell r="EB105">
            <v>1997.5509816744629</v>
          </cell>
          <cell r="EC105">
            <v>1220.580081336605</v>
          </cell>
          <cell r="ED105">
            <v>923.41165268941904</v>
          </cell>
          <cell r="EE105">
            <v>1028.418196509987</v>
          </cell>
          <cell r="EF105">
            <v>381.71618496717548</v>
          </cell>
          <cell r="EG105">
            <v>82.950889000000004</v>
          </cell>
          <cell r="EH105">
            <v>5762.1477657634359</v>
          </cell>
          <cell r="EI105">
            <v>2099.7104498775739</v>
          </cell>
          <cell r="EJ105">
            <v>2505.5889686551509</v>
          </cell>
          <cell r="EK105">
            <v>3192.9500395628502</v>
          </cell>
          <cell r="EL105">
            <v>2538.221726200587</v>
          </cell>
          <cell r="EM105">
            <v>2401.9880639982312</v>
          </cell>
          <cell r="EN105">
            <v>302.27761412065678</v>
          </cell>
          <cell r="EP105">
            <v>405.02238642958719</v>
          </cell>
          <cell r="EQ105">
            <v>679.95868576614464</v>
          </cell>
          <cell r="ER105">
            <v>0</v>
          </cell>
          <cell r="ES105">
            <v>2065.058244168968</v>
          </cell>
          <cell r="ET105">
            <v>1259.5011682421659</v>
          </cell>
          <cell r="EU105">
            <v>947.59263072319732</v>
          </cell>
          <cell r="EV105">
            <v>1061.31874502442</v>
          </cell>
          <cell r="EW105">
            <v>440.17100583574631</v>
          </cell>
          <cell r="EX105">
            <v>82.950889000000004</v>
          </cell>
          <cell r="EY105">
            <v>6688.0439097376993</v>
          </cell>
          <cell r="EZ105">
            <v>2990.0238163197691</v>
          </cell>
          <cell r="FA105">
            <v>2510.8486613634318</v>
          </cell>
          <cell r="FB105">
            <v>3678.6751777013669</v>
          </cell>
          <cell r="FC105">
            <v>2978.3927320363332</v>
          </cell>
          <cell r="FD105">
            <v>2868.9168127084022</v>
          </cell>
          <cell r="FE105">
            <v>-121.1070036113674</v>
          </cell>
          <cell r="FG105">
            <v>398.80915363639468</v>
          </cell>
          <cell r="FH105">
            <v>765.59056571946689</v>
          </cell>
          <cell r="FI105">
            <v>0</v>
          </cell>
          <cell r="HZ105">
            <v>188.845</v>
          </cell>
          <cell r="IA105">
            <v>93.326000000000008</v>
          </cell>
          <cell r="IB105">
            <v>8.8560000000000088</v>
          </cell>
          <cell r="IC105">
            <v>69.081000000000017</v>
          </cell>
          <cell r="ID105">
            <v>-43.179999999999993</v>
          </cell>
          <cell r="IQ105">
            <v>301.52324413579242</v>
          </cell>
          <cell r="IR105">
            <v>185.9674701995319</v>
          </cell>
          <cell r="IS105">
            <v>147.29719437264211</v>
          </cell>
          <cell r="IT105">
            <v>149.23485301605481</v>
          </cell>
          <cell r="IU105">
            <v>77.383644454718507</v>
          </cell>
          <cell r="JH105">
            <v>301.52324413579242</v>
          </cell>
          <cell r="JI105">
            <v>185.9674701995319</v>
          </cell>
          <cell r="JJ105">
            <v>147.29719437264211</v>
          </cell>
          <cell r="JK105">
            <v>149.23485301605481</v>
          </cell>
          <cell r="JL105">
            <v>77.383644454718507</v>
          </cell>
          <cell r="JY105">
            <v>301.52324413579242</v>
          </cell>
          <cell r="JZ105">
            <v>185.9674701995319</v>
          </cell>
          <cell r="KA105">
            <v>147.29719437264211</v>
          </cell>
          <cell r="KB105">
            <v>149.23485301605481</v>
          </cell>
          <cell r="KC105">
            <v>77.383644454718507</v>
          </cell>
          <cell r="KQ105">
            <v>28.89564</v>
          </cell>
          <cell r="KR105">
            <v>24.571332625969589</v>
          </cell>
          <cell r="KS105">
            <v>14.424402463821529</v>
          </cell>
          <cell r="KT105">
            <v>10.502896599945149</v>
          </cell>
          <cell r="KU105">
            <v>28.038621214607819</v>
          </cell>
          <cell r="KV105">
            <v>66.465386396963382</v>
          </cell>
          <cell r="KW105">
            <v>120.613232744977</v>
          </cell>
          <cell r="KX105">
            <v>188.9739404889817</v>
          </cell>
        </row>
        <row r="106">
          <cell r="A106" t="str">
            <v>PBR</v>
          </cell>
          <cell r="B106" t="str">
            <v>Petrobras</v>
          </cell>
          <cell r="C106" t="str">
            <v>Oil, Gas &amp; Petrochemicals</v>
          </cell>
          <cell r="D106" t="str">
            <v>André Vidal</v>
          </cell>
          <cell r="E106">
            <v>45103</v>
          </cell>
          <cell r="F106" t="str">
            <v>Buy</v>
          </cell>
          <cell r="G106" t="b">
            <v>0</v>
          </cell>
          <cell r="H106" t="str">
            <v>USD</v>
          </cell>
          <cell r="I106">
            <v>14.8</v>
          </cell>
          <cell r="J106">
            <v>0.17615</v>
          </cell>
          <cell r="K106">
            <v>6.5858582032185836E-2</v>
          </cell>
          <cell r="L106">
            <v>0.14297916603531069</v>
          </cell>
          <cell r="M106">
            <v>124474</v>
          </cell>
          <cell r="N106">
            <v>64988</v>
          </cell>
          <cell r="O106">
            <v>57114</v>
          </cell>
          <cell r="P106">
            <v>66217</v>
          </cell>
          <cell r="Q106">
            <v>36755</v>
          </cell>
          <cell r="R106">
            <v>13044.201261</v>
          </cell>
          <cell r="S106">
            <v>187191</v>
          </cell>
          <cell r="T106">
            <v>12333</v>
          </cell>
          <cell r="U106">
            <v>133155</v>
          </cell>
          <cell r="V106">
            <v>117355</v>
          </cell>
          <cell r="W106">
            <v>69836</v>
          </cell>
          <cell r="X106">
            <v>53799</v>
          </cell>
          <cell r="Y106">
            <v>41466</v>
          </cell>
          <cell r="Z106">
            <v>9848</v>
          </cell>
          <cell r="AA106">
            <v>52156.34</v>
          </cell>
          <cell r="AB106">
            <v>45312</v>
          </cell>
          <cell r="AC106">
            <v>37701</v>
          </cell>
          <cell r="AD106">
            <v>94464.529915955936</v>
          </cell>
          <cell r="AE106">
            <v>44752.921831044427</v>
          </cell>
          <cell r="AF106">
            <v>36111.753666966652</v>
          </cell>
          <cell r="AG106">
            <v>47726.697803209128</v>
          </cell>
          <cell r="AH106">
            <v>19424.071776590619</v>
          </cell>
          <cell r="AI106">
            <v>13044.201261</v>
          </cell>
          <cell r="AJ106">
            <v>191045.68404755471</v>
          </cell>
          <cell r="AK106">
            <v>11804.015464604439</v>
          </cell>
          <cell r="AL106">
            <v>143060.06568954611</v>
          </cell>
          <cell r="AM106">
            <v>109108.79611713759</v>
          </cell>
          <cell r="AN106">
            <v>81936.887930417026</v>
          </cell>
          <cell r="AO106">
            <v>51952.658107519434</v>
          </cell>
          <cell r="AP106">
            <v>40148.64264291498</v>
          </cell>
          <cell r="AQ106">
            <v>12498.435042638839</v>
          </cell>
          <cell r="AR106">
            <v>26555.306487949161</v>
          </cell>
          <cell r="AS106">
            <v>25638.545749154891</v>
          </cell>
          <cell r="AT106">
            <v>22505.530284550448</v>
          </cell>
          <cell r="AU106">
            <v>88129.460189673264</v>
          </cell>
          <cell r="AV106">
            <v>38649.142857958337</v>
          </cell>
          <cell r="AW106">
            <v>27610.010696924979</v>
          </cell>
          <cell r="AX106">
            <v>41596.0460273473</v>
          </cell>
          <cell r="AY106">
            <v>14089.436225594971</v>
          </cell>
          <cell r="AZ106">
            <v>13044.201261</v>
          </cell>
          <cell r="BA106">
            <v>191934.63413121691</v>
          </cell>
          <cell r="BB106">
            <v>13156.383401637209</v>
          </cell>
          <cell r="BC106">
            <v>143244.5975505806</v>
          </cell>
          <cell r="BD106">
            <v>106554.22804553551</v>
          </cell>
          <cell r="BE106">
            <v>85380.406085681389</v>
          </cell>
          <cell r="BF106">
            <v>50268.084665328817</v>
          </cell>
          <cell r="BG106">
            <v>37111.701263691619</v>
          </cell>
          <cell r="BH106">
            <v>15500.915661173491</v>
          </cell>
          <cell r="BI106">
            <v>11173.2624950182</v>
          </cell>
          <cell r="BJ106">
            <v>15158.908047402479</v>
          </cell>
          <cell r="BK106">
            <v>9790.5401103697222</v>
          </cell>
          <cell r="BL106">
            <v>86772.106097171578</v>
          </cell>
          <cell r="BM106">
            <v>37480.110132170877</v>
          </cell>
          <cell r="BN106">
            <v>26863.58128636836</v>
          </cell>
          <cell r="BO106">
            <v>40370.831369843298</v>
          </cell>
          <cell r="BP106">
            <v>14615.093441546531</v>
          </cell>
          <cell r="BQ106">
            <v>13044.201261</v>
          </cell>
          <cell r="BR106">
            <v>199807.81665040681</v>
          </cell>
          <cell r="BS106">
            <v>14059.662551036799</v>
          </cell>
          <cell r="BT106">
            <v>150364.39336992631</v>
          </cell>
          <cell r="BU106">
            <v>106536.39551245479</v>
          </cell>
          <cell r="BV106">
            <v>93271.421137951969</v>
          </cell>
          <cell r="BW106">
            <v>50944.632726075914</v>
          </cell>
          <cell r="BX106">
            <v>36884.97017503911</v>
          </cell>
          <cell r="BY106">
            <v>15815.689329890651</v>
          </cell>
          <cell r="BZ106">
            <v>9886.9594809096998</v>
          </cell>
          <cell r="CA106">
            <v>13386.89098635486</v>
          </cell>
          <cell r="CB106">
            <v>8467.6118369552642</v>
          </cell>
          <cell r="CC106">
            <v>98699.519478322807</v>
          </cell>
          <cell r="CD106">
            <v>46239.929565371123</v>
          </cell>
          <cell r="CE106">
            <v>34127.024326905601</v>
          </cell>
          <cell r="CF106">
            <v>49207.479836151128</v>
          </cell>
          <cell r="CG106">
            <v>19200.899536665969</v>
          </cell>
          <cell r="CH106">
            <v>13044.201261</v>
          </cell>
          <cell r="CI106">
            <v>211101.2700879444</v>
          </cell>
          <cell r="CJ106">
            <v>18621.89698383135</v>
          </cell>
          <cell r="CK106">
            <v>155464.4080992036</v>
          </cell>
          <cell r="CL106">
            <v>105980.9452190044</v>
          </cell>
          <cell r="CM106">
            <v>105134.56195016961</v>
          </cell>
          <cell r="CN106">
            <v>50583.277324789749</v>
          </cell>
          <cell r="CO106">
            <v>31961.3803409584</v>
          </cell>
          <cell r="CP106">
            <v>13651.87899614569</v>
          </cell>
          <cell r="CQ106">
            <v>15097.750181066031</v>
          </cell>
          <cell r="CR106">
            <v>17782.827007321899</v>
          </cell>
          <cell r="CS106">
            <v>10665.592574527351</v>
          </cell>
          <cell r="CT106">
            <v>104301.8183828589</v>
          </cell>
          <cell r="CU106">
            <v>49742.950059016628</v>
          </cell>
          <cell r="CV106">
            <v>37073.213845833263</v>
          </cell>
          <cell r="CW106">
            <v>52885.392739640723</v>
          </cell>
          <cell r="CX106">
            <v>21146.074043276942</v>
          </cell>
          <cell r="CY106">
            <v>13044.201261</v>
          </cell>
          <cell r="CZ106">
            <v>209354.9549359777</v>
          </cell>
          <cell r="DA106">
            <v>14793.401783311851</v>
          </cell>
          <cell r="DB106">
            <v>156687.19566178031</v>
          </cell>
          <cell r="DC106">
            <v>105177.7681221684</v>
          </cell>
          <cell r="DD106">
            <v>104191.423895039</v>
          </cell>
          <cell r="DE106">
            <v>50470.160286072387</v>
          </cell>
          <cell r="DF106">
            <v>35676.758502760538</v>
          </cell>
          <cell r="DG106">
            <v>12851.50134844875</v>
          </cell>
          <cell r="DH106">
            <v>18303.629951521871</v>
          </cell>
          <cell r="DI106">
            <v>21304.272084730481</v>
          </cell>
          <cell r="DJ106">
            <v>22539.767285249982</v>
          </cell>
          <cell r="DK106">
            <v>113208.4000921484</v>
          </cell>
          <cell r="DL106">
            <v>55906.142256244042</v>
          </cell>
          <cell r="DM106">
            <v>42399.846237230537</v>
          </cell>
          <cell r="DN106">
            <v>58704.609440806133</v>
          </cell>
          <cell r="DO106">
            <v>25261.01249282014</v>
          </cell>
          <cell r="DP106">
            <v>13044.201261</v>
          </cell>
          <cell r="DQ106">
            <v>216800.98261973029</v>
          </cell>
          <cell r="DR106">
            <v>15783.111164405251</v>
          </cell>
          <cell r="DS106">
            <v>161862.06141120539</v>
          </cell>
          <cell r="DT106">
            <v>107491.3294491016</v>
          </cell>
          <cell r="DU106">
            <v>109323.89025185831</v>
          </cell>
          <cell r="DV106">
            <v>53335.765925216598</v>
          </cell>
          <cell r="DW106">
            <v>37552.654760811347</v>
          </cell>
          <cell r="DX106">
            <v>13868.711903859161</v>
          </cell>
          <cell r="DY106">
            <v>20157.03358790333</v>
          </cell>
          <cell r="DZ106">
            <v>21895.050393651341</v>
          </cell>
          <cell r="EA106">
            <v>19471.441012557942</v>
          </cell>
          <cell r="EB106">
            <v>121635.1133551261</v>
          </cell>
          <cell r="EC106">
            <v>61020.824287329488</v>
          </cell>
          <cell r="ED106">
            <v>46733.122898454749</v>
          </cell>
          <cell r="EE106">
            <v>64270.439691381936</v>
          </cell>
          <cell r="EF106">
            <v>29306.525455991159</v>
          </cell>
          <cell r="EG106">
            <v>13044.201261</v>
          </cell>
          <cell r="EH106">
            <v>220445.64922407709</v>
          </cell>
          <cell r="EI106">
            <v>16489.244054897561</v>
          </cell>
          <cell r="EJ106">
            <v>163485.89375099231</v>
          </cell>
          <cell r="EK106">
            <v>106753.0886965173</v>
          </cell>
          <cell r="EL106">
            <v>113706.79760878949</v>
          </cell>
          <cell r="EM106">
            <v>53386.762623176008</v>
          </cell>
          <cell r="EN106">
            <v>36897.51856827845</v>
          </cell>
          <cell r="EO106">
            <v>14282.009624281911</v>
          </cell>
          <cell r="EP106">
            <v>22960.403176721269</v>
          </cell>
          <cell r="EQ106">
            <v>24507.213362494771</v>
          </cell>
          <cell r="ER106">
            <v>22367.180472002459</v>
          </cell>
          <cell r="ES106">
            <v>125398.14633090291</v>
          </cell>
          <cell r="ET106">
            <v>63457.096628204054</v>
          </cell>
          <cell r="EU106">
            <v>48808.176925605527</v>
          </cell>
          <cell r="EV106">
            <v>66616.363444121962</v>
          </cell>
          <cell r="EW106">
            <v>30886.026671730731</v>
          </cell>
          <cell r="EX106">
            <v>13044.201261</v>
          </cell>
          <cell r="EY106">
            <v>220495.83938886601</v>
          </cell>
          <cell r="EZ106">
            <v>16260.402673650729</v>
          </cell>
          <cell r="FA106">
            <v>163199.5711295564</v>
          </cell>
          <cell r="FB106">
            <v>106786.2046704355</v>
          </cell>
          <cell r="FC106">
            <v>113723.87179966021</v>
          </cell>
          <cell r="FD106">
            <v>53996.275386499423</v>
          </cell>
          <cell r="FE106">
            <v>37735.872712848693</v>
          </cell>
          <cell r="FF106">
            <v>11332.68148098969</v>
          </cell>
          <cell r="FG106">
            <v>28155.62208882409</v>
          </cell>
          <cell r="FH106">
            <v>29229.610504390239</v>
          </cell>
          <cell r="FI106">
            <v>28024.551885637069</v>
          </cell>
          <cell r="FJ106">
            <v>27189</v>
          </cell>
          <cell r="FK106">
            <v>14410</v>
          </cell>
          <cell r="FL106">
            <v>12268</v>
          </cell>
          <cell r="FM106">
            <v>14961</v>
          </cell>
          <cell r="FN106">
            <v>8648</v>
          </cell>
          <cell r="FO106">
            <v>13044.201261</v>
          </cell>
          <cell r="FP106">
            <v>210786</v>
          </cell>
          <cell r="FQ106">
            <v>18536</v>
          </cell>
          <cell r="FR106">
            <v>148596</v>
          </cell>
          <cell r="FS106">
            <v>118534</v>
          </cell>
          <cell r="FT106">
            <v>92252</v>
          </cell>
          <cell r="FU106">
            <v>58554</v>
          </cell>
          <cell r="FV106">
            <v>40018</v>
          </cell>
          <cell r="FW106">
            <v>1768</v>
          </cell>
          <cell r="FX106">
            <v>10855.38</v>
          </cell>
          <cell r="FY106">
            <v>10421.76</v>
          </cell>
          <cell r="FZ106">
            <v>0</v>
          </cell>
          <cell r="GA106">
            <v>34703</v>
          </cell>
          <cell r="GB106">
            <v>19463</v>
          </cell>
          <cell r="GC106">
            <v>19557</v>
          </cell>
          <cell r="GD106">
            <v>19943</v>
          </cell>
          <cell r="GE106">
            <v>11041</v>
          </cell>
          <cell r="GF106">
            <v>13044.201261</v>
          </cell>
          <cell r="GG106">
            <v>191820</v>
          </cell>
          <cell r="GH106">
            <v>19191</v>
          </cell>
          <cell r="GI106">
            <v>130673</v>
          </cell>
          <cell r="GJ106">
            <v>113003</v>
          </cell>
          <cell r="GK106">
            <v>78817</v>
          </cell>
          <cell r="GL106">
            <v>53577</v>
          </cell>
          <cell r="GM106">
            <v>34386</v>
          </cell>
          <cell r="GN106">
            <v>3073</v>
          </cell>
          <cell r="GO106">
            <v>17916.14</v>
          </cell>
          <cell r="GP106">
            <v>17481.86</v>
          </cell>
          <cell r="GQ106">
            <v>12429</v>
          </cell>
          <cell r="GR106">
            <v>32411</v>
          </cell>
          <cell r="GS106">
            <v>16536</v>
          </cell>
          <cell r="GT106">
            <v>14170</v>
          </cell>
          <cell r="GU106">
            <v>17410</v>
          </cell>
          <cell r="GV106">
            <v>8790</v>
          </cell>
          <cell r="GW106">
            <v>13044.201261</v>
          </cell>
          <cell r="GX106">
            <v>175262</v>
          </cell>
          <cell r="GY106">
            <v>6834</v>
          </cell>
          <cell r="GZ106">
            <v>126972</v>
          </cell>
          <cell r="HA106">
            <v>106067</v>
          </cell>
          <cell r="HB106">
            <v>69195</v>
          </cell>
          <cell r="HC106">
            <v>54268</v>
          </cell>
          <cell r="HD106">
            <v>47434</v>
          </cell>
          <cell r="HE106">
            <v>2131</v>
          </cell>
          <cell r="HF106">
            <v>9483.08</v>
          </cell>
          <cell r="HG106">
            <v>9113.48</v>
          </cell>
          <cell r="HH106">
            <v>21242</v>
          </cell>
          <cell r="HI106">
            <v>30171</v>
          </cell>
          <cell r="HJ106">
            <v>14579</v>
          </cell>
          <cell r="HK106">
            <v>11119</v>
          </cell>
          <cell r="HL106">
            <v>13903</v>
          </cell>
          <cell r="HM106">
            <v>8276</v>
          </cell>
          <cell r="HN106">
            <v>13044.201261</v>
          </cell>
          <cell r="HO106">
            <v>187191</v>
          </cell>
          <cell r="HP106">
            <v>12333</v>
          </cell>
          <cell r="HQ106">
            <v>133155</v>
          </cell>
          <cell r="HR106">
            <v>117355</v>
          </cell>
          <cell r="HS106">
            <v>69836</v>
          </cell>
          <cell r="HT106">
            <v>53799</v>
          </cell>
          <cell r="HU106">
            <v>41466</v>
          </cell>
          <cell r="HV106">
            <v>2876</v>
          </cell>
          <cell r="HW106">
            <v>9561.74</v>
          </cell>
          <cell r="HX106">
            <v>9120.1999999999989</v>
          </cell>
          <cell r="HY106">
            <v>4030</v>
          </cell>
          <cell r="HZ106">
            <v>26771</v>
          </cell>
          <cell r="IA106">
            <v>14113</v>
          </cell>
          <cell r="IB106">
            <v>11553</v>
          </cell>
          <cell r="IC106">
            <v>13956</v>
          </cell>
          <cell r="ID106">
            <v>7370</v>
          </cell>
          <cell r="IE106">
            <v>13044.201261</v>
          </cell>
          <cell r="IF106">
            <v>192618</v>
          </cell>
          <cell r="IG106">
            <v>15811</v>
          </cell>
          <cell r="IH106">
            <v>136627</v>
          </cell>
          <cell r="II106">
            <v>113214</v>
          </cell>
          <cell r="IJ106">
            <v>79404</v>
          </cell>
          <cell r="IK106">
            <v>53349</v>
          </cell>
          <cell r="IL106">
            <v>37538</v>
          </cell>
          <cell r="IM106">
            <v>2482</v>
          </cell>
          <cell r="IN106">
            <v>9066.9</v>
          </cell>
          <cell r="IO106">
            <v>8693.34</v>
          </cell>
          <cell r="IP106">
            <v>4192</v>
          </cell>
          <cell r="IQ106">
            <v>23732.772484828361</v>
          </cell>
          <cell r="IR106">
            <v>11174.060100574679</v>
          </cell>
          <cell r="IS106">
            <v>10320.406129125529</v>
          </cell>
          <cell r="IT106">
            <v>12216.481782280471</v>
          </cell>
          <cell r="IU106">
            <v>5685.2691427419904</v>
          </cell>
          <cell r="IV106">
            <v>13044.201261</v>
          </cell>
          <cell r="IW106">
            <v>197019.91821437131</v>
          </cell>
          <cell r="IX106">
            <v>14641.97974989674</v>
          </cell>
          <cell r="IY106">
            <v>142925.93846447449</v>
          </cell>
          <cell r="IZ106">
            <v>113455.6309024668</v>
          </cell>
          <cell r="JA106">
            <v>83564.287311904453</v>
          </cell>
          <cell r="JB106">
            <v>54611.508403759603</v>
          </cell>
          <cell r="JC106">
            <v>39969.528653862857</v>
          </cell>
          <cell r="JD106">
            <v>3338.811680879614</v>
          </cell>
          <cell r="JE106">
            <v>5690.5769003798696</v>
          </cell>
          <cell r="JF106">
            <v>5431.953544380347</v>
          </cell>
          <cell r="JG106">
            <v>6220.1736618726309</v>
          </cell>
          <cell r="JH106">
            <v>22029.619550842392</v>
          </cell>
          <cell r="JI106">
            <v>9763.5816287167327</v>
          </cell>
          <cell r="JJ106">
            <v>7236.619388742004</v>
          </cell>
          <cell r="JK106">
            <v>10939.994717832</v>
          </cell>
          <cell r="JL106">
            <v>3702.3187338571552</v>
          </cell>
          <cell r="JM106">
            <v>13044.201261</v>
          </cell>
          <cell r="JN106">
            <v>197174.8452694749</v>
          </cell>
          <cell r="JO106">
            <v>14212.021125169809</v>
          </cell>
          <cell r="JP106">
            <v>145302.5717197897</v>
          </cell>
          <cell r="JQ106">
            <v>109844.9052689005</v>
          </cell>
          <cell r="JR106">
            <v>87329.94000057441</v>
          </cell>
          <cell r="JS106">
            <v>51836.075969332996</v>
          </cell>
          <cell r="JT106">
            <v>37624.054844163191</v>
          </cell>
          <cell r="JU106">
            <v>3338.811680879614</v>
          </cell>
          <cell r="JV106">
            <v>4810.5779614358607</v>
          </cell>
          <cell r="JW106">
            <v>4538.6663902997743</v>
          </cell>
          <cell r="JX106">
            <v>5199.0498641810764</v>
          </cell>
          <cell r="JY106">
            <v>21931.137880285209</v>
          </cell>
          <cell r="JZ106">
            <v>9702.2801017530528</v>
          </cell>
          <cell r="KA106">
            <v>7001.7281490991627</v>
          </cell>
          <cell r="KB106">
            <v>10614.22130309669</v>
          </cell>
          <cell r="KC106">
            <v>2666.483899991475</v>
          </cell>
          <cell r="KD106">
            <v>13044.201261</v>
          </cell>
          <cell r="KE106">
            <v>191045.68404755471</v>
          </cell>
          <cell r="KF106">
            <v>11804.015464604439</v>
          </cell>
          <cell r="KG106">
            <v>143060.06568954611</v>
          </cell>
          <cell r="KH106">
            <v>109108.79611713759</v>
          </cell>
          <cell r="KI106">
            <v>81936.887930417026</v>
          </cell>
          <cell r="KJ106">
            <v>51952.658107519434</v>
          </cell>
          <cell r="KK106">
            <v>40148.64264291498</v>
          </cell>
          <cell r="KL106">
            <v>3338.811680879614</v>
          </cell>
          <cell r="KM106">
            <v>4063.2516261334458</v>
          </cell>
          <cell r="KN106">
            <v>3836.5677734093101</v>
          </cell>
          <cell r="KO106">
            <v>6894.3067584967384</v>
          </cell>
          <cell r="LP106">
            <v>21557.160995284779</v>
          </cell>
          <cell r="LQ106">
            <v>9670.9536749452327</v>
          </cell>
          <cell r="LR106">
            <v>7362.0442274286943</v>
          </cell>
          <cell r="LS106">
            <v>10426.00017464311</v>
          </cell>
          <cell r="LU106">
            <v>4169.2459678986943</v>
          </cell>
          <cell r="LV106">
            <v>13044.201261</v>
          </cell>
          <cell r="LW106">
            <v>194426.20621118951</v>
          </cell>
          <cell r="LX106">
            <v>11717.601347739041</v>
          </cell>
          <cell r="LY106">
            <v>147238.38123964131</v>
          </cell>
          <cell r="LZ106">
            <v>109075.1059144389</v>
          </cell>
          <cell r="MA106">
            <v>85351.100296750665</v>
          </cell>
          <cell r="MB106">
            <v>52676.764740743747</v>
          </cell>
          <cell r="MC106">
            <v>40959.16339300471</v>
          </cell>
          <cell r="MD106">
            <v>3800.2289152933722</v>
          </cell>
          <cell r="ME106">
            <v>3152.6894738742399</v>
          </cell>
          <cell r="MF106">
            <v>2854.899142505823</v>
          </cell>
          <cell r="MG106">
            <v>3000.1836677878809</v>
          </cell>
          <cell r="MH106">
            <v>22002.501998484669</v>
          </cell>
          <cell r="MI106">
            <v>9598.0450285083698</v>
          </cell>
          <cell r="MJ106">
            <v>6728.6109477504724</v>
          </cell>
          <cell r="MK106">
            <v>10473.05921958621</v>
          </cell>
          <cell r="MM106">
            <v>3655.5087730429409</v>
          </cell>
          <cell r="MN106">
            <v>13044.201261</v>
          </cell>
          <cell r="MO106">
            <v>196918.6175555813</v>
          </cell>
          <cell r="MP106">
            <v>12668.604077165121</v>
          </cell>
          <cell r="MQ106">
            <v>148792.61694026881</v>
          </cell>
          <cell r="MR106">
            <v>108393.293442462</v>
          </cell>
          <cell r="MS106">
            <v>88525.324113119234</v>
          </cell>
          <cell r="MT106">
            <v>52089.247926718992</v>
          </cell>
          <cell r="MU106">
            <v>39420.643849553882</v>
          </cell>
          <cell r="MV106">
            <v>3800.2289152933722</v>
          </cell>
          <cell r="MW106">
            <v>2720.8020921776242</v>
          </cell>
          <cell r="MX106">
            <v>2414.8843449080441</v>
          </cell>
          <cell r="MY106">
            <v>2160.2395259563768</v>
          </cell>
          <cell r="MZ106">
            <v>22380.355096348099</v>
          </cell>
          <cell r="NA106">
            <v>9664.4989120928185</v>
          </cell>
          <cell r="NB106">
            <v>6604.1191193595059</v>
          </cell>
          <cell r="NC106">
            <v>10357.088459217401</v>
          </cell>
          <cell r="NE106">
            <v>2901.220468076946</v>
          </cell>
          <cell r="NF106">
            <v>13044.201261</v>
          </cell>
          <cell r="NG106">
            <v>193915.24861574839</v>
          </cell>
          <cell r="NH106">
            <v>12923.81850444247</v>
          </cell>
          <cell r="NI106">
            <v>145487.48380787409</v>
          </cell>
          <cell r="NJ106">
            <v>108111.46348999901</v>
          </cell>
          <cell r="NK106">
            <v>85803.785125749331</v>
          </cell>
          <cell r="NL106">
            <v>51779.795517514824</v>
          </cell>
          <cell r="NM106">
            <v>38855.977013072363</v>
          </cell>
          <cell r="NN106">
            <v>3950.2289152933722</v>
          </cell>
          <cell r="NO106">
            <v>2555.634259181415</v>
          </cell>
          <cell r="NP106">
            <v>2258.3849671503281</v>
          </cell>
          <cell r="NQ106">
            <v>2271.3900839882749</v>
          </cell>
          <cell r="NR106">
            <v>22189.44209955573</v>
          </cell>
          <cell r="NS106">
            <v>9715.6452424119434</v>
          </cell>
          <cell r="NT106">
            <v>6915.2364023863247</v>
          </cell>
          <cell r="NU106">
            <v>10339.89817390059</v>
          </cell>
          <cell r="NW106">
            <v>3363.4610165763861</v>
          </cell>
          <cell r="NX106">
            <v>13044.201261</v>
          </cell>
          <cell r="NY106">
            <v>191934.63413121691</v>
          </cell>
          <cell r="NZ106">
            <v>13156.383401637209</v>
          </cell>
          <cell r="OA106">
            <v>143244.5975505806</v>
          </cell>
          <cell r="OB106">
            <v>106554.22804553551</v>
          </cell>
          <cell r="OC106">
            <v>85380.406085681389</v>
          </cell>
          <cell r="OD106">
            <v>50268.084665328817</v>
          </cell>
          <cell r="OE106">
            <v>37111.701263691619</v>
          </cell>
          <cell r="OF106">
            <v>3950.2289152933722</v>
          </cell>
          <cell r="OG106">
            <v>2744.1366697849321</v>
          </cell>
          <cell r="OH106">
            <v>2469.6083671603328</v>
          </cell>
          <cell r="OI106">
            <v>2358.7268326371891</v>
          </cell>
          <cell r="OV106">
            <v>21374.792161755831</v>
          </cell>
          <cell r="OW106">
            <v>9311.1052540422043</v>
          </cell>
          <cell r="OX106">
            <v>6766.8939369014588</v>
          </cell>
          <cell r="OY106">
            <v>9946.5042267220288</v>
          </cell>
          <cell r="PA106">
            <v>3507.896683263094</v>
          </cell>
          <cell r="PB106">
            <v>13044.201261</v>
          </cell>
          <cell r="PC106">
            <v>192914.1428997253</v>
          </cell>
          <cell r="PD106">
            <v>13362.239149122939</v>
          </cell>
          <cell r="PE106">
            <v>144006.838362051</v>
          </cell>
          <cell r="PF106">
            <v>107052.66644970331</v>
          </cell>
          <cell r="PG106">
            <v>85861.476450021932</v>
          </cell>
          <cell r="PH106">
            <v>50873.67916848918</v>
          </cell>
          <cell r="PI106">
            <v>37511.440019366237</v>
          </cell>
          <cell r="PJ106">
            <v>3953.922332472664</v>
          </cell>
          <cell r="PK106">
            <v>2237.9428273322501</v>
          </cell>
          <cell r="PL106">
            <v>21418.305166066541</v>
          </cell>
          <cell r="PM106">
            <v>9224.269736904218</v>
          </cell>
          <cell r="PN106">
            <v>6279.8235680014768</v>
          </cell>
          <cell r="PO106">
            <v>9934.6518157320788</v>
          </cell>
          <cell r="PQ106">
            <v>3366.4315565646548</v>
          </cell>
          <cell r="PR106">
            <v>13044.201261</v>
          </cell>
          <cell r="PS106">
            <v>195353.05356566701</v>
          </cell>
          <cell r="PT106">
            <v>13567.08558439793</v>
          </cell>
          <cell r="PU106">
            <v>146303.68762249779</v>
          </cell>
          <cell r="PV106">
            <v>107735.7815680944</v>
          </cell>
          <cell r="PW106">
            <v>87617.271997572563</v>
          </cell>
          <cell r="PX106">
            <v>51700.008283311086</v>
          </cell>
          <cell r="PY106">
            <v>38132.922698913157</v>
          </cell>
          <cell r="PZ106">
            <v>3953.9223324726631</v>
          </cell>
          <cell r="QA106">
            <v>2032.377242966304</v>
          </cell>
          <cell r="QB106">
            <v>21824.656696241302</v>
          </cell>
          <cell r="QC106">
            <v>9360.0185040813485</v>
          </cell>
          <cell r="QD106">
            <v>6335.217087686553</v>
          </cell>
          <cell r="QE106">
            <v>10094.1931031848</v>
          </cell>
          <cell r="QG106">
            <v>3393.9879952141609</v>
          </cell>
          <cell r="QH106">
            <v>13044.201261</v>
          </cell>
          <cell r="QI106">
            <v>197218.21375786679</v>
          </cell>
          <cell r="QJ106">
            <v>13489.71603482823</v>
          </cell>
          <cell r="QK106">
            <v>148351.1890016754</v>
          </cell>
          <cell r="QL106">
            <v>107862.44627171051</v>
          </cell>
          <cell r="QM106">
            <v>89355.767486156328</v>
          </cell>
          <cell r="QN106">
            <v>52046.737869686731</v>
          </cell>
          <cell r="QO106">
            <v>38557.021834858497</v>
          </cell>
          <cell r="QP106">
            <v>3953.9223324726631</v>
          </cell>
          <cell r="QQ106">
            <v>2075.1002052137692</v>
          </cell>
          <cell r="QR106">
            <v>22154.352073107901</v>
          </cell>
          <cell r="QS106">
            <v>9584.7166371431049</v>
          </cell>
          <cell r="QT106">
            <v>7481.6466937788618</v>
          </cell>
          <cell r="QU106">
            <v>10395.482224204379</v>
          </cell>
          <cell r="QW106">
            <v>4346.7772065046174</v>
          </cell>
          <cell r="QX106">
            <v>13044.201261</v>
          </cell>
          <cell r="QY106">
            <v>199807.81665040681</v>
          </cell>
          <cell r="QZ106">
            <v>14059.662551036799</v>
          </cell>
          <cell r="RA106">
            <v>150364.39336992631</v>
          </cell>
          <cell r="RB106">
            <v>106536.39551245479</v>
          </cell>
          <cell r="RC106">
            <v>93271.421137951969</v>
          </cell>
          <cell r="RD106">
            <v>50944.632726075914</v>
          </cell>
          <cell r="RE106">
            <v>36884.97017503911</v>
          </cell>
          <cell r="RF106">
            <v>3953.922332472664</v>
          </cell>
          <cell r="RG106">
            <v>2122.1915614429408</v>
          </cell>
          <cell r="RH106">
            <v>83966</v>
          </cell>
          <cell r="RI106">
            <v>40802</v>
          </cell>
          <cell r="RJ106">
            <v>37584</v>
          </cell>
          <cell r="RK106">
            <v>43555</v>
          </cell>
          <cell r="RL106">
            <v>19986</v>
          </cell>
          <cell r="RM106">
            <v>13044.201261</v>
          </cell>
          <cell r="RN106">
            <v>174348</v>
          </cell>
          <cell r="RO106">
            <v>11161</v>
          </cell>
          <cell r="RP106">
            <v>128355</v>
          </cell>
          <cell r="RQ106">
            <v>104536</v>
          </cell>
          <cell r="RR106">
            <v>69812</v>
          </cell>
          <cell r="RS106">
            <v>58743</v>
          </cell>
          <cell r="RT106">
            <v>47582</v>
          </cell>
          <cell r="RU106">
            <v>8771</v>
          </cell>
          <cell r="RV106">
            <v>28394.92</v>
          </cell>
          <cell r="RW106">
            <v>31755</v>
          </cell>
          <cell r="RX106">
            <v>13078</v>
          </cell>
          <cell r="SU106">
            <v>2529.7565215939971</v>
          </cell>
          <cell r="SV106">
            <v>2281.8817501963208</v>
          </cell>
          <cell r="SX106">
            <v>2099.9864745235218</v>
          </cell>
          <cell r="SY106">
            <v>1852.5669122073721</v>
          </cell>
          <cell r="TA106">
            <v>2120.797088496442</v>
          </cell>
          <cell r="TB106">
            <v>1864.4920604874751</v>
          </cell>
          <cell r="TD106">
            <v>3136.419396295732</v>
          </cell>
          <cell r="TE106">
            <v>2881.516012775885</v>
          </cell>
        </row>
        <row r="107">
          <cell r="A107" t="str">
            <v>PBR/A</v>
          </cell>
          <cell r="B107" t="str">
            <v>Petrobras</v>
          </cell>
          <cell r="C107" t="str">
            <v>Oil, Gas &amp; Petrochemicals</v>
          </cell>
          <cell r="D107" t="str">
            <v>André Vidal</v>
          </cell>
          <cell r="E107">
            <v>45103</v>
          </cell>
          <cell r="F107" t="str">
            <v>Buy</v>
          </cell>
          <cell r="G107" t="b">
            <v>0</v>
          </cell>
          <cell r="H107" t="str">
            <v>USD</v>
          </cell>
          <cell r="I107">
            <v>14.8</v>
          </cell>
          <cell r="J107">
            <v>0.17615</v>
          </cell>
          <cell r="K107">
            <v>6.5858582032185836E-2</v>
          </cell>
          <cell r="L107">
            <v>0.14297916603531069</v>
          </cell>
          <cell r="M107">
            <v>124474</v>
          </cell>
          <cell r="N107">
            <v>64988</v>
          </cell>
          <cell r="O107">
            <v>57114</v>
          </cell>
          <cell r="P107">
            <v>66217</v>
          </cell>
          <cell r="Q107">
            <v>36755</v>
          </cell>
          <cell r="R107">
            <v>13044.201261</v>
          </cell>
          <cell r="S107">
            <v>187191</v>
          </cell>
          <cell r="T107">
            <v>12333</v>
          </cell>
          <cell r="U107">
            <v>133155</v>
          </cell>
          <cell r="V107">
            <v>117355</v>
          </cell>
          <cell r="W107">
            <v>69836</v>
          </cell>
          <cell r="X107">
            <v>53799</v>
          </cell>
          <cell r="Y107">
            <v>41466</v>
          </cell>
          <cell r="Z107">
            <v>9848</v>
          </cell>
          <cell r="AA107">
            <v>52156.34</v>
          </cell>
          <cell r="AB107">
            <v>45312</v>
          </cell>
          <cell r="AC107">
            <v>37701</v>
          </cell>
          <cell r="AD107">
            <v>94464.529915955936</v>
          </cell>
          <cell r="AE107">
            <v>44752.921831044427</v>
          </cell>
          <cell r="AF107">
            <v>36111.753666966652</v>
          </cell>
          <cell r="AG107">
            <v>47726.697803209128</v>
          </cell>
          <cell r="AH107">
            <v>19424.071776590619</v>
          </cell>
          <cell r="AI107">
            <v>13044.201261</v>
          </cell>
          <cell r="AJ107">
            <v>191045.68404755471</v>
          </cell>
          <cell r="AK107">
            <v>11804.015464604439</v>
          </cell>
          <cell r="AL107">
            <v>143060.06568954611</v>
          </cell>
          <cell r="AM107">
            <v>109108.79611713759</v>
          </cell>
          <cell r="AN107">
            <v>81936.887930417026</v>
          </cell>
          <cell r="AO107">
            <v>51952.658107519434</v>
          </cell>
          <cell r="AP107">
            <v>40148.64264291498</v>
          </cell>
          <cell r="AQ107">
            <v>12498.435042638839</v>
          </cell>
          <cell r="AR107">
            <v>26555.306487949161</v>
          </cell>
          <cell r="AS107">
            <v>25638.545749154891</v>
          </cell>
          <cell r="AT107">
            <v>22505.530284550448</v>
          </cell>
          <cell r="AU107">
            <v>88129.460189673264</v>
          </cell>
          <cell r="AV107">
            <v>38649.142857958337</v>
          </cell>
          <cell r="AW107">
            <v>27610.010696924979</v>
          </cell>
          <cell r="AX107">
            <v>41596.0460273473</v>
          </cell>
          <cell r="AY107">
            <v>14089.436225594971</v>
          </cell>
          <cell r="AZ107">
            <v>13044.201261</v>
          </cell>
          <cell r="BA107">
            <v>191934.63413121691</v>
          </cell>
          <cell r="BB107">
            <v>13156.383401637209</v>
          </cell>
          <cell r="BC107">
            <v>143244.5975505806</v>
          </cell>
          <cell r="BD107">
            <v>106554.22804553551</v>
          </cell>
          <cell r="BE107">
            <v>85380.406085681389</v>
          </cell>
          <cell r="BF107">
            <v>50268.084665328817</v>
          </cell>
          <cell r="BG107">
            <v>37111.701263691619</v>
          </cell>
          <cell r="BH107">
            <v>15500.915661173491</v>
          </cell>
          <cell r="BI107">
            <v>11173.2624950182</v>
          </cell>
          <cell r="BJ107">
            <v>15158.908047402479</v>
          </cell>
          <cell r="BK107">
            <v>9790.5401103697222</v>
          </cell>
          <cell r="BL107">
            <v>86772.106097171578</v>
          </cell>
          <cell r="BM107">
            <v>37480.110132170877</v>
          </cell>
          <cell r="BN107">
            <v>26863.58128636836</v>
          </cell>
          <cell r="BO107">
            <v>40370.831369843298</v>
          </cell>
          <cell r="BP107">
            <v>14615.093441546531</v>
          </cell>
          <cell r="BQ107">
            <v>13044.201261</v>
          </cell>
          <cell r="BR107">
            <v>199807.81665040681</v>
          </cell>
          <cell r="BS107">
            <v>14059.662551036799</v>
          </cell>
          <cell r="BT107">
            <v>150364.39336992631</v>
          </cell>
          <cell r="BU107">
            <v>106536.39551245479</v>
          </cell>
          <cell r="BV107">
            <v>93271.421137951969</v>
          </cell>
          <cell r="BW107">
            <v>50944.632726075914</v>
          </cell>
          <cell r="BX107">
            <v>36884.97017503911</v>
          </cell>
          <cell r="BY107">
            <v>15815.689329890651</v>
          </cell>
          <cell r="BZ107">
            <v>9886.9594809096998</v>
          </cell>
          <cell r="CA107">
            <v>13386.89098635486</v>
          </cell>
          <cell r="CB107">
            <v>8467.6118369552642</v>
          </cell>
          <cell r="CC107">
            <v>98699.519478322807</v>
          </cell>
          <cell r="CD107">
            <v>46239.929565371123</v>
          </cell>
          <cell r="CE107">
            <v>34127.024326905601</v>
          </cell>
          <cell r="CF107">
            <v>49207.479836151128</v>
          </cell>
          <cell r="CG107">
            <v>19200.899536665969</v>
          </cell>
          <cell r="CH107">
            <v>13044.201261</v>
          </cell>
          <cell r="CI107">
            <v>211101.2700879444</v>
          </cell>
          <cell r="CJ107">
            <v>18621.89698383135</v>
          </cell>
          <cell r="CK107">
            <v>155464.4080992036</v>
          </cell>
          <cell r="CL107">
            <v>105980.9452190044</v>
          </cell>
          <cell r="CM107">
            <v>105134.56195016961</v>
          </cell>
          <cell r="CN107">
            <v>50583.277324789749</v>
          </cell>
          <cell r="CO107">
            <v>31961.3803409584</v>
          </cell>
          <cell r="CP107">
            <v>13651.87899614569</v>
          </cell>
          <cell r="CQ107">
            <v>15097.750181066031</v>
          </cell>
          <cell r="CR107">
            <v>17782.827007321899</v>
          </cell>
          <cell r="CS107">
            <v>10665.592574527351</v>
          </cell>
          <cell r="CT107">
            <v>104301.8183828589</v>
          </cell>
          <cell r="CU107">
            <v>49742.950059016628</v>
          </cell>
          <cell r="CV107">
            <v>37073.213845833263</v>
          </cell>
          <cell r="CW107">
            <v>52885.392739640723</v>
          </cell>
          <cell r="CX107">
            <v>21146.074043276942</v>
          </cell>
          <cell r="CY107">
            <v>13044.201261</v>
          </cell>
          <cell r="CZ107">
            <v>209354.9549359777</v>
          </cell>
          <cell r="DA107">
            <v>14793.401783311851</v>
          </cell>
          <cell r="DB107">
            <v>156687.19566178031</v>
          </cell>
          <cell r="DC107">
            <v>105177.7681221684</v>
          </cell>
          <cell r="DD107">
            <v>104191.423895039</v>
          </cell>
          <cell r="DE107">
            <v>50470.160286072387</v>
          </cell>
          <cell r="DF107">
            <v>35676.758502760538</v>
          </cell>
          <cell r="DG107">
            <v>12851.50134844875</v>
          </cell>
          <cell r="DH107">
            <v>18303.629951521871</v>
          </cell>
          <cell r="DI107">
            <v>21304.272084730481</v>
          </cell>
          <cell r="DJ107">
            <v>22539.767285249982</v>
          </cell>
          <cell r="DK107">
            <v>113208.4000921484</v>
          </cell>
          <cell r="DL107">
            <v>55906.142256244042</v>
          </cell>
          <cell r="DM107">
            <v>42399.846237230537</v>
          </cell>
          <cell r="DN107">
            <v>58704.609440806133</v>
          </cell>
          <cell r="DO107">
            <v>25261.01249282014</v>
          </cell>
          <cell r="DP107">
            <v>13044.201261</v>
          </cell>
          <cell r="DQ107">
            <v>216800.98261973029</v>
          </cell>
          <cell r="DR107">
            <v>15783.111164405251</v>
          </cell>
          <cell r="DS107">
            <v>161862.06141120539</v>
          </cell>
          <cell r="DT107">
            <v>107491.3294491016</v>
          </cell>
          <cell r="DU107">
            <v>109323.89025185831</v>
          </cell>
          <cell r="DV107">
            <v>53335.765925216598</v>
          </cell>
          <cell r="DW107">
            <v>37552.654760811347</v>
          </cell>
          <cell r="DX107">
            <v>13868.711903859161</v>
          </cell>
          <cell r="DY107">
            <v>20157.03358790333</v>
          </cell>
          <cell r="DZ107">
            <v>21895.050393651341</v>
          </cell>
          <cell r="EA107">
            <v>19471.441012557942</v>
          </cell>
          <cell r="EB107">
            <v>121635.1133551261</v>
          </cell>
          <cell r="EC107">
            <v>61020.824287329488</v>
          </cell>
          <cell r="ED107">
            <v>46733.122898454749</v>
          </cell>
          <cell r="EE107">
            <v>64270.439691381936</v>
          </cell>
          <cell r="EF107">
            <v>29306.525455991159</v>
          </cell>
          <cell r="EG107">
            <v>13044.201261</v>
          </cell>
          <cell r="EH107">
            <v>220445.64922407709</v>
          </cell>
          <cell r="EI107">
            <v>16489.244054897561</v>
          </cell>
          <cell r="EJ107">
            <v>163485.89375099231</v>
          </cell>
          <cell r="EK107">
            <v>106753.0886965173</v>
          </cell>
          <cell r="EL107">
            <v>113706.79760878949</v>
          </cell>
          <cell r="EM107">
            <v>53386.762623176008</v>
          </cell>
          <cell r="EN107">
            <v>36897.51856827845</v>
          </cell>
          <cell r="EO107">
            <v>14282.009624281911</v>
          </cell>
          <cell r="EP107">
            <v>22960.403176721269</v>
          </cell>
          <cell r="EQ107">
            <v>24507.213362494771</v>
          </cell>
          <cell r="ER107">
            <v>22367.180472002459</v>
          </cell>
          <cell r="ES107">
            <v>125398.14633090291</v>
          </cell>
          <cell r="ET107">
            <v>63457.096628204054</v>
          </cell>
          <cell r="EU107">
            <v>48808.176925605527</v>
          </cell>
          <cell r="EV107">
            <v>66616.363444121962</v>
          </cell>
          <cell r="EW107">
            <v>30886.026671730731</v>
          </cell>
          <cell r="EX107">
            <v>13044.201261</v>
          </cell>
          <cell r="EY107">
            <v>220495.83938886601</v>
          </cell>
          <cell r="EZ107">
            <v>16260.402673650729</v>
          </cell>
          <cell r="FA107">
            <v>163199.5711295564</v>
          </cell>
          <cell r="FB107">
            <v>106786.2046704355</v>
          </cell>
          <cell r="FC107">
            <v>113723.87179966021</v>
          </cell>
          <cell r="FD107">
            <v>53996.275386499423</v>
          </cell>
          <cell r="FE107">
            <v>37735.872712848693</v>
          </cell>
          <cell r="FF107">
            <v>11332.68148098969</v>
          </cell>
          <cell r="FG107">
            <v>28155.62208882409</v>
          </cell>
          <cell r="FH107">
            <v>29229.610504390239</v>
          </cell>
          <cell r="FI107">
            <v>28024.551885637069</v>
          </cell>
          <cell r="FJ107">
            <v>27189</v>
          </cell>
          <cell r="FK107">
            <v>14410</v>
          </cell>
          <cell r="FL107">
            <v>12268</v>
          </cell>
          <cell r="FM107">
            <v>14961</v>
          </cell>
          <cell r="FN107">
            <v>8648</v>
          </cell>
          <cell r="FO107">
            <v>13044.201261</v>
          </cell>
          <cell r="FP107">
            <v>210786</v>
          </cell>
          <cell r="FQ107">
            <v>18536</v>
          </cell>
          <cell r="FR107">
            <v>148596</v>
          </cell>
          <cell r="FS107">
            <v>118534</v>
          </cell>
          <cell r="FT107">
            <v>92252</v>
          </cell>
          <cell r="FU107">
            <v>58554</v>
          </cell>
          <cell r="FV107">
            <v>40018</v>
          </cell>
          <cell r="FW107">
            <v>1768</v>
          </cell>
          <cell r="FX107">
            <v>10855.38</v>
          </cell>
          <cell r="FY107">
            <v>10421.76</v>
          </cell>
          <cell r="FZ107">
            <v>0</v>
          </cell>
          <cell r="GA107">
            <v>34703</v>
          </cell>
          <cell r="GB107">
            <v>19463</v>
          </cell>
          <cell r="GC107">
            <v>19557</v>
          </cell>
          <cell r="GD107">
            <v>19943</v>
          </cell>
          <cell r="GE107">
            <v>11041</v>
          </cell>
          <cell r="GF107">
            <v>13044.201261</v>
          </cell>
          <cell r="GG107">
            <v>191820</v>
          </cell>
          <cell r="GH107">
            <v>19191</v>
          </cell>
          <cell r="GI107">
            <v>130673</v>
          </cell>
          <cell r="GJ107">
            <v>113003</v>
          </cell>
          <cell r="GK107">
            <v>78817</v>
          </cell>
          <cell r="GL107">
            <v>53577</v>
          </cell>
          <cell r="GM107">
            <v>34386</v>
          </cell>
          <cell r="GN107">
            <v>3073</v>
          </cell>
          <cell r="GO107">
            <v>17916.14</v>
          </cell>
          <cell r="GP107">
            <v>17481.86</v>
          </cell>
          <cell r="GQ107">
            <v>12429</v>
          </cell>
          <cell r="GR107">
            <v>32411</v>
          </cell>
          <cell r="GS107">
            <v>16536</v>
          </cell>
          <cell r="GT107">
            <v>14170</v>
          </cell>
          <cell r="GU107">
            <v>17410</v>
          </cell>
          <cell r="GV107">
            <v>8790</v>
          </cell>
          <cell r="GW107">
            <v>13044.201261</v>
          </cell>
          <cell r="GX107">
            <v>175262</v>
          </cell>
          <cell r="GY107">
            <v>6834</v>
          </cell>
          <cell r="GZ107">
            <v>126972</v>
          </cell>
          <cell r="HA107">
            <v>106067</v>
          </cell>
          <cell r="HB107">
            <v>69195</v>
          </cell>
          <cell r="HC107">
            <v>54268</v>
          </cell>
          <cell r="HD107">
            <v>47434</v>
          </cell>
          <cell r="HE107">
            <v>2131</v>
          </cell>
          <cell r="HF107">
            <v>9483.08</v>
          </cell>
          <cell r="HG107">
            <v>9113.48</v>
          </cell>
          <cell r="HH107">
            <v>21242</v>
          </cell>
          <cell r="HI107">
            <v>30171</v>
          </cell>
          <cell r="HJ107">
            <v>14579</v>
          </cell>
          <cell r="HK107">
            <v>11119</v>
          </cell>
          <cell r="HL107">
            <v>13903</v>
          </cell>
          <cell r="HM107">
            <v>8276</v>
          </cell>
          <cell r="HN107">
            <v>13044.201261</v>
          </cell>
          <cell r="HO107">
            <v>187191</v>
          </cell>
          <cell r="HP107">
            <v>12333</v>
          </cell>
          <cell r="HQ107">
            <v>133155</v>
          </cell>
          <cell r="HR107">
            <v>117355</v>
          </cell>
          <cell r="HS107">
            <v>69836</v>
          </cell>
          <cell r="HT107">
            <v>53799</v>
          </cell>
          <cell r="HU107">
            <v>41466</v>
          </cell>
          <cell r="HV107">
            <v>2876</v>
          </cell>
          <cell r="HW107">
            <v>9561.74</v>
          </cell>
          <cell r="HX107">
            <v>9120.1999999999989</v>
          </cell>
          <cell r="HY107">
            <v>4030</v>
          </cell>
          <cell r="HZ107">
            <v>26771</v>
          </cell>
          <cell r="IA107">
            <v>14113</v>
          </cell>
          <cell r="IB107">
            <v>11553</v>
          </cell>
          <cell r="IC107">
            <v>13956</v>
          </cell>
          <cell r="ID107">
            <v>7370</v>
          </cell>
          <cell r="IE107">
            <v>13044.201261</v>
          </cell>
          <cell r="IF107">
            <v>192618</v>
          </cell>
          <cell r="IG107">
            <v>15811</v>
          </cell>
          <cell r="IH107">
            <v>136627</v>
          </cell>
          <cell r="II107">
            <v>113214</v>
          </cell>
          <cell r="IJ107">
            <v>79404</v>
          </cell>
          <cell r="IK107">
            <v>53349</v>
          </cell>
          <cell r="IL107">
            <v>37538</v>
          </cell>
          <cell r="IM107">
            <v>2482</v>
          </cell>
          <cell r="IN107">
            <v>9066.9</v>
          </cell>
          <cell r="IO107">
            <v>8693.34</v>
          </cell>
          <cell r="IP107">
            <v>4192</v>
          </cell>
          <cell r="IQ107">
            <v>23732.772484828361</v>
          </cell>
          <cell r="IR107">
            <v>11174.060100574679</v>
          </cell>
          <cell r="IS107">
            <v>10320.406129125529</v>
          </cell>
          <cell r="IT107">
            <v>12216.481782280471</v>
          </cell>
          <cell r="IU107">
            <v>5685.2691427419904</v>
          </cell>
          <cell r="IV107">
            <v>13044.201261</v>
          </cell>
          <cell r="IW107">
            <v>197019.91821437131</v>
          </cell>
          <cell r="IX107">
            <v>14641.97974989674</v>
          </cell>
          <cell r="IY107">
            <v>142925.93846447449</v>
          </cell>
          <cell r="IZ107">
            <v>113455.6309024668</v>
          </cell>
          <cell r="JA107">
            <v>83564.287311904453</v>
          </cell>
          <cell r="JB107">
            <v>54611.508403759603</v>
          </cell>
          <cell r="JC107">
            <v>39969.528653862857</v>
          </cell>
          <cell r="JD107">
            <v>3338.811680879614</v>
          </cell>
          <cell r="JE107">
            <v>5690.5769003798696</v>
          </cell>
          <cell r="JF107">
            <v>5431.953544380347</v>
          </cell>
          <cell r="JG107">
            <v>6220.1736618726309</v>
          </cell>
          <cell r="JH107">
            <v>22029.619550842392</v>
          </cell>
          <cell r="JI107">
            <v>9763.5816287167327</v>
          </cell>
          <cell r="JJ107">
            <v>7236.619388742004</v>
          </cell>
          <cell r="JK107">
            <v>10939.994717832</v>
          </cell>
          <cell r="JL107">
            <v>3702.3187338571552</v>
          </cell>
          <cell r="JM107">
            <v>13044.201261</v>
          </cell>
          <cell r="JN107">
            <v>197174.8452694749</v>
          </cell>
          <cell r="JO107">
            <v>14212.021125169809</v>
          </cell>
          <cell r="JP107">
            <v>145302.5717197897</v>
          </cell>
          <cell r="JQ107">
            <v>109844.9052689005</v>
          </cell>
          <cell r="JR107">
            <v>87329.94000057441</v>
          </cell>
          <cell r="JS107">
            <v>51836.075969332996</v>
          </cell>
          <cell r="JT107">
            <v>37624.054844163191</v>
          </cell>
          <cell r="JU107">
            <v>3338.811680879614</v>
          </cell>
          <cell r="JV107">
            <v>4810.5779614358607</v>
          </cell>
          <cell r="JW107">
            <v>4538.6663902997743</v>
          </cell>
          <cell r="JX107">
            <v>5199.0498641810764</v>
          </cell>
          <cell r="JY107">
            <v>21931.137880285209</v>
          </cell>
          <cell r="JZ107">
            <v>9702.2801017530528</v>
          </cell>
          <cell r="KA107">
            <v>7001.7281490991627</v>
          </cell>
          <cell r="KB107">
            <v>10614.22130309669</v>
          </cell>
          <cell r="KC107">
            <v>2666.483899991475</v>
          </cell>
          <cell r="KD107">
            <v>13044.201261</v>
          </cell>
          <cell r="KE107">
            <v>191045.68404755471</v>
          </cell>
          <cell r="KF107">
            <v>11804.015464604439</v>
          </cell>
          <cell r="KG107">
            <v>143060.06568954611</v>
          </cell>
          <cell r="KH107">
            <v>109108.79611713759</v>
          </cell>
          <cell r="KI107">
            <v>81936.887930417026</v>
          </cell>
          <cell r="KJ107">
            <v>51952.658107519434</v>
          </cell>
          <cell r="KK107">
            <v>40148.64264291498</v>
          </cell>
          <cell r="KL107">
            <v>3338.811680879614</v>
          </cell>
          <cell r="KM107">
            <v>4063.2516261334458</v>
          </cell>
          <cell r="KN107">
            <v>3836.5677734093101</v>
          </cell>
          <cell r="KO107">
            <v>6894.3067584967384</v>
          </cell>
          <cell r="LP107">
            <v>21557.160995284779</v>
          </cell>
          <cell r="LQ107">
            <v>9670.9536749452327</v>
          </cell>
          <cell r="LR107">
            <v>7362.0442274286943</v>
          </cell>
          <cell r="LS107">
            <v>10426.00017464311</v>
          </cell>
          <cell r="LU107">
            <v>4169.2459678986943</v>
          </cell>
          <cell r="LV107">
            <v>13044.201261</v>
          </cell>
          <cell r="LW107">
            <v>194426.20621118951</v>
          </cell>
          <cell r="LX107">
            <v>11717.601347739041</v>
          </cell>
          <cell r="LY107">
            <v>147238.38123964131</v>
          </cell>
          <cell r="LZ107">
            <v>109075.1059144389</v>
          </cell>
          <cell r="MA107">
            <v>85351.100296750665</v>
          </cell>
          <cell r="MB107">
            <v>52676.764740743747</v>
          </cell>
          <cell r="MC107">
            <v>40959.16339300471</v>
          </cell>
          <cell r="MD107">
            <v>3800.2289152933722</v>
          </cell>
          <cell r="ME107">
            <v>3152.6894738742399</v>
          </cell>
          <cell r="MF107">
            <v>2854.899142505823</v>
          </cell>
          <cell r="MG107">
            <v>3000.1836677878809</v>
          </cell>
          <cell r="MH107">
            <v>22002.501998484669</v>
          </cell>
          <cell r="MI107">
            <v>9598.0450285083698</v>
          </cell>
          <cell r="MJ107">
            <v>6728.6109477504724</v>
          </cell>
          <cell r="MK107">
            <v>10473.05921958621</v>
          </cell>
          <cell r="MM107">
            <v>3655.5087730429409</v>
          </cell>
          <cell r="MN107">
            <v>13044.201261</v>
          </cell>
          <cell r="MO107">
            <v>196918.6175555813</v>
          </cell>
          <cell r="MP107">
            <v>12668.604077165121</v>
          </cell>
          <cell r="MQ107">
            <v>148792.61694026881</v>
          </cell>
          <cell r="MR107">
            <v>108393.293442462</v>
          </cell>
          <cell r="MS107">
            <v>88525.324113119234</v>
          </cell>
          <cell r="MT107">
            <v>52089.247926718992</v>
          </cell>
          <cell r="MU107">
            <v>39420.643849553882</v>
          </cell>
          <cell r="MV107">
            <v>3800.2289152933722</v>
          </cell>
          <cell r="MW107">
            <v>2720.8020921776242</v>
          </cell>
          <cell r="MX107">
            <v>2414.8843449080441</v>
          </cell>
          <cell r="MY107">
            <v>2160.2395259563768</v>
          </cell>
          <cell r="MZ107">
            <v>22380.355096348099</v>
          </cell>
          <cell r="NA107">
            <v>9664.4989120928185</v>
          </cell>
          <cell r="NB107">
            <v>6604.1191193595059</v>
          </cell>
          <cell r="NC107">
            <v>10357.088459217401</v>
          </cell>
          <cell r="NE107">
            <v>2901.220468076946</v>
          </cell>
          <cell r="NF107">
            <v>13044.201261</v>
          </cell>
          <cell r="NG107">
            <v>193915.24861574839</v>
          </cell>
          <cell r="NH107">
            <v>12923.81850444247</v>
          </cell>
          <cell r="NI107">
            <v>145487.48380787409</v>
          </cell>
          <cell r="NJ107">
            <v>108111.46348999901</v>
          </cell>
          <cell r="NK107">
            <v>85803.785125749331</v>
          </cell>
          <cell r="NL107">
            <v>51779.795517514824</v>
          </cell>
          <cell r="NM107">
            <v>38855.977013072363</v>
          </cell>
          <cell r="NN107">
            <v>3950.2289152933722</v>
          </cell>
          <cell r="NO107">
            <v>2555.634259181415</v>
          </cell>
          <cell r="NP107">
            <v>2258.3849671503281</v>
          </cell>
          <cell r="NQ107">
            <v>2271.3900839882749</v>
          </cell>
          <cell r="NR107">
            <v>22189.44209955573</v>
          </cell>
          <cell r="NS107">
            <v>9715.6452424119434</v>
          </cell>
          <cell r="NT107">
            <v>6915.2364023863247</v>
          </cell>
          <cell r="NU107">
            <v>10339.89817390059</v>
          </cell>
          <cell r="NW107">
            <v>3363.4610165763861</v>
          </cell>
          <cell r="NX107">
            <v>13044.201261</v>
          </cell>
          <cell r="NY107">
            <v>191934.63413121691</v>
          </cell>
          <cell r="NZ107">
            <v>13156.383401637209</v>
          </cell>
          <cell r="OA107">
            <v>143244.5975505806</v>
          </cell>
          <cell r="OB107">
            <v>106554.22804553551</v>
          </cell>
          <cell r="OC107">
            <v>85380.406085681389</v>
          </cell>
          <cell r="OD107">
            <v>50268.084665328817</v>
          </cell>
          <cell r="OE107">
            <v>37111.701263691619</v>
          </cell>
          <cell r="OF107">
            <v>3950.2289152933722</v>
          </cell>
          <cell r="OG107">
            <v>2744.1366697849321</v>
          </cell>
          <cell r="OH107">
            <v>2469.6083671603328</v>
          </cell>
          <cell r="OI107">
            <v>2358.7268326371891</v>
          </cell>
          <cell r="OV107">
            <v>21374.792161755831</v>
          </cell>
          <cell r="OW107">
            <v>9311.1052540422043</v>
          </cell>
          <cell r="OX107">
            <v>6766.8939369014588</v>
          </cell>
          <cell r="OY107">
            <v>9946.5042267220288</v>
          </cell>
          <cell r="PA107">
            <v>3507.896683263094</v>
          </cell>
          <cell r="PB107">
            <v>13044.201261</v>
          </cell>
          <cell r="PC107">
            <v>192914.1428997253</v>
          </cell>
          <cell r="PD107">
            <v>13362.239149122939</v>
          </cell>
          <cell r="PE107">
            <v>144006.838362051</v>
          </cell>
          <cell r="PF107">
            <v>107052.66644970331</v>
          </cell>
          <cell r="PG107">
            <v>85861.476450021932</v>
          </cell>
          <cell r="PH107">
            <v>50873.67916848918</v>
          </cell>
          <cell r="PI107">
            <v>37511.440019366237</v>
          </cell>
          <cell r="PJ107">
            <v>3953.922332472664</v>
          </cell>
          <cell r="PK107">
            <v>2237.9428273322501</v>
          </cell>
          <cell r="PL107">
            <v>21418.305166066541</v>
          </cell>
          <cell r="PM107">
            <v>9224.269736904218</v>
          </cell>
          <cell r="PN107">
            <v>6279.8235680014768</v>
          </cell>
          <cell r="PO107">
            <v>9934.6518157320788</v>
          </cell>
          <cell r="PQ107">
            <v>3366.4315565646548</v>
          </cell>
          <cell r="PR107">
            <v>13044.201261</v>
          </cell>
          <cell r="PS107">
            <v>195353.05356566701</v>
          </cell>
          <cell r="PT107">
            <v>13567.08558439793</v>
          </cell>
          <cell r="PU107">
            <v>146303.68762249779</v>
          </cell>
          <cell r="PV107">
            <v>107735.7815680944</v>
          </cell>
          <cell r="PW107">
            <v>87617.271997572563</v>
          </cell>
          <cell r="PX107">
            <v>51700.008283311086</v>
          </cell>
          <cell r="PY107">
            <v>38132.922698913157</v>
          </cell>
          <cell r="PZ107">
            <v>3953.9223324726631</v>
          </cell>
          <cell r="QA107">
            <v>2032.377242966304</v>
          </cell>
          <cell r="QB107">
            <v>21824.656696241302</v>
          </cell>
          <cell r="QC107">
            <v>9360.0185040813485</v>
          </cell>
          <cell r="QD107">
            <v>6335.217087686553</v>
          </cell>
          <cell r="QE107">
            <v>10094.1931031848</v>
          </cell>
          <cell r="QG107">
            <v>3393.9879952141609</v>
          </cell>
          <cell r="QH107">
            <v>13044.201261</v>
          </cell>
          <cell r="QI107">
            <v>197218.21375786679</v>
          </cell>
          <cell r="QJ107">
            <v>13489.71603482823</v>
          </cell>
          <cell r="QK107">
            <v>148351.1890016754</v>
          </cell>
          <cell r="QL107">
            <v>107862.44627171051</v>
          </cell>
          <cell r="QM107">
            <v>89355.767486156328</v>
          </cell>
          <cell r="QN107">
            <v>52046.737869686731</v>
          </cell>
          <cell r="QO107">
            <v>38557.021834858497</v>
          </cell>
          <cell r="QP107">
            <v>3953.9223324726631</v>
          </cell>
          <cell r="QQ107">
            <v>2075.1002052137692</v>
          </cell>
          <cell r="QR107">
            <v>22154.352073107901</v>
          </cell>
          <cell r="QS107">
            <v>9584.7166371431049</v>
          </cell>
          <cell r="QT107">
            <v>7481.6466937788618</v>
          </cell>
          <cell r="QU107">
            <v>10395.482224204379</v>
          </cell>
          <cell r="QW107">
            <v>4346.7772065046174</v>
          </cell>
          <cell r="QX107">
            <v>13044.201261</v>
          </cell>
          <cell r="QY107">
            <v>199807.81665040681</v>
          </cell>
          <cell r="QZ107">
            <v>14059.662551036799</v>
          </cell>
          <cell r="RA107">
            <v>150364.39336992631</v>
          </cell>
          <cell r="RB107">
            <v>106536.39551245479</v>
          </cell>
          <cell r="RC107">
            <v>93271.421137951969</v>
          </cell>
          <cell r="RD107">
            <v>50944.632726075914</v>
          </cell>
          <cell r="RE107">
            <v>36884.97017503911</v>
          </cell>
          <cell r="RF107">
            <v>3953.922332472664</v>
          </cell>
          <cell r="RG107">
            <v>2122.1915614429408</v>
          </cell>
          <cell r="RH107">
            <v>83966</v>
          </cell>
          <cell r="RI107">
            <v>40802</v>
          </cell>
          <cell r="RJ107">
            <v>37584</v>
          </cell>
          <cell r="RK107">
            <v>43555</v>
          </cell>
          <cell r="RL107">
            <v>19986</v>
          </cell>
          <cell r="RM107">
            <v>13044.201261</v>
          </cell>
          <cell r="RN107">
            <v>174348</v>
          </cell>
          <cell r="RO107">
            <v>11161</v>
          </cell>
          <cell r="RP107">
            <v>128355</v>
          </cell>
          <cell r="RQ107">
            <v>104536</v>
          </cell>
          <cell r="RR107">
            <v>69812</v>
          </cell>
          <cell r="RS107">
            <v>58743</v>
          </cell>
          <cell r="RT107">
            <v>47582</v>
          </cell>
          <cell r="RU107">
            <v>8771</v>
          </cell>
          <cell r="RV107">
            <v>28394.92</v>
          </cell>
          <cell r="RW107">
            <v>31755</v>
          </cell>
          <cell r="RX107">
            <v>13078</v>
          </cell>
          <cell r="SU107">
            <v>2529.7565215939971</v>
          </cell>
          <cell r="SV107">
            <v>2281.8817501963208</v>
          </cell>
          <cell r="SX107">
            <v>2099.9864745235218</v>
          </cell>
          <cell r="SY107">
            <v>1852.5669122073721</v>
          </cell>
          <cell r="TA107">
            <v>2120.797088496442</v>
          </cell>
          <cell r="TB107">
            <v>1864.4920604874751</v>
          </cell>
          <cell r="TD107">
            <v>3136.419396295732</v>
          </cell>
          <cell r="TE107">
            <v>2881.516012775885</v>
          </cell>
        </row>
        <row r="108">
          <cell r="A108" t="str">
            <v>PCAR3</v>
          </cell>
          <cell r="B108" t="str">
            <v>Pão de Açucar</v>
          </cell>
          <cell r="C108" t="str">
            <v>Retail</v>
          </cell>
          <cell r="D108" t="str">
            <v>Danniela Eiger</v>
          </cell>
          <cell r="E108">
            <v>45215</v>
          </cell>
          <cell r="F108" t="str">
            <v>Neutral</v>
          </cell>
          <cell r="G108" t="b">
            <v>0</v>
          </cell>
          <cell r="H108" t="str">
            <v>BRL</v>
          </cell>
          <cell r="I108">
            <v>5</v>
          </cell>
          <cell r="J108">
            <v>0.1515331476190476</v>
          </cell>
          <cell r="K108">
            <v>7.0190999999999962E-2</v>
          </cell>
          <cell r="L108">
            <v>0.14161377069666031</v>
          </cell>
          <cell r="M108">
            <v>17320.573938181551</v>
          </cell>
          <cell r="N108">
            <v>4301.5293894861534</v>
          </cell>
          <cell r="O108">
            <v>-564.8112235140261</v>
          </cell>
          <cell r="P108">
            <v>462.47454357254202</v>
          </cell>
          <cell r="Q108">
            <v>-861.20739347137942</v>
          </cell>
          <cell r="R108">
            <v>269.39999999999998</v>
          </cell>
          <cell r="S108">
            <v>22835.8686740132</v>
          </cell>
          <cell r="T108">
            <v>3708.2491798832002</v>
          </cell>
          <cell r="U108">
            <v>3827.72170744</v>
          </cell>
          <cell r="V108">
            <v>9533.2672236179114</v>
          </cell>
          <cell r="W108">
            <v>4163.7983785010201</v>
          </cell>
          <cell r="X108">
            <v>5861.9948640599987</v>
          </cell>
          <cell r="Y108">
            <v>2153.745684176798</v>
          </cell>
          <cell r="Z108">
            <v>1118.269741189986</v>
          </cell>
          <cell r="AA108">
            <v>-2208.1155322497102</v>
          </cell>
          <cell r="AB108">
            <v>-4770.1525840697122</v>
          </cell>
          <cell r="AC108">
            <v>265</v>
          </cell>
          <cell r="AD108">
            <v>19366.532671222689</v>
          </cell>
          <cell r="AE108">
            <v>4821.6985841635469</v>
          </cell>
          <cell r="AF108">
            <v>-160.98109780956659</v>
          </cell>
          <cell r="AG108">
            <v>988.83194848222297</v>
          </cell>
          <cell r="AH108">
            <v>-961.77066047545736</v>
          </cell>
          <cell r="AI108">
            <v>270.13906900000001</v>
          </cell>
          <cell r="AJ108">
            <v>44606.602082917947</v>
          </cell>
          <cell r="AK108">
            <v>4573.9727196327676</v>
          </cell>
          <cell r="AL108">
            <v>2219.689687931826</v>
          </cell>
          <cell r="AM108">
            <v>31304.00063252266</v>
          </cell>
          <cell r="AN108">
            <v>13302.60145039529</v>
          </cell>
          <cell r="AO108">
            <v>5920.6919057100004</v>
          </cell>
          <cell r="AP108">
            <v>1346.719186077233</v>
          </cell>
          <cell r="AQ108">
            <v>-778.01567569548365</v>
          </cell>
          <cell r="AR108">
            <v>1347.1888862705721</v>
          </cell>
          <cell r="AS108">
            <v>554.77427452169468</v>
          </cell>
          <cell r="AT108">
            <v>0</v>
          </cell>
          <cell r="AU108">
            <v>21064.631226057059</v>
          </cell>
          <cell r="AV108">
            <v>5349.7984725367387</v>
          </cell>
          <cell r="AW108">
            <v>142.91706311279719</v>
          </cell>
          <cell r="AX108">
            <v>1393.5497028018731</v>
          </cell>
          <cell r="AY108">
            <v>-466.06320489472091</v>
          </cell>
          <cell r="AZ108">
            <v>270.13906900000001</v>
          </cell>
          <cell r="BA108">
            <v>42286.441364475613</v>
          </cell>
          <cell r="BB108">
            <v>2165.537593858835</v>
          </cell>
          <cell r="BC108">
            <v>1985.765990087493</v>
          </cell>
          <cell r="BD108">
            <v>29449.903118975049</v>
          </cell>
          <cell r="BE108">
            <v>12836.538245500569</v>
          </cell>
          <cell r="BF108">
            <v>3670.6919057099999</v>
          </cell>
          <cell r="BG108">
            <v>1505.154311851164</v>
          </cell>
          <cell r="BH108">
            <v>446.44234305385538</v>
          </cell>
          <cell r="BI108">
            <v>207.76042035704941</v>
          </cell>
          <cell r="BJ108">
            <v>-2521.0352226381401</v>
          </cell>
          <cell r="BK108">
            <v>0</v>
          </cell>
          <cell r="BL108">
            <v>22664.7389377728</v>
          </cell>
          <cell r="BM108">
            <v>5869.5025923166468</v>
          </cell>
          <cell r="BN108">
            <v>323.75884527526608</v>
          </cell>
          <cell r="BO108">
            <v>1624.062337729024</v>
          </cell>
          <cell r="BP108">
            <v>-296.52180425307949</v>
          </cell>
          <cell r="BQ108">
            <v>270.13906900000001</v>
          </cell>
          <cell r="BR108">
            <v>42286.441364475613</v>
          </cell>
          <cell r="BS108">
            <v>2165.537593858835</v>
          </cell>
          <cell r="BT108">
            <v>1985.765990087493</v>
          </cell>
          <cell r="BU108">
            <v>28683.310324931121</v>
          </cell>
          <cell r="BV108">
            <v>12836.538245500569</v>
          </cell>
          <cell r="BW108">
            <v>3670.6919057099999</v>
          </cell>
          <cell r="BX108">
            <v>1505.154311851164</v>
          </cell>
          <cell r="BY108">
            <v>446.44234305385538</v>
          </cell>
          <cell r="BZ108">
            <v>345.34357863706532</v>
          </cell>
          <cell r="CA108">
            <v>-1065.039776421313</v>
          </cell>
          <cell r="CB108">
            <v>0</v>
          </cell>
          <cell r="CC108">
            <v>24212.714546024908</v>
          </cell>
          <cell r="CD108">
            <v>6391.4464430161897</v>
          </cell>
          <cell r="CE108">
            <v>491.14748940749718</v>
          </cell>
          <cell r="CF108">
            <v>1856.047500687378</v>
          </cell>
          <cell r="CG108">
            <v>-178.32671803748741</v>
          </cell>
          <cell r="CH108">
            <v>270.13906900000001</v>
          </cell>
          <cell r="CI108">
            <v>42286.441364475613</v>
          </cell>
          <cell r="CJ108">
            <v>2165.537593858835</v>
          </cell>
          <cell r="CK108">
            <v>1985.765990087493</v>
          </cell>
          <cell r="CL108">
            <v>27993.678752421249</v>
          </cell>
          <cell r="CM108">
            <v>12836.538245500569</v>
          </cell>
          <cell r="CN108">
            <v>3670.6919057099999</v>
          </cell>
          <cell r="CO108">
            <v>1505.154311851164</v>
          </cell>
          <cell r="CP108">
            <v>446.44234305385538</v>
          </cell>
          <cell r="CQ108">
            <v>366.19010789879809</v>
          </cell>
          <cell r="CR108">
            <v>-917.8379762734603</v>
          </cell>
          <cell r="CS108">
            <v>0</v>
          </cell>
          <cell r="CT108">
            <v>25543.16987494842</v>
          </cell>
          <cell r="CU108">
            <v>6742.647625497244</v>
          </cell>
          <cell r="CV108">
            <v>543.67853762741834</v>
          </cell>
          <cell r="CW108">
            <v>1958.034755496449</v>
          </cell>
          <cell r="CX108">
            <v>-175.7277243739841</v>
          </cell>
          <cell r="CY108">
            <v>270.13906900000001</v>
          </cell>
          <cell r="CZ108">
            <v>42286.441364475613</v>
          </cell>
          <cell r="DA108">
            <v>2165.537593858835</v>
          </cell>
          <cell r="DB108">
            <v>1985.765990087493</v>
          </cell>
          <cell r="DC108">
            <v>28264.938460097012</v>
          </cell>
          <cell r="DD108">
            <v>12836.538245500569</v>
          </cell>
          <cell r="DE108">
            <v>3670.6919057099999</v>
          </cell>
          <cell r="DF108">
            <v>1505.154311851164</v>
          </cell>
          <cell r="DG108">
            <v>446.44234305385538</v>
          </cell>
          <cell r="DH108">
            <v>391.05137282604443</v>
          </cell>
          <cell r="DI108">
            <v>213.37328865378601</v>
          </cell>
          <cell r="DJ108">
            <v>0</v>
          </cell>
          <cell r="DK108">
            <v>26903.500182193759</v>
          </cell>
          <cell r="DL108">
            <v>7101.7349259749899</v>
          </cell>
          <cell r="DM108">
            <v>599.53625123551592</v>
          </cell>
          <cell r="DN108">
            <v>2062.312103749683</v>
          </cell>
          <cell r="DO108">
            <v>-159.7710808846623</v>
          </cell>
          <cell r="DP108">
            <v>270.13906900000001</v>
          </cell>
          <cell r="DQ108">
            <v>42286.441364475613</v>
          </cell>
          <cell r="DR108">
            <v>2165.537593858835</v>
          </cell>
          <cell r="DS108">
            <v>1985.765990087493</v>
          </cell>
          <cell r="DT108">
            <v>28552.029904990199</v>
          </cell>
          <cell r="DU108">
            <v>12836.538245500569</v>
          </cell>
          <cell r="DV108">
            <v>3670.6919057099999</v>
          </cell>
          <cell r="DW108">
            <v>1505.154311851164</v>
          </cell>
          <cell r="DX108">
            <v>446.44234305385538</v>
          </cell>
          <cell r="DY108">
            <v>406.56087986175282</v>
          </cell>
          <cell r="DZ108">
            <v>228.8827956894944</v>
          </cell>
          <cell r="EA108">
            <v>0</v>
          </cell>
          <cell r="EB108">
            <v>28200.865321793441</v>
          </cell>
          <cell r="EC108">
            <v>7444.2012690620322</v>
          </cell>
          <cell r="ED108">
            <v>656.64850083860438</v>
          </cell>
          <cell r="EE108">
            <v>2161.7628002114839</v>
          </cell>
          <cell r="EF108">
            <v>-124.2411641731518</v>
          </cell>
          <cell r="EG108">
            <v>270.13906900000001</v>
          </cell>
          <cell r="EH108">
            <v>42286.441364475613</v>
          </cell>
          <cell r="EI108">
            <v>2165.537593858835</v>
          </cell>
          <cell r="EJ108">
            <v>1985.765990087493</v>
          </cell>
          <cell r="EK108">
            <v>28843.58917772958</v>
          </cell>
          <cell r="EL108">
            <v>12836.538245500569</v>
          </cell>
          <cell r="EM108">
            <v>3670.6919057099999</v>
          </cell>
          <cell r="EN108">
            <v>1505.154311851164</v>
          </cell>
          <cell r="EO108">
            <v>446.44234305385538</v>
          </cell>
          <cell r="EP108">
            <v>447.40240644341588</v>
          </cell>
          <cell r="EQ108">
            <v>269.72432227115752</v>
          </cell>
          <cell r="ER108">
            <v>0</v>
          </cell>
          <cell r="ES108">
            <v>29438.196500597202</v>
          </cell>
          <cell r="ET108">
            <v>7770.8204073897796</v>
          </cell>
          <cell r="EU108">
            <v>714.89757439319328</v>
          </cell>
          <cell r="EV108">
            <v>2256.611539190169</v>
          </cell>
          <cell r="EW108">
            <v>-88.44502497917459</v>
          </cell>
          <cell r="EX108">
            <v>270.13906900000001</v>
          </cell>
          <cell r="EY108">
            <v>42286.441364475613</v>
          </cell>
          <cell r="EZ108">
            <v>2165.537593858835</v>
          </cell>
          <cell r="FA108">
            <v>1985.765990087493</v>
          </cell>
          <cell r="FB108">
            <v>29140.757371056461</v>
          </cell>
          <cell r="FC108">
            <v>12836.538245500569</v>
          </cell>
          <cell r="FD108">
            <v>3670.6919057099999</v>
          </cell>
          <cell r="FE108">
            <v>1505.154311851164</v>
          </cell>
          <cell r="FF108">
            <v>446.44234305385538</v>
          </cell>
          <cell r="FG108">
            <v>503.51106645335079</v>
          </cell>
          <cell r="FH108">
            <v>325.83298228109243</v>
          </cell>
          <cell r="FI108">
            <v>0</v>
          </cell>
          <cell r="FJ108">
            <v>3910.031142721587</v>
          </cell>
          <cell r="FK108">
            <v>1052.035890750587</v>
          </cell>
          <cell r="FL108">
            <v>-38.849292781013453</v>
          </cell>
          <cell r="FM108">
            <v>203.04732666175451</v>
          </cell>
          <cell r="FN108">
            <v>-213.18402087856839</v>
          </cell>
          <cell r="FO108">
            <v>269.39999999999998</v>
          </cell>
          <cell r="FP108">
            <v>22719.474456923999</v>
          </cell>
          <cell r="FQ108">
            <v>2103.6892534240001</v>
          </cell>
          <cell r="FR108">
            <v>1582.66572275</v>
          </cell>
          <cell r="FS108">
            <v>17282.652858723501</v>
          </cell>
          <cell r="FT108">
            <v>5436.8215982005077</v>
          </cell>
          <cell r="FU108">
            <v>6910.3126511199998</v>
          </cell>
          <cell r="FV108">
            <v>4806.6233976959993</v>
          </cell>
          <cell r="FW108">
            <v>238.88589129999599</v>
          </cell>
          <cell r="FX108">
            <v>-1884.9951404904721</v>
          </cell>
          <cell r="FY108">
            <v>-2931.1011052504732</v>
          </cell>
          <cell r="FZ108">
            <v>35</v>
          </cell>
          <cell r="GA108">
            <v>4188.0296949200238</v>
          </cell>
          <cell r="GB108">
            <v>1115.1020103520141</v>
          </cell>
          <cell r="GC108">
            <v>-52.661654061973188</v>
          </cell>
          <cell r="GD108">
            <v>190.0308263066018</v>
          </cell>
          <cell r="GE108">
            <v>-330.74410191458219</v>
          </cell>
          <cell r="GF108">
            <v>269.39999999999998</v>
          </cell>
          <cell r="GG108">
            <v>23203.491424704</v>
          </cell>
          <cell r="GH108">
            <v>2302.662924104</v>
          </cell>
          <cell r="GI108">
            <v>1600.4155639200001</v>
          </cell>
          <cell r="GJ108">
            <v>17628.6894842535</v>
          </cell>
          <cell r="GK108">
            <v>5573.9570898104994</v>
          </cell>
          <cell r="GL108">
            <v>6862.0179754099991</v>
          </cell>
          <cell r="GM108">
            <v>4559.355051305999</v>
          </cell>
          <cell r="GN108">
            <v>229.28806605000139</v>
          </cell>
          <cell r="GO108">
            <v>-53.287197788633648</v>
          </cell>
          <cell r="GP108">
            <v>-279.89077349863442</v>
          </cell>
          <cell r="GQ108">
            <v>138</v>
          </cell>
          <cell r="GR108">
            <v>4322.6991985699906</v>
          </cell>
          <cell r="GS108">
            <v>1027.64690018786</v>
          </cell>
          <cell r="GT108">
            <v>-123.12248127569001</v>
          </cell>
          <cell r="GU108">
            <v>147.899971309535</v>
          </cell>
          <cell r="GV108">
            <v>-354.10572784168397</v>
          </cell>
          <cell r="GW108">
            <v>269.39999999999998</v>
          </cell>
          <cell r="GX108">
            <v>21424.5855026432</v>
          </cell>
          <cell r="GY108">
            <v>2446.3047920931999</v>
          </cell>
          <cell r="GZ108">
            <v>1925.41667564</v>
          </cell>
          <cell r="HA108">
            <v>16203.3955489494</v>
          </cell>
          <cell r="HB108">
            <v>5221.1899536937999</v>
          </cell>
          <cell r="HC108">
            <v>6010.3347789900008</v>
          </cell>
          <cell r="HD108">
            <v>3564.0299868968009</v>
          </cell>
          <cell r="HE108">
            <v>331.26156565999969</v>
          </cell>
          <cell r="HF108">
            <v>-707.93793019861005</v>
          </cell>
          <cell r="HG108">
            <v>-1766.5740266186081</v>
          </cell>
          <cell r="HH108">
            <v>123</v>
          </cell>
          <cell r="HI108">
            <v>4899.8139019699511</v>
          </cell>
          <cell r="HJ108">
            <v>1106.7445881956919</v>
          </cell>
          <cell r="HK108">
            <v>-350.17779539535007</v>
          </cell>
          <cell r="HL108">
            <v>-78.503580705350203</v>
          </cell>
          <cell r="HM108">
            <v>36.826457163454563</v>
          </cell>
          <cell r="HN108">
            <v>269.39999999999998</v>
          </cell>
          <cell r="HO108">
            <v>22835.8686740132</v>
          </cell>
          <cell r="HP108">
            <v>3708.2491798832002</v>
          </cell>
          <cell r="HQ108">
            <v>3827.72170744</v>
          </cell>
          <cell r="HR108">
            <v>18672.070295512181</v>
          </cell>
          <cell r="HS108">
            <v>4163.7983785010201</v>
          </cell>
          <cell r="HT108">
            <v>5861.9948640599987</v>
          </cell>
          <cell r="HU108">
            <v>2153.745684176798</v>
          </cell>
          <cell r="HV108">
            <v>318.83421817998868</v>
          </cell>
          <cell r="HW108">
            <v>824.10714856758182</v>
          </cell>
          <cell r="HX108">
            <v>593.41573363757971</v>
          </cell>
          <cell r="HY108">
            <v>-31</v>
          </cell>
          <cell r="HZ108">
            <v>4496.2111416800008</v>
          </cell>
          <cell r="IA108">
            <v>1096.1528145557911</v>
          </cell>
          <cell r="IB108">
            <v>-105.49876267683931</v>
          </cell>
          <cell r="IC108">
            <v>173.1746274931607</v>
          </cell>
          <cell r="ID108">
            <v>-315.00799924531327</v>
          </cell>
          <cell r="IE108">
            <v>270.13906900000001</v>
          </cell>
          <cell r="IF108">
            <v>43457.006971198098</v>
          </cell>
          <cell r="IG108">
            <v>3516.3553563532</v>
          </cell>
          <cell r="IH108">
            <v>3848.91051139</v>
          </cell>
          <cell r="II108">
            <v>29787.485657832189</v>
          </cell>
          <cell r="IJ108">
            <v>13669.52131336592</v>
          </cell>
          <cell r="IK108">
            <v>6559.68650815</v>
          </cell>
          <cell r="IL108">
            <v>3043.3311517968</v>
          </cell>
          <cell r="IM108">
            <v>262.94757397999939</v>
          </cell>
          <cell r="IN108">
            <v>-849.70139661709311</v>
          </cell>
          <cell r="IO108">
            <v>-311.70005252709183</v>
          </cell>
          <cell r="IP108">
            <v>28</v>
          </cell>
          <cell r="IQ108">
            <v>4754.5317720049497</v>
          </cell>
          <cell r="IR108">
            <v>1181.1392948405389</v>
          </cell>
          <cell r="IS108">
            <v>-51.064644743861663</v>
          </cell>
          <cell r="IT108">
            <v>232.2601168661383</v>
          </cell>
          <cell r="IU108">
            <v>-321.75906370879972</v>
          </cell>
          <cell r="IV108">
            <v>270.13906900000001</v>
          </cell>
          <cell r="IW108">
            <v>44397.62812858</v>
          </cell>
          <cell r="IX108">
            <v>3217</v>
          </cell>
          <cell r="IY108">
            <v>3674</v>
          </cell>
          <cell r="IZ108">
            <v>30678.787866606919</v>
          </cell>
          <cell r="JA108">
            <v>13718.84026197309</v>
          </cell>
          <cell r="JB108">
            <v>6160.6919057100004</v>
          </cell>
          <cell r="JC108">
            <v>2943.6919057099999</v>
          </cell>
          <cell r="JD108">
            <v>100.50095431000121</v>
          </cell>
          <cell r="JE108">
            <v>250.6377144850585</v>
          </cell>
          <cell r="JF108">
            <v>-308.76328795494112</v>
          </cell>
          <cell r="JG108">
            <v>56</v>
          </cell>
          <cell r="JH108">
            <v>4772.5441322942606</v>
          </cell>
          <cell r="JI108">
            <v>1197.90857720586</v>
          </cell>
          <cell r="JJ108">
            <v>-50.111713389089353</v>
          </cell>
          <cell r="JK108">
            <v>241.4425295599579</v>
          </cell>
          <cell r="JL108">
            <v>-239.96327950173861</v>
          </cell>
          <cell r="JM108">
            <v>270.13906900000001</v>
          </cell>
          <cell r="JN108">
            <v>43783.864306613606</v>
          </cell>
          <cell r="JO108">
            <v>2503.7456672856779</v>
          </cell>
          <cell r="JP108">
            <v>3243.8954679208041</v>
          </cell>
          <cell r="JQ108">
            <v>30304.987324142261</v>
          </cell>
          <cell r="JR108">
            <v>13478.876982471351</v>
          </cell>
          <cell r="JS108">
            <v>5920.6919057100004</v>
          </cell>
          <cell r="JT108">
            <v>3416.946238424322</v>
          </cell>
          <cell r="JU108">
            <v>-275.03476187107492</v>
          </cell>
          <cell r="JV108">
            <v>-317.96279451623951</v>
          </cell>
          <cell r="JW108">
            <v>-710.50548696336466</v>
          </cell>
          <cell r="JX108">
            <v>0</v>
          </cell>
          <cell r="JY108">
            <v>5343.2456252434804</v>
          </cell>
          <cell r="JZ108">
            <v>1346.4978975613569</v>
          </cell>
          <cell r="KA108">
            <v>45.694023000223517</v>
          </cell>
          <cell r="KB108">
            <v>341.95467456296569</v>
          </cell>
          <cell r="KC108">
            <v>-176.27553207605629</v>
          </cell>
          <cell r="KD108">
            <v>270.13906900000001</v>
          </cell>
          <cell r="KE108">
            <v>44606.602082917947</v>
          </cell>
          <cell r="KF108">
            <v>4573.9727196327676</v>
          </cell>
          <cell r="KG108">
            <v>2219.689687931826</v>
          </cell>
          <cell r="KH108">
            <v>31304.00063252266</v>
          </cell>
          <cell r="KI108">
            <v>13302.60145039529</v>
          </cell>
          <cell r="KJ108">
            <v>5920.6919057100004</v>
          </cell>
          <cell r="KK108">
            <v>1346.719186077233</v>
          </cell>
          <cell r="KL108">
            <v>-866.42944211440943</v>
          </cell>
          <cell r="KM108">
            <v>2224.3776402374592</v>
          </cell>
          <cell r="KN108">
            <v>2087.5359776856471</v>
          </cell>
          <cell r="KO108">
            <v>0</v>
          </cell>
          <cell r="KP108">
            <v>-750</v>
          </cell>
          <cell r="KQ108">
            <v>-1296.247175638096</v>
          </cell>
          <cell r="KR108">
            <v>-849.07343416540459</v>
          </cell>
          <cell r="KS108">
            <v>-737.83761116421954</v>
          </cell>
          <cell r="KT108">
            <v>-740.17237145956733</v>
          </cell>
          <cell r="KU108">
            <v>-789.07404715679149</v>
          </cell>
          <cell r="KV108">
            <v>-822.649057945001</v>
          </cell>
          <cell r="KW108">
            <v>-830.14544843412432</v>
          </cell>
          <cell r="KX108">
            <v>-838.40689568794903</v>
          </cell>
          <cell r="KY108">
            <v>897.05116126252551</v>
          </cell>
          <cell r="KZ108">
            <v>1374.4852059886271</v>
          </cell>
          <cell r="LA108">
            <v>1713.920410746462</v>
          </cell>
          <cell r="LB108">
            <v>1959.703091938107</v>
          </cell>
          <cell r="LC108">
            <v>2214.6121324702322</v>
          </cell>
          <cell r="LD108">
            <v>2336.3020201341269</v>
          </cell>
          <cell r="LE108">
            <v>2460.7244179972799</v>
          </cell>
          <cell r="LF108">
            <v>2579.3877166926791</v>
          </cell>
          <cell r="LG108">
            <v>2692.5600185943831</v>
          </cell>
          <cell r="LH108">
            <v>224.50672700888671</v>
          </cell>
          <cell r="LI108">
            <v>239.31571368482869</v>
          </cell>
          <cell r="LJ108">
            <v>196.73447976199819</v>
          </cell>
          <cell r="LK108">
            <v>236.49424080681209</v>
          </cell>
          <cell r="LL108">
            <v>224.3237387857919</v>
          </cell>
          <cell r="LM108">
            <v>257.07685759053783</v>
          </cell>
          <cell r="LN108">
            <v>248.1722948793016</v>
          </cell>
          <cell r="LO108">
            <v>366.01232532917851</v>
          </cell>
          <cell r="LP108">
            <v>4910.9479736687535</v>
          </cell>
          <cell r="LQ108">
            <v>1247.2367394564769</v>
          </cell>
          <cell r="LR108">
            <v>4.6288685238127982</v>
          </cell>
          <cell r="LS108">
            <v>309.0074836836443</v>
          </cell>
          <cell r="LT108">
            <v>381.63270701226651</v>
          </cell>
          <cell r="LU108">
            <v>-138.2810837990136</v>
          </cell>
          <cell r="LV108">
            <v>270.13906900000001</v>
          </cell>
          <cell r="LW108">
            <v>42113.538218680464</v>
          </cell>
          <cell r="LX108">
            <v>2017.672329829177</v>
          </cell>
          <cell r="LY108">
            <v>2045.866570404962</v>
          </cell>
          <cell r="LZ108">
            <v>28949.217852084181</v>
          </cell>
          <cell r="MA108">
            <v>13164.320366596279</v>
          </cell>
          <cell r="MB108">
            <v>4170.6919057100004</v>
          </cell>
          <cell r="MC108">
            <v>2153.0195758808231</v>
          </cell>
          <cell r="MD108">
            <v>-11.2224725397204</v>
          </cell>
          <cell r="ME108">
            <v>-716.77905106666344</v>
          </cell>
          <cell r="MF108">
            <v>-2637.0137609480762</v>
          </cell>
          <cell r="MG108">
            <v>0</v>
          </cell>
          <cell r="MH108">
            <v>5209.1988467188567</v>
          </cell>
          <cell r="MI108">
            <v>1322.983713042345</v>
          </cell>
          <cell r="MJ108">
            <v>0.65892258626740841</v>
          </cell>
          <cell r="MK108">
            <v>311.0775068338038</v>
          </cell>
          <cell r="ML108">
            <v>390.0123885515514</v>
          </cell>
          <cell r="MM108">
            <v>-139.08148671494851</v>
          </cell>
          <cell r="MN108">
            <v>270.13906900000001</v>
          </cell>
          <cell r="MO108">
            <v>41586.769754271649</v>
          </cell>
          <cell r="MP108">
            <v>1720.301932279549</v>
          </cell>
          <cell r="MQ108">
            <v>2013.058264305203</v>
          </cell>
          <cell r="MR108">
            <v>28561.530874390319</v>
          </cell>
          <cell r="MS108">
            <v>13025.23887988133</v>
          </cell>
          <cell r="MT108">
            <v>3670.6919057099999</v>
          </cell>
          <cell r="MU108">
            <v>1950.38997343045</v>
          </cell>
          <cell r="MV108">
            <v>135.80719443158031</v>
          </cell>
          <cell r="MW108">
            <v>293.32006759702222</v>
          </cell>
          <cell r="MX108">
            <v>-318.66274716503631</v>
          </cell>
          <cell r="MY108">
            <v>0</v>
          </cell>
          <cell r="MZ108">
            <v>5139.8121586279676</v>
          </cell>
          <cell r="NA108">
            <v>1305.3615294883391</v>
          </cell>
          <cell r="NB108">
            <v>12.69877159340513</v>
          </cell>
          <cell r="NC108">
            <v>326.68938147985762</v>
          </cell>
          <cell r="ND108">
            <v>404.3524580808562</v>
          </cell>
          <cell r="NE108">
            <v>-116.86090188344031</v>
          </cell>
          <cell r="NF108">
            <v>270.13906900000001</v>
          </cell>
          <cell r="NG108">
            <v>41268.341878180967</v>
          </cell>
          <cell r="NH108">
            <v>934.43069536610017</v>
          </cell>
          <cell r="NI108">
            <v>1996.445729300641</v>
          </cell>
          <cell r="NJ108">
            <v>28359.963900183091</v>
          </cell>
          <cell r="NK108">
            <v>12908.37797799789</v>
          </cell>
          <cell r="NL108">
            <v>3670.6919057099999</v>
          </cell>
          <cell r="NM108">
            <v>2736.2612103439001</v>
          </cell>
          <cell r="NN108">
            <v>154.95275934383409</v>
          </cell>
          <cell r="NO108">
            <v>-711.74261129934257</v>
          </cell>
          <cell r="NP108">
            <v>-810.06151417840158</v>
          </cell>
          <cell r="NQ108">
            <v>0</v>
          </cell>
          <cell r="NR108">
            <v>5804.6722470414788</v>
          </cell>
          <cell r="NS108">
            <v>1474.216490549579</v>
          </cell>
          <cell r="NT108">
            <v>124.9305004093133</v>
          </cell>
          <cell r="NU108">
            <v>446.77533080456811</v>
          </cell>
          <cell r="NV108">
            <v>537.9228571017884</v>
          </cell>
          <cell r="NW108">
            <v>-71.839732497317641</v>
          </cell>
          <cell r="NX108">
            <v>270.13906900000001</v>
          </cell>
          <cell r="NY108">
            <v>42286.441364475613</v>
          </cell>
          <cell r="NZ108">
            <v>2165.537593858835</v>
          </cell>
          <cell r="OA108">
            <v>1985.765990087493</v>
          </cell>
          <cell r="OB108">
            <v>29449.903118975049</v>
          </cell>
          <cell r="OC108">
            <v>12836.538245500569</v>
          </cell>
          <cell r="OD108">
            <v>3670.6919057099999</v>
          </cell>
          <cell r="OE108">
            <v>1505.154311851164</v>
          </cell>
          <cell r="OF108">
            <v>166.90486181816141</v>
          </cell>
          <cell r="OG108">
            <v>1342.962015126034</v>
          </cell>
          <cell r="OH108">
            <v>1244.702799653375</v>
          </cell>
          <cell r="OI108">
            <v>0</v>
          </cell>
          <cell r="OJ108">
            <v>-303</v>
          </cell>
          <cell r="OK108">
            <v>-372</v>
          </cell>
          <cell r="OL108">
            <v>-312</v>
          </cell>
          <cell r="OM108">
            <v>237</v>
          </cell>
          <cell r="ON108">
            <v>-332</v>
          </cell>
          <cell r="OO108">
            <v>-338</v>
          </cell>
          <cell r="OP108">
            <v>-313.46901312869647</v>
          </cell>
          <cell r="OQ108">
            <v>-312.77816250939969</v>
          </cell>
          <cell r="OR108">
            <v>-214.1456621586818</v>
          </cell>
          <cell r="OS108">
            <v>-211.388447911947</v>
          </cell>
          <cell r="OT108">
            <v>-189.76074414407219</v>
          </cell>
          <cell r="OU108">
            <v>-233.7785799507036</v>
          </cell>
        </row>
        <row r="109">
          <cell r="A109" t="str">
            <v>PETR3</v>
          </cell>
          <cell r="B109" t="str">
            <v>Petrobras</v>
          </cell>
          <cell r="C109" t="str">
            <v>Oil, Gas &amp; Petrochemicals</v>
          </cell>
          <cell r="D109" t="str">
            <v>André Vidal</v>
          </cell>
          <cell r="E109">
            <v>45103</v>
          </cell>
          <cell r="F109" t="str">
            <v>Buy</v>
          </cell>
          <cell r="G109" t="b">
            <v>0</v>
          </cell>
          <cell r="H109" t="str">
            <v>USD</v>
          </cell>
          <cell r="I109">
            <v>36.700000000000003</v>
          </cell>
          <cell r="J109">
            <v>0.17615</v>
          </cell>
          <cell r="K109">
            <v>6.5858582032185836E-2</v>
          </cell>
          <cell r="L109">
            <v>0.14297916603531069</v>
          </cell>
          <cell r="M109">
            <v>124474</v>
          </cell>
          <cell r="N109">
            <v>64988</v>
          </cell>
          <cell r="O109">
            <v>57114</v>
          </cell>
          <cell r="P109">
            <v>66217</v>
          </cell>
          <cell r="Q109">
            <v>36755</v>
          </cell>
          <cell r="R109">
            <v>13044.201261</v>
          </cell>
          <cell r="S109">
            <v>187191</v>
          </cell>
          <cell r="T109">
            <v>12333</v>
          </cell>
          <cell r="U109">
            <v>133155</v>
          </cell>
          <cell r="V109">
            <v>117355</v>
          </cell>
          <cell r="W109">
            <v>69836</v>
          </cell>
          <cell r="X109">
            <v>53799</v>
          </cell>
          <cell r="Y109">
            <v>41466</v>
          </cell>
          <cell r="Z109">
            <v>9848</v>
          </cell>
          <cell r="AA109">
            <v>52156.34</v>
          </cell>
          <cell r="AB109">
            <v>45312</v>
          </cell>
          <cell r="AC109">
            <v>37701</v>
          </cell>
          <cell r="AD109">
            <v>94464.529915955936</v>
          </cell>
          <cell r="AE109">
            <v>44752.921831044427</v>
          </cell>
          <cell r="AF109">
            <v>36111.753666966652</v>
          </cell>
          <cell r="AG109">
            <v>47726.697803209128</v>
          </cell>
          <cell r="AH109">
            <v>19424.071776590619</v>
          </cell>
          <cell r="AI109">
            <v>13044.201261</v>
          </cell>
          <cell r="AJ109">
            <v>191045.68404755471</v>
          </cell>
          <cell r="AK109">
            <v>11804.015464604439</v>
          </cell>
          <cell r="AL109">
            <v>143060.06568954611</v>
          </cell>
          <cell r="AM109">
            <v>109108.79611713759</v>
          </cell>
          <cell r="AN109">
            <v>81936.887930417026</v>
          </cell>
          <cell r="AO109">
            <v>51952.658107519434</v>
          </cell>
          <cell r="AP109">
            <v>40148.64264291498</v>
          </cell>
          <cell r="AQ109">
            <v>12498.435042638839</v>
          </cell>
          <cell r="AR109">
            <v>26555.306487949161</v>
          </cell>
          <cell r="AS109">
            <v>25638.545749154891</v>
          </cell>
          <cell r="AT109">
            <v>22505.530284550448</v>
          </cell>
          <cell r="AU109">
            <v>88129.460189673264</v>
          </cell>
          <cell r="AV109">
            <v>38649.142857958337</v>
          </cell>
          <cell r="AW109">
            <v>27610.010696924979</v>
          </cell>
          <cell r="AX109">
            <v>41596.0460273473</v>
          </cell>
          <cell r="AY109">
            <v>14089.436225594971</v>
          </cell>
          <cell r="AZ109">
            <v>13044.201261</v>
          </cell>
          <cell r="BA109">
            <v>191934.63413121691</v>
          </cell>
          <cell r="BB109">
            <v>13156.383401637209</v>
          </cell>
          <cell r="BC109">
            <v>143244.5975505806</v>
          </cell>
          <cell r="BD109">
            <v>106554.22804553551</v>
          </cell>
          <cell r="BE109">
            <v>85380.406085681389</v>
          </cell>
          <cell r="BF109">
            <v>50268.084665328817</v>
          </cell>
          <cell r="BG109">
            <v>37111.701263691619</v>
          </cell>
          <cell r="BH109">
            <v>15500.915661173491</v>
          </cell>
          <cell r="BI109">
            <v>11173.2624950182</v>
          </cell>
          <cell r="BJ109">
            <v>15158.908047402479</v>
          </cell>
          <cell r="BK109">
            <v>9790.5401103697222</v>
          </cell>
          <cell r="BL109">
            <v>86772.106097171578</v>
          </cell>
          <cell r="BM109">
            <v>37480.110132170877</v>
          </cell>
          <cell r="BN109">
            <v>26863.58128636836</v>
          </cell>
          <cell r="BO109">
            <v>40370.831369843298</v>
          </cell>
          <cell r="BP109">
            <v>14615.093441546531</v>
          </cell>
          <cell r="BQ109">
            <v>13044.201261</v>
          </cell>
          <cell r="BR109">
            <v>199807.81665040681</v>
          </cell>
          <cell r="BS109">
            <v>14059.662551036799</v>
          </cell>
          <cell r="BT109">
            <v>150364.39336992631</v>
          </cell>
          <cell r="BU109">
            <v>106536.39551245479</v>
          </cell>
          <cell r="BV109">
            <v>93271.421137951969</v>
          </cell>
          <cell r="BW109">
            <v>50944.632726075914</v>
          </cell>
          <cell r="BX109">
            <v>36884.97017503911</v>
          </cell>
          <cell r="BY109">
            <v>15815.689329890651</v>
          </cell>
          <cell r="BZ109">
            <v>9886.9594809096998</v>
          </cell>
          <cell r="CA109">
            <v>13386.89098635486</v>
          </cell>
          <cell r="CB109">
            <v>8467.6118369552642</v>
          </cell>
          <cell r="CC109">
            <v>98699.519478322807</v>
          </cell>
          <cell r="CD109">
            <v>46239.929565371123</v>
          </cell>
          <cell r="CE109">
            <v>34127.024326905601</v>
          </cell>
          <cell r="CF109">
            <v>49207.479836151128</v>
          </cell>
          <cell r="CG109">
            <v>19200.899536665969</v>
          </cell>
          <cell r="CH109">
            <v>13044.201261</v>
          </cell>
          <cell r="CI109">
            <v>211101.2700879444</v>
          </cell>
          <cell r="CJ109">
            <v>18621.89698383135</v>
          </cell>
          <cell r="CK109">
            <v>155464.4080992036</v>
          </cell>
          <cell r="CL109">
            <v>105980.9452190044</v>
          </cell>
          <cell r="CM109">
            <v>105134.56195016961</v>
          </cell>
          <cell r="CN109">
            <v>50583.277324789749</v>
          </cell>
          <cell r="CO109">
            <v>31961.3803409584</v>
          </cell>
          <cell r="CP109">
            <v>13651.87899614569</v>
          </cell>
          <cell r="CQ109">
            <v>15097.750181066031</v>
          </cell>
          <cell r="CR109">
            <v>17782.827007321899</v>
          </cell>
          <cell r="CS109">
            <v>10665.592574527351</v>
          </cell>
          <cell r="CT109">
            <v>104301.8183828589</v>
          </cell>
          <cell r="CU109">
            <v>49742.950059016628</v>
          </cell>
          <cell r="CV109">
            <v>37073.213845833263</v>
          </cell>
          <cell r="CW109">
            <v>52885.392739640723</v>
          </cell>
          <cell r="CX109">
            <v>21146.074043276942</v>
          </cell>
          <cell r="CY109">
            <v>13044.201261</v>
          </cell>
          <cell r="CZ109">
            <v>209354.9549359777</v>
          </cell>
          <cell r="DA109">
            <v>14793.401783311851</v>
          </cell>
          <cell r="DB109">
            <v>156687.19566178031</v>
          </cell>
          <cell r="DC109">
            <v>105177.7681221684</v>
          </cell>
          <cell r="DD109">
            <v>104191.423895039</v>
          </cell>
          <cell r="DE109">
            <v>50470.160286072387</v>
          </cell>
          <cell r="DF109">
            <v>35676.758502760538</v>
          </cell>
          <cell r="DG109">
            <v>12851.50134844875</v>
          </cell>
          <cell r="DH109">
            <v>18303.629951521871</v>
          </cell>
          <cell r="DI109">
            <v>21304.272084730481</v>
          </cell>
          <cell r="DJ109">
            <v>22539.767285249982</v>
          </cell>
          <cell r="DK109">
            <v>113208.4000921484</v>
          </cell>
          <cell r="DL109">
            <v>55906.142256244042</v>
          </cell>
          <cell r="DM109">
            <v>42399.846237230537</v>
          </cell>
          <cell r="DN109">
            <v>58704.609440806133</v>
          </cell>
          <cell r="DO109">
            <v>25261.01249282014</v>
          </cell>
          <cell r="DP109">
            <v>13044.201261</v>
          </cell>
          <cell r="DQ109">
            <v>216800.98261973029</v>
          </cell>
          <cell r="DR109">
            <v>15783.111164405251</v>
          </cell>
          <cell r="DS109">
            <v>161862.06141120539</v>
          </cell>
          <cell r="DT109">
            <v>107491.3294491016</v>
          </cell>
          <cell r="DU109">
            <v>109323.89025185831</v>
          </cell>
          <cell r="DV109">
            <v>53335.765925216598</v>
          </cell>
          <cell r="DW109">
            <v>37552.654760811347</v>
          </cell>
          <cell r="DX109">
            <v>13868.711903859161</v>
          </cell>
          <cell r="DY109">
            <v>20157.03358790333</v>
          </cell>
          <cell r="DZ109">
            <v>21895.050393651341</v>
          </cell>
          <cell r="EA109">
            <v>19471.441012557942</v>
          </cell>
          <cell r="EB109">
            <v>121635.1133551261</v>
          </cell>
          <cell r="EC109">
            <v>61020.824287329488</v>
          </cell>
          <cell r="ED109">
            <v>46733.122898454749</v>
          </cell>
          <cell r="EE109">
            <v>64270.439691381936</v>
          </cell>
          <cell r="EF109">
            <v>29306.525455991159</v>
          </cell>
          <cell r="EG109">
            <v>13044.201261</v>
          </cell>
          <cell r="EH109">
            <v>220445.64922407709</v>
          </cell>
          <cell r="EI109">
            <v>16489.244054897561</v>
          </cell>
          <cell r="EJ109">
            <v>163485.89375099231</v>
          </cell>
          <cell r="EK109">
            <v>106753.0886965173</v>
          </cell>
          <cell r="EL109">
            <v>113706.79760878949</v>
          </cell>
          <cell r="EM109">
            <v>53386.762623176008</v>
          </cell>
          <cell r="EN109">
            <v>36897.51856827845</v>
          </cell>
          <cell r="EO109">
            <v>14282.009624281911</v>
          </cell>
          <cell r="EP109">
            <v>22960.403176721269</v>
          </cell>
          <cell r="EQ109">
            <v>24507.213362494771</v>
          </cell>
          <cell r="ER109">
            <v>22367.180472002459</v>
          </cell>
          <cell r="ES109">
            <v>125398.14633090291</v>
          </cell>
          <cell r="ET109">
            <v>63457.096628204054</v>
          </cell>
          <cell r="EU109">
            <v>48808.176925605527</v>
          </cell>
          <cell r="EV109">
            <v>66616.363444121962</v>
          </cell>
          <cell r="EW109">
            <v>30886.026671730731</v>
          </cell>
          <cell r="EX109">
            <v>13044.201261</v>
          </cell>
          <cell r="EY109">
            <v>220495.83938886601</v>
          </cell>
          <cell r="EZ109">
            <v>16260.402673650729</v>
          </cell>
          <cell r="FA109">
            <v>163199.5711295564</v>
          </cell>
          <cell r="FB109">
            <v>106786.2046704355</v>
          </cell>
          <cell r="FC109">
            <v>113723.87179966021</v>
          </cell>
          <cell r="FD109">
            <v>53996.275386499423</v>
          </cell>
          <cell r="FE109">
            <v>37735.872712848693</v>
          </cell>
          <cell r="FF109">
            <v>11332.68148098969</v>
          </cell>
          <cell r="FG109">
            <v>28155.62208882409</v>
          </cell>
          <cell r="FH109">
            <v>29229.610504390239</v>
          </cell>
          <cell r="FI109">
            <v>28024.551885637069</v>
          </cell>
          <cell r="FJ109">
            <v>27189</v>
          </cell>
          <cell r="FK109">
            <v>14410</v>
          </cell>
          <cell r="FL109">
            <v>12268</v>
          </cell>
          <cell r="FM109">
            <v>14961</v>
          </cell>
          <cell r="FN109">
            <v>8648</v>
          </cell>
          <cell r="FO109">
            <v>13044.201261</v>
          </cell>
          <cell r="FP109">
            <v>210786</v>
          </cell>
          <cell r="FQ109">
            <v>18536</v>
          </cell>
          <cell r="FR109">
            <v>148596</v>
          </cell>
          <cell r="FS109">
            <v>118534</v>
          </cell>
          <cell r="FT109">
            <v>92252</v>
          </cell>
          <cell r="FU109">
            <v>58554</v>
          </cell>
          <cell r="FV109">
            <v>40018</v>
          </cell>
          <cell r="FW109">
            <v>1768</v>
          </cell>
          <cell r="FX109">
            <v>10855.38</v>
          </cell>
          <cell r="FY109">
            <v>10421.76</v>
          </cell>
          <cell r="FZ109">
            <v>0</v>
          </cell>
          <cell r="GA109">
            <v>34703</v>
          </cell>
          <cell r="GB109">
            <v>19463</v>
          </cell>
          <cell r="GC109">
            <v>19557</v>
          </cell>
          <cell r="GD109">
            <v>19943</v>
          </cell>
          <cell r="GE109">
            <v>11041</v>
          </cell>
          <cell r="GF109">
            <v>13044.201261</v>
          </cell>
          <cell r="GG109">
            <v>191820</v>
          </cell>
          <cell r="GH109">
            <v>19191</v>
          </cell>
          <cell r="GI109">
            <v>130673</v>
          </cell>
          <cell r="GJ109">
            <v>113003</v>
          </cell>
          <cell r="GK109">
            <v>78817</v>
          </cell>
          <cell r="GL109">
            <v>53577</v>
          </cell>
          <cell r="GM109">
            <v>34386</v>
          </cell>
          <cell r="GN109">
            <v>3073</v>
          </cell>
          <cell r="GO109">
            <v>17916.14</v>
          </cell>
          <cell r="GP109">
            <v>17481.86</v>
          </cell>
          <cell r="GQ109">
            <v>12429</v>
          </cell>
          <cell r="GR109">
            <v>32411</v>
          </cell>
          <cell r="GS109">
            <v>16536</v>
          </cell>
          <cell r="GT109">
            <v>14170</v>
          </cell>
          <cell r="GU109">
            <v>17410</v>
          </cell>
          <cell r="GV109">
            <v>8790</v>
          </cell>
          <cell r="GW109">
            <v>13044.201261</v>
          </cell>
          <cell r="GX109">
            <v>175262</v>
          </cell>
          <cell r="GY109">
            <v>6834</v>
          </cell>
          <cell r="GZ109">
            <v>126972</v>
          </cell>
          <cell r="HA109">
            <v>106067</v>
          </cell>
          <cell r="HB109">
            <v>69195</v>
          </cell>
          <cell r="HC109">
            <v>54268</v>
          </cell>
          <cell r="HD109">
            <v>47434</v>
          </cell>
          <cell r="HE109">
            <v>2131</v>
          </cell>
          <cell r="HF109">
            <v>9483.08</v>
          </cell>
          <cell r="HG109">
            <v>9113.48</v>
          </cell>
          <cell r="HH109">
            <v>21242</v>
          </cell>
          <cell r="HI109">
            <v>30171</v>
          </cell>
          <cell r="HJ109">
            <v>14579</v>
          </cell>
          <cell r="HK109">
            <v>11119</v>
          </cell>
          <cell r="HL109">
            <v>13903</v>
          </cell>
          <cell r="HM109">
            <v>8276</v>
          </cell>
          <cell r="HN109">
            <v>13044.201261</v>
          </cell>
          <cell r="HO109">
            <v>187191</v>
          </cell>
          <cell r="HP109">
            <v>12333</v>
          </cell>
          <cell r="HQ109">
            <v>133155</v>
          </cell>
          <cell r="HR109">
            <v>117355</v>
          </cell>
          <cell r="HS109">
            <v>69836</v>
          </cell>
          <cell r="HT109">
            <v>53799</v>
          </cell>
          <cell r="HU109">
            <v>41466</v>
          </cell>
          <cell r="HV109">
            <v>2876</v>
          </cell>
          <cell r="HW109">
            <v>9561.74</v>
          </cell>
          <cell r="HX109">
            <v>9120.1999999999989</v>
          </cell>
          <cell r="HY109">
            <v>4030</v>
          </cell>
          <cell r="HZ109">
            <v>26771</v>
          </cell>
          <cell r="IA109">
            <v>14113</v>
          </cell>
          <cell r="IB109">
            <v>11553</v>
          </cell>
          <cell r="IC109">
            <v>13956</v>
          </cell>
          <cell r="ID109">
            <v>7370</v>
          </cell>
          <cell r="IE109">
            <v>13044.201261</v>
          </cell>
          <cell r="IF109">
            <v>192618</v>
          </cell>
          <cell r="IG109">
            <v>15811</v>
          </cell>
          <cell r="IH109">
            <v>136627</v>
          </cell>
          <cell r="II109">
            <v>113214</v>
          </cell>
          <cell r="IJ109">
            <v>79404</v>
          </cell>
          <cell r="IK109">
            <v>53349</v>
          </cell>
          <cell r="IL109">
            <v>37538</v>
          </cell>
          <cell r="IM109">
            <v>2482</v>
          </cell>
          <cell r="IN109">
            <v>9066.9</v>
          </cell>
          <cell r="IO109">
            <v>8693.34</v>
          </cell>
          <cell r="IP109">
            <v>4192</v>
          </cell>
          <cell r="IQ109">
            <v>23732.772484828361</v>
          </cell>
          <cell r="IR109">
            <v>11174.060100574679</v>
          </cell>
          <cell r="IS109">
            <v>10320.406129125529</v>
          </cell>
          <cell r="IT109">
            <v>12216.481782280471</v>
          </cell>
          <cell r="IU109">
            <v>5685.2691427419904</v>
          </cell>
          <cell r="IV109">
            <v>13044.201261</v>
          </cell>
          <cell r="IW109">
            <v>197019.91821437131</v>
          </cell>
          <cell r="IX109">
            <v>14641.97974989674</v>
          </cell>
          <cell r="IY109">
            <v>142925.93846447449</v>
          </cell>
          <cell r="IZ109">
            <v>113455.6309024668</v>
          </cell>
          <cell r="JA109">
            <v>83564.287311904453</v>
          </cell>
          <cell r="JB109">
            <v>54611.508403759603</v>
          </cell>
          <cell r="JC109">
            <v>39969.528653862857</v>
          </cell>
          <cell r="JD109">
            <v>3338.811680879614</v>
          </cell>
          <cell r="JE109">
            <v>5690.5769003798696</v>
          </cell>
          <cell r="JF109">
            <v>5431.953544380347</v>
          </cell>
          <cell r="JG109">
            <v>6220.1736618726309</v>
          </cell>
          <cell r="JH109">
            <v>22029.619550842392</v>
          </cell>
          <cell r="JI109">
            <v>9763.5816287167327</v>
          </cell>
          <cell r="JJ109">
            <v>7236.619388742004</v>
          </cell>
          <cell r="JK109">
            <v>10939.994717832</v>
          </cell>
          <cell r="JL109">
            <v>3702.3187338571552</v>
          </cell>
          <cell r="JM109">
            <v>13044.201261</v>
          </cell>
          <cell r="JN109">
            <v>197174.8452694749</v>
          </cell>
          <cell r="JO109">
            <v>14212.021125169809</v>
          </cell>
          <cell r="JP109">
            <v>145302.5717197897</v>
          </cell>
          <cell r="JQ109">
            <v>109844.9052689005</v>
          </cell>
          <cell r="JR109">
            <v>87329.94000057441</v>
          </cell>
          <cell r="JS109">
            <v>51836.075969332996</v>
          </cell>
          <cell r="JT109">
            <v>37624.054844163191</v>
          </cell>
          <cell r="JU109">
            <v>3338.811680879614</v>
          </cell>
          <cell r="JV109">
            <v>4810.5779614358607</v>
          </cell>
          <cell r="JW109">
            <v>4538.6663902997743</v>
          </cell>
          <cell r="JX109">
            <v>5199.0498641810764</v>
          </cell>
          <cell r="JY109">
            <v>21931.137880285209</v>
          </cell>
          <cell r="JZ109">
            <v>9702.2801017530528</v>
          </cell>
          <cell r="KA109">
            <v>7001.7281490991627</v>
          </cell>
          <cell r="KB109">
            <v>10614.22130309669</v>
          </cell>
          <cell r="KC109">
            <v>2666.483899991475</v>
          </cell>
          <cell r="KD109">
            <v>13044.201261</v>
          </cell>
          <cell r="KE109">
            <v>191045.68404755471</v>
          </cell>
          <cell r="KF109">
            <v>11804.015464604439</v>
          </cell>
          <cell r="KG109">
            <v>143060.06568954611</v>
          </cell>
          <cell r="KH109">
            <v>109108.79611713759</v>
          </cell>
          <cell r="KI109">
            <v>81936.887930417026</v>
          </cell>
          <cell r="KJ109">
            <v>51952.658107519434</v>
          </cell>
          <cell r="KK109">
            <v>40148.64264291498</v>
          </cell>
          <cell r="KL109">
            <v>3338.811680879614</v>
          </cell>
          <cell r="KM109">
            <v>4063.2516261334458</v>
          </cell>
          <cell r="KN109">
            <v>3836.5677734093101</v>
          </cell>
          <cell r="KO109">
            <v>6894.3067584967384</v>
          </cell>
          <cell r="LP109">
            <v>21557.160995284779</v>
          </cell>
          <cell r="LQ109">
            <v>9670.9536749452327</v>
          </cell>
          <cell r="LR109">
            <v>7362.0442274286943</v>
          </cell>
          <cell r="LS109">
            <v>10426.00017464311</v>
          </cell>
          <cell r="LU109">
            <v>4169.2459678986943</v>
          </cell>
          <cell r="LV109">
            <v>13044.201261</v>
          </cell>
          <cell r="LW109">
            <v>194426.20621118951</v>
          </cell>
          <cell r="LX109">
            <v>11717.601347739041</v>
          </cell>
          <cell r="LY109">
            <v>147238.38123964131</v>
          </cell>
          <cell r="LZ109">
            <v>109075.1059144389</v>
          </cell>
          <cell r="MA109">
            <v>85351.100296750665</v>
          </cell>
          <cell r="MB109">
            <v>52676.764740743747</v>
          </cell>
          <cell r="MC109">
            <v>40959.16339300471</v>
          </cell>
          <cell r="MD109">
            <v>3800.2289152933722</v>
          </cell>
          <cell r="ME109">
            <v>3152.6894738742399</v>
          </cell>
          <cell r="MF109">
            <v>2854.899142505823</v>
          </cell>
          <cell r="MG109">
            <v>3000.1836677878809</v>
          </cell>
          <cell r="MH109">
            <v>22002.501998484669</v>
          </cell>
          <cell r="MI109">
            <v>9598.0450285083698</v>
          </cell>
          <cell r="MJ109">
            <v>6728.6109477504724</v>
          </cell>
          <cell r="MK109">
            <v>10473.05921958621</v>
          </cell>
          <cell r="MM109">
            <v>3655.5087730429409</v>
          </cell>
          <cell r="MN109">
            <v>13044.201261</v>
          </cell>
          <cell r="MO109">
            <v>196918.6175555813</v>
          </cell>
          <cell r="MP109">
            <v>12668.604077165121</v>
          </cell>
          <cell r="MQ109">
            <v>148792.61694026881</v>
          </cell>
          <cell r="MR109">
            <v>108393.293442462</v>
          </cell>
          <cell r="MS109">
            <v>88525.324113119234</v>
          </cell>
          <cell r="MT109">
            <v>52089.247926718992</v>
          </cell>
          <cell r="MU109">
            <v>39420.643849553882</v>
          </cell>
          <cell r="MV109">
            <v>3800.2289152933722</v>
          </cell>
          <cell r="MW109">
            <v>2720.8020921776242</v>
          </cell>
          <cell r="MX109">
            <v>2414.8843449080441</v>
          </cell>
          <cell r="MY109">
            <v>2160.2395259563768</v>
          </cell>
          <cell r="MZ109">
            <v>22380.355096348099</v>
          </cell>
          <cell r="NA109">
            <v>9664.4989120928185</v>
          </cell>
          <cell r="NB109">
            <v>6604.1191193595059</v>
          </cell>
          <cell r="NC109">
            <v>10357.088459217401</v>
          </cell>
          <cell r="NE109">
            <v>2901.220468076946</v>
          </cell>
          <cell r="NF109">
            <v>13044.201261</v>
          </cell>
          <cell r="NG109">
            <v>193915.24861574839</v>
          </cell>
          <cell r="NH109">
            <v>12923.81850444247</v>
          </cell>
          <cell r="NI109">
            <v>145487.48380787409</v>
          </cell>
          <cell r="NJ109">
            <v>108111.46348999901</v>
          </cell>
          <cell r="NK109">
            <v>85803.785125749331</v>
          </cell>
          <cell r="NL109">
            <v>51779.795517514824</v>
          </cell>
          <cell r="NM109">
            <v>38855.977013072363</v>
          </cell>
          <cell r="NN109">
            <v>3950.2289152933722</v>
          </cell>
          <cell r="NO109">
            <v>2555.634259181415</v>
          </cell>
          <cell r="NP109">
            <v>2258.3849671503281</v>
          </cell>
          <cell r="NQ109">
            <v>2271.3900839882749</v>
          </cell>
          <cell r="NR109">
            <v>22189.44209955573</v>
          </cell>
          <cell r="NS109">
            <v>9715.6452424119434</v>
          </cell>
          <cell r="NT109">
            <v>6915.2364023863247</v>
          </cell>
          <cell r="NU109">
            <v>10339.89817390059</v>
          </cell>
          <cell r="NW109">
            <v>3363.4610165763861</v>
          </cell>
          <cell r="NX109">
            <v>13044.201261</v>
          </cell>
          <cell r="NY109">
            <v>191934.63413121691</v>
          </cell>
          <cell r="NZ109">
            <v>13156.383401637209</v>
          </cell>
          <cell r="OA109">
            <v>143244.5975505806</v>
          </cell>
          <cell r="OB109">
            <v>106554.22804553551</v>
          </cell>
          <cell r="OC109">
            <v>85380.406085681389</v>
          </cell>
          <cell r="OD109">
            <v>50268.084665328817</v>
          </cell>
          <cell r="OE109">
            <v>37111.701263691619</v>
          </cell>
          <cell r="OF109">
            <v>3950.2289152933722</v>
          </cell>
          <cell r="OG109">
            <v>2744.1366697849321</v>
          </cell>
          <cell r="OH109">
            <v>2469.6083671603328</v>
          </cell>
          <cell r="OI109">
            <v>2358.7268326371891</v>
          </cell>
          <cell r="OV109">
            <v>21374.792161755831</v>
          </cell>
          <cell r="OW109">
            <v>9311.1052540422043</v>
          </cell>
          <cell r="OX109">
            <v>6766.8939369014588</v>
          </cell>
          <cell r="OY109">
            <v>9946.5042267220288</v>
          </cell>
          <cell r="PA109">
            <v>3507.896683263094</v>
          </cell>
          <cell r="PB109">
            <v>13044.201261</v>
          </cell>
          <cell r="PC109">
            <v>192914.1428997253</v>
          </cell>
          <cell r="PD109">
            <v>13362.239149122939</v>
          </cell>
          <cell r="PE109">
            <v>144006.838362051</v>
          </cell>
          <cell r="PF109">
            <v>107052.66644970331</v>
          </cell>
          <cell r="PG109">
            <v>85861.476450021932</v>
          </cell>
          <cell r="PH109">
            <v>50873.67916848918</v>
          </cell>
          <cell r="PI109">
            <v>37511.440019366237</v>
          </cell>
          <cell r="PJ109">
            <v>3953.922332472664</v>
          </cell>
          <cell r="PK109">
            <v>2237.9428273322501</v>
          </cell>
          <cell r="PL109">
            <v>21418.305166066541</v>
          </cell>
          <cell r="PM109">
            <v>9224.269736904218</v>
          </cell>
          <cell r="PN109">
            <v>6279.8235680014768</v>
          </cell>
          <cell r="PO109">
            <v>9934.6518157320788</v>
          </cell>
          <cell r="PQ109">
            <v>3366.4315565646548</v>
          </cell>
          <cell r="PR109">
            <v>13044.201261</v>
          </cell>
          <cell r="PS109">
            <v>195353.05356566701</v>
          </cell>
          <cell r="PT109">
            <v>13567.08558439793</v>
          </cell>
          <cell r="PU109">
            <v>146303.68762249779</v>
          </cell>
          <cell r="PV109">
            <v>107735.7815680944</v>
          </cell>
          <cell r="PW109">
            <v>87617.271997572563</v>
          </cell>
          <cell r="PX109">
            <v>51700.008283311086</v>
          </cell>
          <cell r="PY109">
            <v>38132.922698913157</v>
          </cell>
          <cell r="PZ109">
            <v>3953.9223324726631</v>
          </cell>
          <cell r="QA109">
            <v>2032.377242966304</v>
          </cell>
          <cell r="QB109">
            <v>21824.656696241302</v>
          </cell>
          <cell r="QC109">
            <v>9360.0185040813485</v>
          </cell>
          <cell r="QD109">
            <v>6335.217087686553</v>
          </cell>
          <cell r="QE109">
            <v>10094.1931031848</v>
          </cell>
          <cell r="QG109">
            <v>3393.9879952141609</v>
          </cell>
          <cell r="QH109">
            <v>13044.201261</v>
          </cell>
          <cell r="QI109">
            <v>197218.21375786679</v>
          </cell>
          <cell r="QJ109">
            <v>13489.71603482823</v>
          </cell>
          <cell r="QK109">
            <v>148351.1890016754</v>
          </cell>
          <cell r="QL109">
            <v>107862.44627171051</v>
          </cell>
          <cell r="QM109">
            <v>89355.767486156328</v>
          </cell>
          <cell r="QN109">
            <v>52046.737869686731</v>
          </cell>
          <cell r="QO109">
            <v>38557.021834858497</v>
          </cell>
          <cell r="QP109">
            <v>3953.9223324726631</v>
          </cell>
          <cell r="QQ109">
            <v>2075.1002052137692</v>
          </cell>
          <cell r="QR109">
            <v>22154.352073107901</v>
          </cell>
          <cell r="QS109">
            <v>9584.7166371431049</v>
          </cell>
          <cell r="QT109">
            <v>7481.6466937788618</v>
          </cell>
          <cell r="QU109">
            <v>10395.482224204379</v>
          </cell>
          <cell r="QW109">
            <v>4346.7772065046174</v>
          </cell>
          <cell r="QX109">
            <v>13044.201261</v>
          </cell>
          <cell r="QY109">
            <v>199807.81665040681</v>
          </cell>
          <cell r="QZ109">
            <v>14059.662551036799</v>
          </cell>
          <cell r="RA109">
            <v>150364.39336992631</v>
          </cell>
          <cell r="RB109">
            <v>106536.39551245479</v>
          </cell>
          <cell r="RC109">
            <v>93271.421137951969</v>
          </cell>
          <cell r="RD109">
            <v>50944.632726075914</v>
          </cell>
          <cell r="RE109">
            <v>36884.97017503911</v>
          </cell>
          <cell r="RF109">
            <v>3953.922332472664</v>
          </cell>
          <cell r="RG109">
            <v>2122.1915614429408</v>
          </cell>
          <cell r="RH109">
            <v>83966</v>
          </cell>
          <cell r="RI109">
            <v>40802</v>
          </cell>
          <cell r="RJ109">
            <v>37584</v>
          </cell>
          <cell r="RK109">
            <v>43555</v>
          </cell>
          <cell r="RL109">
            <v>19986</v>
          </cell>
          <cell r="RM109">
            <v>13044.201261</v>
          </cell>
          <cell r="RN109">
            <v>174348</v>
          </cell>
          <cell r="RO109">
            <v>11161</v>
          </cell>
          <cell r="RP109">
            <v>128355</v>
          </cell>
          <cell r="RQ109">
            <v>104536</v>
          </cell>
          <cell r="RR109">
            <v>69812</v>
          </cell>
          <cell r="RS109">
            <v>58743</v>
          </cell>
          <cell r="RT109">
            <v>47582</v>
          </cell>
          <cell r="RU109">
            <v>8771</v>
          </cell>
          <cell r="RV109">
            <v>28394.92</v>
          </cell>
          <cell r="RW109">
            <v>31755</v>
          </cell>
          <cell r="RX109">
            <v>13078</v>
          </cell>
          <cell r="SU109">
            <v>2529.7565215939971</v>
          </cell>
          <cell r="SV109">
            <v>2281.8817501963208</v>
          </cell>
          <cell r="SX109">
            <v>2099.9864745235218</v>
          </cell>
          <cell r="SY109">
            <v>1852.5669122073721</v>
          </cell>
          <cell r="TA109">
            <v>2120.797088496442</v>
          </cell>
          <cell r="TB109">
            <v>1864.4920604874751</v>
          </cell>
          <cell r="TD109">
            <v>3136.419396295732</v>
          </cell>
          <cell r="TE109">
            <v>2881.516012775885</v>
          </cell>
        </row>
        <row r="110">
          <cell r="A110" t="str">
            <v>PETR4</v>
          </cell>
          <cell r="B110" t="str">
            <v>Petrobras</v>
          </cell>
          <cell r="C110" t="str">
            <v>Oil, Gas &amp; Petrochemicals</v>
          </cell>
          <cell r="D110" t="str">
            <v>André Vidal</v>
          </cell>
          <cell r="E110">
            <v>45103</v>
          </cell>
          <cell r="F110" t="str">
            <v>Buy</v>
          </cell>
          <cell r="G110" t="b">
            <v>0</v>
          </cell>
          <cell r="H110" t="str">
            <v>USD</v>
          </cell>
          <cell r="I110">
            <v>36.700000000000003</v>
          </cell>
          <cell r="J110">
            <v>0.17615</v>
          </cell>
          <cell r="K110">
            <v>6.5858582032185836E-2</v>
          </cell>
          <cell r="L110">
            <v>0.14297916603531069</v>
          </cell>
          <cell r="M110">
            <v>124474</v>
          </cell>
          <cell r="N110">
            <v>64988</v>
          </cell>
          <cell r="O110">
            <v>57114</v>
          </cell>
          <cell r="P110">
            <v>66217</v>
          </cell>
          <cell r="Q110">
            <v>36755</v>
          </cell>
          <cell r="R110">
            <v>13044.201261</v>
          </cell>
          <cell r="S110">
            <v>187191</v>
          </cell>
          <cell r="T110">
            <v>12333</v>
          </cell>
          <cell r="U110">
            <v>133155</v>
          </cell>
          <cell r="V110">
            <v>117355</v>
          </cell>
          <cell r="W110">
            <v>69836</v>
          </cell>
          <cell r="X110">
            <v>53799</v>
          </cell>
          <cell r="Y110">
            <v>41466</v>
          </cell>
          <cell r="Z110">
            <v>9848</v>
          </cell>
          <cell r="AA110">
            <v>52156.34</v>
          </cell>
          <cell r="AB110">
            <v>45312</v>
          </cell>
          <cell r="AC110">
            <v>37701</v>
          </cell>
          <cell r="AD110">
            <v>94464.529915955936</v>
          </cell>
          <cell r="AE110">
            <v>44752.921831044427</v>
          </cell>
          <cell r="AF110">
            <v>36111.753666966652</v>
          </cell>
          <cell r="AG110">
            <v>47726.697803209128</v>
          </cell>
          <cell r="AH110">
            <v>19424.071776590619</v>
          </cell>
          <cell r="AI110">
            <v>13044.201261</v>
          </cell>
          <cell r="AJ110">
            <v>191045.68404755471</v>
          </cell>
          <cell r="AK110">
            <v>11804.015464604439</v>
          </cell>
          <cell r="AL110">
            <v>143060.06568954611</v>
          </cell>
          <cell r="AM110">
            <v>109108.79611713759</v>
          </cell>
          <cell r="AN110">
            <v>81936.887930417026</v>
          </cell>
          <cell r="AO110">
            <v>51952.658107519434</v>
          </cell>
          <cell r="AP110">
            <v>40148.64264291498</v>
          </cell>
          <cell r="AQ110">
            <v>12498.435042638839</v>
          </cell>
          <cell r="AR110">
            <v>26555.306487949161</v>
          </cell>
          <cell r="AS110">
            <v>25638.545749154891</v>
          </cell>
          <cell r="AT110">
            <v>22505.530284550448</v>
          </cell>
          <cell r="AU110">
            <v>88129.460189673264</v>
          </cell>
          <cell r="AV110">
            <v>38649.142857958337</v>
          </cell>
          <cell r="AW110">
            <v>27610.010696924979</v>
          </cell>
          <cell r="AX110">
            <v>41596.0460273473</v>
          </cell>
          <cell r="AY110">
            <v>14089.436225594971</v>
          </cell>
          <cell r="AZ110">
            <v>13044.201261</v>
          </cell>
          <cell r="BA110">
            <v>191934.63413121691</v>
          </cell>
          <cell r="BB110">
            <v>13156.383401637209</v>
          </cell>
          <cell r="BC110">
            <v>143244.5975505806</v>
          </cell>
          <cell r="BD110">
            <v>106554.22804553551</v>
          </cell>
          <cell r="BE110">
            <v>85380.406085681389</v>
          </cell>
          <cell r="BF110">
            <v>50268.084665328817</v>
          </cell>
          <cell r="BG110">
            <v>37111.701263691619</v>
          </cell>
          <cell r="BH110">
            <v>15500.915661173491</v>
          </cell>
          <cell r="BI110">
            <v>11173.2624950182</v>
          </cell>
          <cell r="BJ110">
            <v>15158.908047402479</v>
          </cell>
          <cell r="BK110">
            <v>9790.5401103697222</v>
          </cell>
          <cell r="BL110">
            <v>86772.106097171578</v>
          </cell>
          <cell r="BM110">
            <v>37480.110132170877</v>
          </cell>
          <cell r="BN110">
            <v>26863.58128636836</v>
          </cell>
          <cell r="BO110">
            <v>40370.831369843298</v>
          </cell>
          <cell r="BP110">
            <v>14615.093441546531</v>
          </cell>
          <cell r="BQ110">
            <v>13044.201261</v>
          </cell>
          <cell r="BR110">
            <v>199807.81665040681</v>
          </cell>
          <cell r="BS110">
            <v>14059.662551036799</v>
          </cell>
          <cell r="BT110">
            <v>150364.39336992631</v>
          </cell>
          <cell r="BU110">
            <v>106536.39551245479</v>
          </cell>
          <cell r="BV110">
            <v>93271.421137951969</v>
          </cell>
          <cell r="BW110">
            <v>50944.632726075914</v>
          </cell>
          <cell r="BX110">
            <v>36884.97017503911</v>
          </cell>
          <cell r="BY110">
            <v>15815.689329890651</v>
          </cell>
          <cell r="BZ110">
            <v>9886.9594809096998</v>
          </cell>
          <cell r="CA110">
            <v>13386.89098635486</v>
          </cell>
          <cell r="CB110">
            <v>8467.6118369552642</v>
          </cell>
          <cell r="CC110">
            <v>98699.519478322807</v>
          </cell>
          <cell r="CD110">
            <v>46239.929565371123</v>
          </cell>
          <cell r="CE110">
            <v>34127.024326905601</v>
          </cell>
          <cell r="CF110">
            <v>49207.479836151128</v>
          </cell>
          <cell r="CG110">
            <v>19200.899536665969</v>
          </cell>
          <cell r="CH110">
            <v>13044.201261</v>
          </cell>
          <cell r="CI110">
            <v>211101.2700879444</v>
          </cell>
          <cell r="CJ110">
            <v>18621.89698383135</v>
          </cell>
          <cell r="CK110">
            <v>155464.4080992036</v>
          </cell>
          <cell r="CL110">
            <v>105980.9452190044</v>
          </cell>
          <cell r="CM110">
            <v>105134.56195016961</v>
          </cell>
          <cell r="CN110">
            <v>50583.277324789749</v>
          </cell>
          <cell r="CO110">
            <v>31961.3803409584</v>
          </cell>
          <cell r="CP110">
            <v>13651.87899614569</v>
          </cell>
          <cell r="CQ110">
            <v>15097.750181066031</v>
          </cell>
          <cell r="CR110">
            <v>17782.827007321899</v>
          </cell>
          <cell r="CS110">
            <v>10665.592574527351</v>
          </cell>
          <cell r="CT110">
            <v>104301.8183828589</v>
          </cell>
          <cell r="CU110">
            <v>49742.950059016628</v>
          </cell>
          <cell r="CV110">
            <v>37073.213845833263</v>
          </cell>
          <cell r="CW110">
            <v>52885.392739640723</v>
          </cell>
          <cell r="CX110">
            <v>21146.074043276942</v>
          </cell>
          <cell r="CY110">
            <v>13044.201261</v>
          </cell>
          <cell r="CZ110">
            <v>209354.9549359777</v>
          </cell>
          <cell r="DA110">
            <v>14793.401783311851</v>
          </cell>
          <cell r="DB110">
            <v>156687.19566178031</v>
          </cell>
          <cell r="DC110">
            <v>105177.7681221684</v>
          </cell>
          <cell r="DD110">
            <v>104191.423895039</v>
          </cell>
          <cell r="DE110">
            <v>50470.160286072387</v>
          </cell>
          <cell r="DF110">
            <v>35676.758502760538</v>
          </cell>
          <cell r="DG110">
            <v>12851.50134844875</v>
          </cell>
          <cell r="DH110">
            <v>18303.629951521871</v>
          </cell>
          <cell r="DI110">
            <v>21304.272084730481</v>
          </cell>
          <cell r="DJ110">
            <v>22539.767285249982</v>
          </cell>
          <cell r="DK110">
            <v>113208.4000921484</v>
          </cell>
          <cell r="DL110">
            <v>55906.142256244042</v>
          </cell>
          <cell r="DM110">
            <v>42399.846237230537</v>
          </cell>
          <cell r="DN110">
            <v>58704.609440806133</v>
          </cell>
          <cell r="DO110">
            <v>25261.01249282014</v>
          </cell>
          <cell r="DP110">
            <v>13044.201261</v>
          </cell>
          <cell r="DQ110">
            <v>216800.98261973029</v>
          </cell>
          <cell r="DR110">
            <v>15783.111164405251</v>
          </cell>
          <cell r="DS110">
            <v>161862.06141120539</v>
          </cell>
          <cell r="DT110">
            <v>107491.3294491016</v>
          </cell>
          <cell r="DU110">
            <v>109323.89025185831</v>
          </cell>
          <cell r="DV110">
            <v>53335.765925216598</v>
          </cell>
          <cell r="DW110">
            <v>37552.654760811347</v>
          </cell>
          <cell r="DX110">
            <v>13868.711903859161</v>
          </cell>
          <cell r="DY110">
            <v>20157.03358790333</v>
          </cell>
          <cell r="DZ110">
            <v>21895.050393651341</v>
          </cell>
          <cell r="EA110">
            <v>19471.441012557942</v>
          </cell>
          <cell r="EB110">
            <v>121635.1133551261</v>
          </cell>
          <cell r="EC110">
            <v>61020.824287329488</v>
          </cell>
          <cell r="ED110">
            <v>46733.122898454749</v>
          </cell>
          <cell r="EE110">
            <v>64270.439691381936</v>
          </cell>
          <cell r="EF110">
            <v>29306.525455991159</v>
          </cell>
          <cell r="EG110">
            <v>13044.201261</v>
          </cell>
          <cell r="EH110">
            <v>220445.64922407709</v>
          </cell>
          <cell r="EI110">
            <v>16489.244054897561</v>
          </cell>
          <cell r="EJ110">
            <v>163485.89375099231</v>
          </cell>
          <cell r="EK110">
            <v>106753.0886965173</v>
          </cell>
          <cell r="EL110">
            <v>113706.79760878949</v>
          </cell>
          <cell r="EM110">
            <v>53386.762623176008</v>
          </cell>
          <cell r="EN110">
            <v>36897.51856827845</v>
          </cell>
          <cell r="EO110">
            <v>14282.009624281911</v>
          </cell>
          <cell r="EP110">
            <v>22960.403176721269</v>
          </cell>
          <cell r="EQ110">
            <v>24507.213362494771</v>
          </cell>
          <cell r="ER110">
            <v>22367.180472002459</v>
          </cell>
          <cell r="ES110">
            <v>125398.14633090291</v>
          </cell>
          <cell r="ET110">
            <v>63457.096628204054</v>
          </cell>
          <cell r="EU110">
            <v>48808.176925605527</v>
          </cell>
          <cell r="EV110">
            <v>66616.363444121962</v>
          </cell>
          <cell r="EW110">
            <v>30886.026671730731</v>
          </cell>
          <cell r="EX110">
            <v>13044.201261</v>
          </cell>
          <cell r="EY110">
            <v>220495.83938886601</v>
          </cell>
          <cell r="EZ110">
            <v>16260.402673650729</v>
          </cell>
          <cell r="FA110">
            <v>163199.5711295564</v>
          </cell>
          <cell r="FB110">
            <v>106786.2046704355</v>
          </cell>
          <cell r="FC110">
            <v>113723.87179966021</v>
          </cell>
          <cell r="FD110">
            <v>53996.275386499423</v>
          </cell>
          <cell r="FE110">
            <v>37735.872712848693</v>
          </cell>
          <cell r="FF110">
            <v>11332.68148098969</v>
          </cell>
          <cell r="FG110">
            <v>28155.62208882409</v>
          </cell>
          <cell r="FH110">
            <v>29229.610504390239</v>
          </cell>
          <cell r="FI110">
            <v>28024.551885637069</v>
          </cell>
          <cell r="FJ110">
            <v>27189</v>
          </cell>
          <cell r="FK110">
            <v>14410</v>
          </cell>
          <cell r="FL110">
            <v>12268</v>
          </cell>
          <cell r="FM110">
            <v>14961</v>
          </cell>
          <cell r="FN110">
            <v>8648</v>
          </cell>
          <cell r="FO110">
            <v>13044.201261</v>
          </cell>
          <cell r="FP110">
            <v>210786</v>
          </cell>
          <cell r="FQ110">
            <v>18536</v>
          </cell>
          <cell r="FR110">
            <v>148596</v>
          </cell>
          <cell r="FS110">
            <v>118534</v>
          </cell>
          <cell r="FT110">
            <v>92252</v>
          </cell>
          <cell r="FU110">
            <v>58554</v>
          </cell>
          <cell r="FV110">
            <v>40018</v>
          </cell>
          <cell r="FW110">
            <v>1768</v>
          </cell>
          <cell r="FX110">
            <v>10855.38</v>
          </cell>
          <cell r="FY110">
            <v>10421.76</v>
          </cell>
          <cell r="FZ110">
            <v>0</v>
          </cell>
          <cell r="GA110">
            <v>34703</v>
          </cell>
          <cell r="GB110">
            <v>19463</v>
          </cell>
          <cell r="GC110">
            <v>19557</v>
          </cell>
          <cell r="GD110">
            <v>19943</v>
          </cell>
          <cell r="GE110">
            <v>11041</v>
          </cell>
          <cell r="GF110">
            <v>13044.201261</v>
          </cell>
          <cell r="GG110">
            <v>191820</v>
          </cell>
          <cell r="GH110">
            <v>19191</v>
          </cell>
          <cell r="GI110">
            <v>130673</v>
          </cell>
          <cell r="GJ110">
            <v>113003</v>
          </cell>
          <cell r="GK110">
            <v>78817</v>
          </cell>
          <cell r="GL110">
            <v>53577</v>
          </cell>
          <cell r="GM110">
            <v>34386</v>
          </cell>
          <cell r="GN110">
            <v>3073</v>
          </cell>
          <cell r="GO110">
            <v>17916.14</v>
          </cell>
          <cell r="GP110">
            <v>17481.86</v>
          </cell>
          <cell r="GQ110">
            <v>12429</v>
          </cell>
          <cell r="GR110">
            <v>32411</v>
          </cell>
          <cell r="GS110">
            <v>16536</v>
          </cell>
          <cell r="GT110">
            <v>14170</v>
          </cell>
          <cell r="GU110">
            <v>17410</v>
          </cell>
          <cell r="GV110">
            <v>8790</v>
          </cell>
          <cell r="GW110">
            <v>13044.201261</v>
          </cell>
          <cell r="GX110">
            <v>175262</v>
          </cell>
          <cell r="GY110">
            <v>6834</v>
          </cell>
          <cell r="GZ110">
            <v>126972</v>
          </cell>
          <cell r="HA110">
            <v>106067</v>
          </cell>
          <cell r="HB110">
            <v>69195</v>
          </cell>
          <cell r="HC110">
            <v>54268</v>
          </cell>
          <cell r="HD110">
            <v>47434</v>
          </cell>
          <cell r="HE110">
            <v>2131</v>
          </cell>
          <cell r="HF110">
            <v>9483.08</v>
          </cell>
          <cell r="HG110">
            <v>9113.48</v>
          </cell>
          <cell r="HH110">
            <v>21242</v>
          </cell>
          <cell r="HI110">
            <v>30171</v>
          </cell>
          <cell r="HJ110">
            <v>14579</v>
          </cell>
          <cell r="HK110">
            <v>11119</v>
          </cell>
          <cell r="HL110">
            <v>13903</v>
          </cell>
          <cell r="HM110">
            <v>8276</v>
          </cell>
          <cell r="HN110">
            <v>13044.201261</v>
          </cell>
          <cell r="HO110">
            <v>187191</v>
          </cell>
          <cell r="HP110">
            <v>12333</v>
          </cell>
          <cell r="HQ110">
            <v>133155</v>
          </cell>
          <cell r="HR110">
            <v>117355</v>
          </cell>
          <cell r="HS110">
            <v>69836</v>
          </cell>
          <cell r="HT110">
            <v>53799</v>
          </cell>
          <cell r="HU110">
            <v>41466</v>
          </cell>
          <cell r="HV110">
            <v>2876</v>
          </cell>
          <cell r="HW110">
            <v>9561.74</v>
          </cell>
          <cell r="HX110">
            <v>9120.1999999999989</v>
          </cell>
          <cell r="HY110">
            <v>4030</v>
          </cell>
          <cell r="HZ110">
            <v>26771</v>
          </cell>
          <cell r="IA110">
            <v>14113</v>
          </cell>
          <cell r="IB110">
            <v>11553</v>
          </cell>
          <cell r="IC110">
            <v>13956</v>
          </cell>
          <cell r="ID110">
            <v>7370</v>
          </cell>
          <cell r="IE110">
            <v>13044.201261</v>
          </cell>
          <cell r="IF110">
            <v>192618</v>
          </cell>
          <cell r="IG110">
            <v>15811</v>
          </cell>
          <cell r="IH110">
            <v>136627</v>
          </cell>
          <cell r="II110">
            <v>113214</v>
          </cell>
          <cell r="IJ110">
            <v>79404</v>
          </cell>
          <cell r="IK110">
            <v>53349</v>
          </cell>
          <cell r="IL110">
            <v>37538</v>
          </cell>
          <cell r="IM110">
            <v>2482</v>
          </cell>
          <cell r="IN110">
            <v>9066.9</v>
          </cell>
          <cell r="IO110">
            <v>8693.34</v>
          </cell>
          <cell r="IP110">
            <v>4192</v>
          </cell>
          <cell r="IQ110">
            <v>23732.772484828361</v>
          </cell>
          <cell r="IR110">
            <v>11174.060100574679</v>
          </cell>
          <cell r="IS110">
            <v>10320.406129125529</v>
          </cell>
          <cell r="IT110">
            <v>12216.481782280471</v>
          </cell>
          <cell r="IU110">
            <v>5685.2691427419904</v>
          </cell>
          <cell r="IV110">
            <v>13044.201261</v>
          </cell>
          <cell r="IW110">
            <v>197019.91821437131</v>
          </cell>
          <cell r="IX110">
            <v>14641.97974989674</v>
          </cell>
          <cell r="IY110">
            <v>142925.93846447449</v>
          </cell>
          <cell r="IZ110">
            <v>113455.6309024668</v>
          </cell>
          <cell r="JA110">
            <v>83564.287311904453</v>
          </cell>
          <cell r="JB110">
            <v>54611.508403759603</v>
          </cell>
          <cell r="JC110">
            <v>39969.528653862857</v>
          </cell>
          <cell r="JD110">
            <v>3338.811680879614</v>
          </cell>
          <cell r="JE110">
            <v>5690.5769003798696</v>
          </cell>
          <cell r="JF110">
            <v>5431.953544380347</v>
          </cell>
          <cell r="JG110">
            <v>6220.1736618726309</v>
          </cell>
          <cell r="JH110">
            <v>22029.619550842392</v>
          </cell>
          <cell r="JI110">
            <v>9763.5816287167327</v>
          </cell>
          <cell r="JJ110">
            <v>7236.619388742004</v>
          </cell>
          <cell r="JK110">
            <v>10939.994717832</v>
          </cell>
          <cell r="JL110">
            <v>3702.3187338571552</v>
          </cell>
          <cell r="JM110">
            <v>13044.201261</v>
          </cell>
          <cell r="JN110">
            <v>197174.8452694749</v>
          </cell>
          <cell r="JO110">
            <v>14212.021125169809</v>
          </cell>
          <cell r="JP110">
            <v>145302.5717197897</v>
          </cell>
          <cell r="JQ110">
            <v>109844.9052689005</v>
          </cell>
          <cell r="JR110">
            <v>87329.94000057441</v>
          </cell>
          <cell r="JS110">
            <v>51836.075969332996</v>
          </cell>
          <cell r="JT110">
            <v>37624.054844163191</v>
          </cell>
          <cell r="JU110">
            <v>3338.811680879614</v>
          </cell>
          <cell r="JV110">
            <v>4810.5779614358607</v>
          </cell>
          <cell r="JW110">
            <v>4538.6663902997743</v>
          </cell>
          <cell r="JX110">
            <v>5199.0498641810764</v>
          </cell>
          <cell r="JY110">
            <v>21931.137880285209</v>
          </cell>
          <cell r="JZ110">
            <v>9702.2801017530528</v>
          </cell>
          <cell r="KA110">
            <v>7001.7281490991627</v>
          </cell>
          <cell r="KB110">
            <v>10614.22130309669</v>
          </cell>
          <cell r="KC110">
            <v>2666.483899991475</v>
          </cell>
          <cell r="KD110">
            <v>13044.201261</v>
          </cell>
          <cell r="KE110">
            <v>191045.68404755471</v>
          </cell>
          <cell r="KF110">
            <v>11804.015464604439</v>
          </cell>
          <cell r="KG110">
            <v>143060.06568954611</v>
          </cell>
          <cell r="KH110">
            <v>109108.79611713759</v>
          </cell>
          <cell r="KI110">
            <v>81936.887930417026</v>
          </cell>
          <cell r="KJ110">
            <v>51952.658107519434</v>
          </cell>
          <cell r="KK110">
            <v>40148.64264291498</v>
          </cell>
          <cell r="KL110">
            <v>3338.811680879614</v>
          </cell>
          <cell r="KM110">
            <v>4063.2516261334458</v>
          </cell>
          <cell r="KN110">
            <v>3836.5677734093101</v>
          </cell>
          <cell r="KO110">
            <v>6894.3067584967384</v>
          </cell>
          <cell r="LP110">
            <v>21557.160995284779</v>
          </cell>
          <cell r="LQ110">
            <v>9670.9536749452327</v>
          </cell>
          <cell r="LR110">
            <v>7362.0442274286943</v>
          </cell>
          <cell r="LS110">
            <v>10426.00017464311</v>
          </cell>
          <cell r="LU110">
            <v>4169.2459678986943</v>
          </cell>
          <cell r="LV110">
            <v>13044.201261</v>
          </cell>
          <cell r="LW110">
            <v>194426.20621118951</v>
          </cell>
          <cell r="LX110">
            <v>11717.601347739041</v>
          </cell>
          <cell r="LY110">
            <v>147238.38123964131</v>
          </cell>
          <cell r="LZ110">
            <v>109075.1059144389</v>
          </cell>
          <cell r="MA110">
            <v>85351.100296750665</v>
          </cell>
          <cell r="MB110">
            <v>52676.764740743747</v>
          </cell>
          <cell r="MC110">
            <v>40959.16339300471</v>
          </cell>
          <cell r="MD110">
            <v>3800.2289152933722</v>
          </cell>
          <cell r="ME110">
            <v>3152.6894738742399</v>
          </cell>
          <cell r="MF110">
            <v>2854.899142505823</v>
          </cell>
          <cell r="MG110">
            <v>3000.1836677878809</v>
          </cell>
          <cell r="MH110">
            <v>22002.501998484669</v>
          </cell>
          <cell r="MI110">
            <v>9598.0450285083698</v>
          </cell>
          <cell r="MJ110">
            <v>6728.6109477504724</v>
          </cell>
          <cell r="MK110">
            <v>10473.05921958621</v>
          </cell>
          <cell r="MM110">
            <v>3655.5087730429409</v>
          </cell>
          <cell r="MN110">
            <v>13044.201261</v>
          </cell>
          <cell r="MO110">
            <v>196918.6175555813</v>
          </cell>
          <cell r="MP110">
            <v>12668.604077165121</v>
          </cell>
          <cell r="MQ110">
            <v>148792.61694026881</v>
          </cell>
          <cell r="MR110">
            <v>108393.293442462</v>
          </cell>
          <cell r="MS110">
            <v>88525.324113119234</v>
          </cell>
          <cell r="MT110">
            <v>52089.247926718992</v>
          </cell>
          <cell r="MU110">
            <v>39420.643849553882</v>
          </cell>
          <cell r="MV110">
            <v>3800.2289152933722</v>
          </cell>
          <cell r="MW110">
            <v>2720.8020921776242</v>
          </cell>
          <cell r="MX110">
            <v>2414.8843449080441</v>
          </cell>
          <cell r="MY110">
            <v>2160.2395259563768</v>
          </cell>
          <cell r="MZ110">
            <v>22380.355096348099</v>
          </cell>
          <cell r="NA110">
            <v>9664.4989120928185</v>
          </cell>
          <cell r="NB110">
            <v>6604.1191193595059</v>
          </cell>
          <cell r="NC110">
            <v>10357.088459217401</v>
          </cell>
          <cell r="NE110">
            <v>2901.220468076946</v>
          </cell>
          <cell r="NF110">
            <v>13044.201261</v>
          </cell>
          <cell r="NG110">
            <v>193915.24861574839</v>
          </cell>
          <cell r="NH110">
            <v>12923.81850444247</v>
          </cell>
          <cell r="NI110">
            <v>145487.48380787409</v>
          </cell>
          <cell r="NJ110">
            <v>108111.46348999901</v>
          </cell>
          <cell r="NK110">
            <v>85803.785125749331</v>
          </cell>
          <cell r="NL110">
            <v>51779.795517514824</v>
          </cell>
          <cell r="NM110">
            <v>38855.977013072363</v>
          </cell>
          <cell r="NN110">
            <v>3950.2289152933722</v>
          </cell>
          <cell r="NO110">
            <v>2555.634259181415</v>
          </cell>
          <cell r="NP110">
            <v>2258.3849671503281</v>
          </cell>
          <cell r="NQ110">
            <v>2271.3900839882749</v>
          </cell>
          <cell r="NR110">
            <v>22189.44209955573</v>
          </cell>
          <cell r="NS110">
            <v>9715.6452424119434</v>
          </cell>
          <cell r="NT110">
            <v>6915.2364023863247</v>
          </cell>
          <cell r="NU110">
            <v>10339.89817390059</v>
          </cell>
          <cell r="NW110">
            <v>3363.4610165763861</v>
          </cell>
          <cell r="NX110">
            <v>13044.201261</v>
          </cell>
          <cell r="NY110">
            <v>191934.63413121691</v>
          </cell>
          <cell r="NZ110">
            <v>13156.383401637209</v>
          </cell>
          <cell r="OA110">
            <v>143244.5975505806</v>
          </cell>
          <cell r="OB110">
            <v>106554.22804553551</v>
          </cell>
          <cell r="OC110">
            <v>85380.406085681389</v>
          </cell>
          <cell r="OD110">
            <v>50268.084665328817</v>
          </cell>
          <cell r="OE110">
            <v>37111.701263691619</v>
          </cell>
          <cell r="OF110">
            <v>3950.2289152933722</v>
          </cell>
          <cell r="OG110">
            <v>2744.1366697849321</v>
          </cell>
          <cell r="OH110">
            <v>2469.6083671603328</v>
          </cell>
          <cell r="OI110">
            <v>2358.7268326371891</v>
          </cell>
          <cell r="OV110">
            <v>21374.792161755831</v>
          </cell>
          <cell r="OW110">
            <v>9311.1052540422043</v>
          </cell>
          <cell r="OX110">
            <v>6766.8939369014588</v>
          </cell>
          <cell r="OY110">
            <v>9946.5042267220288</v>
          </cell>
          <cell r="PA110">
            <v>3507.896683263094</v>
          </cell>
          <cell r="PB110">
            <v>13044.201261</v>
          </cell>
          <cell r="PC110">
            <v>192914.1428997253</v>
          </cell>
          <cell r="PD110">
            <v>13362.239149122939</v>
          </cell>
          <cell r="PE110">
            <v>144006.838362051</v>
          </cell>
          <cell r="PF110">
            <v>107052.66644970331</v>
          </cell>
          <cell r="PG110">
            <v>85861.476450021932</v>
          </cell>
          <cell r="PH110">
            <v>50873.67916848918</v>
          </cell>
          <cell r="PI110">
            <v>37511.440019366237</v>
          </cell>
          <cell r="PJ110">
            <v>3953.922332472664</v>
          </cell>
          <cell r="PK110">
            <v>2237.9428273322501</v>
          </cell>
          <cell r="PL110">
            <v>21418.305166066541</v>
          </cell>
          <cell r="PM110">
            <v>9224.269736904218</v>
          </cell>
          <cell r="PN110">
            <v>6279.8235680014768</v>
          </cell>
          <cell r="PO110">
            <v>9934.6518157320788</v>
          </cell>
          <cell r="PQ110">
            <v>3366.4315565646548</v>
          </cell>
          <cell r="PR110">
            <v>13044.201261</v>
          </cell>
          <cell r="PS110">
            <v>195353.05356566701</v>
          </cell>
          <cell r="PT110">
            <v>13567.08558439793</v>
          </cell>
          <cell r="PU110">
            <v>146303.68762249779</v>
          </cell>
          <cell r="PV110">
            <v>107735.7815680944</v>
          </cell>
          <cell r="PW110">
            <v>87617.271997572563</v>
          </cell>
          <cell r="PX110">
            <v>51700.008283311086</v>
          </cell>
          <cell r="PY110">
            <v>38132.922698913157</v>
          </cell>
          <cell r="PZ110">
            <v>3953.9223324726631</v>
          </cell>
          <cell r="QA110">
            <v>2032.377242966304</v>
          </cell>
          <cell r="QB110">
            <v>21824.656696241302</v>
          </cell>
          <cell r="QC110">
            <v>9360.0185040813485</v>
          </cell>
          <cell r="QD110">
            <v>6335.217087686553</v>
          </cell>
          <cell r="QE110">
            <v>10094.1931031848</v>
          </cell>
          <cell r="QG110">
            <v>3393.9879952141609</v>
          </cell>
          <cell r="QH110">
            <v>13044.201261</v>
          </cell>
          <cell r="QI110">
            <v>197218.21375786679</v>
          </cell>
          <cell r="QJ110">
            <v>13489.71603482823</v>
          </cell>
          <cell r="QK110">
            <v>148351.1890016754</v>
          </cell>
          <cell r="QL110">
            <v>107862.44627171051</v>
          </cell>
          <cell r="QM110">
            <v>89355.767486156328</v>
          </cell>
          <cell r="QN110">
            <v>52046.737869686731</v>
          </cell>
          <cell r="QO110">
            <v>38557.021834858497</v>
          </cell>
          <cell r="QP110">
            <v>3953.9223324726631</v>
          </cell>
          <cell r="QQ110">
            <v>2075.1002052137692</v>
          </cell>
          <cell r="QR110">
            <v>22154.352073107901</v>
          </cell>
          <cell r="QS110">
            <v>9584.7166371431049</v>
          </cell>
          <cell r="QT110">
            <v>7481.6466937788618</v>
          </cell>
          <cell r="QU110">
            <v>10395.482224204379</v>
          </cell>
          <cell r="QW110">
            <v>4346.7772065046174</v>
          </cell>
          <cell r="QX110">
            <v>13044.201261</v>
          </cell>
          <cell r="QY110">
            <v>199807.81665040681</v>
          </cell>
          <cell r="QZ110">
            <v>14059.662551036799</v>
          </cell>
          <cell r="RA110">
            <v>150364.39336992631</v>
          </cell>
          <cell r="RB110">
            <v>106536.39551245479</v>
          </cell>
          <cell r="RC110">
            <v>93271.421137951969</v>
          </cell>
          <cell r="RD110">
            <v>50944.632726075914</v>
          </cell>
          <cell r="RE110">
            <v>36884.97017503911</v>
          </cell>
          <cell r="RF110">
            <v>3953.922332472664</v>
          </cell>
          <cell r="RG110">
            <v>2122.1915614429408</v>
          </cell>
          <cell r="RH110">
            <v>83966</v>
          </cell>
          <cell r="RI110">
            <v>40802</v>
          </cell>
          <cell r="RJ110">
            <v>37584</v>
          </cell>
          <cell r="RK110">
            <v>43555</v>
          </cell>
          <cell r="RL110">
            <v>19986</v>
          </cell>
          <cell r="RM110">
            <v>13044.201261</v>
          </cell>
          <cell r="RN110">
            <v>174348</v>
          </cell>
          <cell r="RO110">
            <v>11161</v>
          </cell>
          <cell r="RP110">
            <v>128355</v>
          </cell>
          <cell r="RQ110">
            <v>104536</v>
          </cell>
          <cell r="RR110">
            <v>69812</v>
          </cell>
          <cell r="RS110">
            <v>58743</v>
          </cell>
          <cell r="RT110">
            <v>47582</v>
          </cell>
          <cell r="RU110">
            <v>8771</v>
          </cell>
          <cell r="RV110">
            <v>28394.92</v>
          </cell>
          <cell r="RW110">
            <v>31755</v>
          </cell>
          <cell r="RX110">
            <v>13078</v>
          </cell>
          <cell r="SU110">
            <v>2529.7565215939971</v>
          </cell>
          <cell r="SV110">
            <v>2281.8817501963208</v>
          </cell>
          <cell r="SX110">
            <v>2099.9864745235218</v>
          </cell>
          <cell r="SY110">
            <v>1852.5669122073721</v>
          </cell>
          <cell r="TA110">
            <v>2120.797088496442</v>
          </cell>
          <cell r="TB110">
            <v>1864.4920604874751</v>
          </cell>
          <cell r="TD110">
            <v>3136.419396295732</v>
          </cell>
          <cell r="TE110">
            <v>2881.516012775885</v>
          </cell>
        </row>
        <row r="111">
          <cell r="A111" t="str">
            <v>PETZ3</v>
          </cell>
          <cell r="B111" t="str">
            <v>Petz</v>
          </cell>
          <cell r="C111" t="str">
            <v>Retail</v>
          </cell>
          <cell r="D111" t="str">
            <v>Danniela Eiger</v>
          </cell>
          <cell r="E111">
            <v>45214</v>
          </cell>
          <cell r="F111" t="str">
            <v>Buy</v>
          </cell>
          <cell r="G111" t="b">
            <v>0</v>
          </cell>
          <cell r="H111" t="str">
            <v>BRL</v>
          </cell>
          <cell r="I111">
            <v>5.5</v>
          </cell>
          <cell r="J111">
            <v>0.14868314761904761</v>
          </cell>
          <cell r="K111">
            <v>0.1063499999999999</v>
          </cell>
          <cell r="L111">
            <v>0.14092821784328591</v>
          </cell>
          <cell r="M111">
            <v>3366.8449999999998</v>
          </cell>
          <cell r="N111">
            <v>1352.846</v>
          </cell>
          <cell r="O111">
            <v>89.665999999999912</v>
          </cell>
          <cell r="P111">
            <v>216.76499999999999</v>
          </cell>
          <cell r="Q111">
            <v>109.45099999999999</v>
          </cell>
          <cell r="R111">
            <v>461.64288499999998</v>
          </cell>
          <cell r="S111">
            <v>2680.3090000000002</v>
          </cell>
          <cell r="T111">
            <v>185.411</v>
          </cell>
          <cell r="U111">
            <v>800.7</v>
          </cell>
          <cell r="V111">
            <v>2680.3090000000002</v>
          </cell>
          <cell r="W111">
            <v>1912.261</v>
          </cell>
          <cell r="X111">
            <v>113.101</v>
          </cell>
          <cell r="Y111">
            <v>-72.31</v>
          </cell>
          <cell r="Z111">
            <v>382.54300000000012</v>
          </cell>
          <cell r="AA111">
            <v>-284.4356664761616</v>
          </cell>
          <cell r="AB111">
            <v>-411.96344053115212</v>
          </cell>
          <cell r="AC111">
            <v>18.116</v>
          </cell>
          <cell r="AD111">
            <v>3832.2724431928791</v>
          </cell>
          <cell r="AE111">
            <v>1515.952634646171</v>
          </cell>
          <cell r="AF111">
            <v>80.211546713877851</v>
          </cell>
          <cell r="AG111">
            <v>240.65598048631131</v>
          </cell>
          <cell r="AH111">
            <v>98.451131372790272</v>
          </cell>
          <cell r="AI111">
            <v>462.47126200000002</v>
          </cell>
          <cell r="AJ111">
            <v>3146.3960992811781</v>
          </cell>
          <cell r="AK111">
            <v>459.305005348355</v>
          </cell>
          <cell r="AL111">
            <v>879.54494970925577</v>
          </cell>
          <cell r="AM111">
            <v>3146.396099281179</v>
          </cell>
          <cell r="AN111">
            <v>1961.157200383075</v>
          </cell>
          <cell r="AO111">
            <v>467.36900000000003</v>
          </cell>
          <cell r="AP111">
            <v>8.0639946516450323</v>
          </cell>
          <cell r="AQ111">
            <v>265.91838348168938</v>
          </cell>
          <cell r="AR111">
            <v>-45.801784005186327</v>
          </cell>
          <cell r="AS111">
            <v>278.93703045687471</v>
          </cell>
          <cell r="AT111">
            <v>17.968265713428089</v>
          </cell>
          <cell r="AU111">
            <v>4408.5865145759944</v>
          </cell>
          <cell r="AV111">
            <v>1751.2401974826771</v>
          </cell>
          <cell r="AW111">
            <v>119.4197740416524</v>
          </cell>
          <cell r="AX111">
            <v>298.74282953899569</v>
          </cell>
          <cell r="AY111">
            <v>120.09563551378019</v>
          </cell>
          <cell r="AZ111">
            <v>462.47126200000002</v>
          </cell>
          <cell r="BA111">
            <v>3298.8502565526178</v>
          </cell>
          <cell r="BB111">
            <v>319.50581545448779</v>
          </cell>
          <cell r="BC111">
            <v>1017.929640433042</v>
          </cell>
          <cell r="BD111">
            <v>3298.8502565526178</v>
          </cell>
          <cell r="BE111">
            <v>2015.6821132874879</v>
          </cell>
          <cell r="BF111">
            <v>467.36900000000003</v>
          </cell>
          <cell r="BG111">
            <v>147.86318454551221</v>
          </cell>
          <cell r="BH111">
            <v>317.70774622112981</v>
          </cell>
          <cell r="BI111">
            <v>-65.960718066875359</v>
          </cell>
          <cell r="BJ111">
            <v>-106.5982394158297</v>
          </cell>
          <cell r="BK111">
            <v>15.220116104260111</v>
          </cell>
          <cell r="BL111">
            <v>5271.9196282533794</v>
          </cell>
          <cell r="BM111">
            <v>2108.588830193627</v>
          </cell>
          <cell r="BN111">
            <v>180.79039326721869</v>
          </cell>
          <cell r="BO111">
            <v>394.54406072416572</v>
          </cell>
          <cell r="BP111">
            <v>168.21088534580011</v>
          </cell>
          <cell r="BQ111">
            <v>462.47126200000002</v>
          </cell>
          <cell r="BR111">
            <v>3510.9655668701812</v>
          </cell>
          <cell r="BS111">
            <v>245.78483124637279</v>
          </cell>
          <cell r="BT111">
            <v>1118.7929307713709</v>
          </cell>
          <cell r="BU111">
            <v>3510.9655668701812</v>
          </cell>
          <cell r="BV111">
            <v>2104.3350644727798</v>
          </cell>
          <cell r="BW111">
            <v>467.36900000000003</v>
          </cell>
          <cell r="BX111">
            <v>221.58416875362721</v>
          </cell>
          <cell r="BY111">
            <v>314.61695779527582</v>
          </cell>
          <cell r="BZ111">
            <v>15.76450297580095</v>
          </cell>
          <cell r="CA111">
            <v>-21.817215514914029</v>
          </cell>
          <cell r="CB111">
            <v>24.74663668680958</v>
          </cell>
          <cell r="CC111">
            <v>5983.8618852986328</v>
          </cell>
          <cell r="CD111">
            <v>2397.483218489403</v>
          </cell>
          <cell r="CE111">
            <v>225.64038813453041</v>
          </cell>
          <cell r="CF111">
            <v>466.0110524115866</v>
          </cell>
          <cell r="CG111">
            <v>194.40972595416471</v>
          </cell>
          <cell r="CH111">
            <v>462.47126200000002</v>
          </cell>
          <cell r="CI111">
            <v>3721.8063603140249</v>
          </cell>
          <cell r="CJ111">
            <v>95.748805832119274</v>
          </cell>
          <cell r="CK111">
            <v>1321.71491138903</v>
          </cell>
          <cell r="CL111">
            <v>3721.8063603140249</v>
          </cell>
          <cell r="CM111">
            <v>2211.9436723219619</v>
          </cell>
          <cell r="CN111">
            <v>467.36900000000003</v>
          </cell>
          <cell r="CO111">
            <v>371.62019416788081</v>
          </cell>
          <cell r="CP111">
            <v>443.29264489471598</v>
          </cell>
          <cell r="CQ111">
            <v>-44.119289105158202</v>
          </cell>
          <cell r="CR111">
            <v>-81.701007595873193</v>
          </cell>
          <cell r="CS111">
            <v>30.037929783649378</v>
          </cell>
          <cell r="CT111">
            <v>6760.8786040201776</v>
          </cell>
          <cell r="CU111">
            <v>2708.6837524150169</v>
          </cell>
          <cell r="CV111">
            <v>287.37090416639029</v>
          </cell>
          <cell r="CW111">
            <v>559.45974766939446</v>
          </cell>
          <cell r="CX111">
            <v>217.31532592998809</v>
          </cell>
          <cell r="CY111">
            <v>462.47126200000002</v>
          </cell>
          <cell r="CZ111">
            <v>3979.2967625927981</v>
          </cell>
          <cell r="DA111">
            <v>163.31885010575701</v>
          </cell>
          <cell r="DB111">
            <v>1338.1056350192291</v>
          </cell>
          <cell r="DC111">
            <v>3979.2967625927981</v>
          </cell>
          <cell r="DD111">
            <v>2355.122640608713</v>
          </cell>
          <cell r="DE111">
            <v>467.36900000000003</v>
          </cell>
          <cell r="DF111">
            <v>304.05014989424302</v>
          </cell>
          <cell r="DG111">
            <v>288.47956713320298</v>
          </cell>
          <cell r="DH111">
            <v>167.50762180598269</v>
          </cell>
          <cell r="DI111">
            <v>129.9259033152677</v>
          </cell>
          <cell r="DJ111">
            <v>39.967061017279278</v>
          </cell>
          <cell r="DK111">
            <v>7507.1678084455179</v>
          </cell>
          <cell r="DL111">
            <v>3007.6326652658472</v>
          </cell>
          <cell r="DM111">
            <v>326.46401933405258</v>
          </cell>
          <cell r="DN111">
            <v>628.78040498036</v>
          </cell>
          <cell r="DO111">
            <v>253.8413799388216</v>
          </cell>
          <cell r="DP111">
            <v>462.47126200000002</v>
          </cell>
          <cell r="DQ111">
            <v>4261.5229571172849</v>
          </cell>
          <cell r="DR111">
            <v>305.15698758992067</v>
          </cell>
          <cell r="DS111">
            <v>1312.0942808668799</v>
          </cell>
          <cell r="DT111">
            <v>4261.5229571172858</v>
          </cell>
          <cell r="DU111">
            <v>2527.73658035484</v>
          </cell>
          <cell r="DV111">
            <v>467.36900000000003</v>
          </cell>
          <cell r="DW111">
            <v>162.2120124100793</v>
          </cell>
          <cell r="DX111">
            <v>276.30503149395793</v>
          </cell>
          <cell r="DY111">
            <v>241.0481234583676</v>
          </cell>
          <cell r="DZ111">
            <v>203.46640496765261</v>
          </cell>
          <cell r="EA111">
            <v>48.183556180191118</v>
          </cell>
          <cell r="EB111">
            <v>8232.7259729269117</v>
          </cell>
          <cell r="EC111">
            <v>3298.3324852471678</v>
          </cell>
          <cell r="ED111">
            <v>364.47440981673918</v>
          </cell>
          <cell r="EE111">
            <v>695.94061352406152</v>
          </cell>
          <cell r="EF111">
            <v>285.86961684362939</v>
          </cell>
          <cell r="EG111">
            <v>462.47126200000002</v>
          </cell>
          <cell r="EH111">
            <v>4566.0794076189304</v>
          </cell>
          <cell r="EI111">
            <v>487.73841319534012</v>
          </cell>
          <cell r="EJ111">
            <v>1272.5621237892281</v>
          </cell>
          <cell r="EK111">
            <v>4566.0794076189304</v>
          </cell>
          <cell r="EL111">
            <v>2725.91170747755</v>
          </cell>
          <cell r="EM111">
            <v>467.36900000000003</v>
          </cell>
          <cell r="EN111">
            <v>-20.36941319534003</v>
          </cell>
          <cell r="EO111">
            <v>291.93404662967049</v>
          </cell>
          <cell r="EP111">
            <v>284.46471848507639</v>
          </cell>
          <cell r="EQ111">
            <v>246.8829999943614</v>
          </cell>
          <cell r="ER111">
            <v>55.318720986715057</v>
          </cell>
          <cell r="ES111">
            <v>9000.0447656012839</v>
          </cell>
          <cell r="ET111">
            <v>3605.784211924557</v>
          </cell>
          <cell r="EU111">
            <v>402.56892234611399</v>
          </cell>
          <cell r="EV111">
            <v>764.7757328255808</v>
          </cell>
          <cell r="EW111">
            <v>324.49974957711788</v>
          </cell>
          <cell r="EX111">
            <v>462.47126200000002</v>
          </cell>
          <cell r="EY111">
            <v>4905.5078553790499</v>
          </cell>
          <cell r="EZ111">
            <v>710.32639968453236</v>
          </cell>
          <cell r="FA111">
            <v>1218.698203288181</v>
          </cell>
          <cell r="FB111">
            <v>4905.5078553790509</v>
          </cell>
          <cell r="FC111">
            <v>2952.9273501710891</v>
          </cell>
          <cell r="FD111">
            <v>467.36900000000003</v>
          </cell>
          <cell r="FE111">
            <v>-242.95739968453231</v>
          </cell>
          <cell r="FF111">
            <v>308.34288997841958</v>
          </cell>
          <cell r="FG111">
            <v>325.74892705327869</v>
          </cell>
          <cell r="FH111">
            <v>288.16720856256381</v>
          </cell>
          <cell r="FI111">
            <v>63.369279384932703</v>
          </cell>
          <cell r="FJ111">
            <v>746.66</v>
          </cell>
          <cell r="FK111">
            <v>304.053</v>
          </cell>
          <cell r="FL111">
            <v>14.66299999999999</v>
          </cell>
          <cell r="FM111">
            <v>42.216999999999999</v>
          </cell>
          <cell r="FN111">
            <v>21.103000000000002</v>
          </cell>
          <cell r="FO111">
            <v>459.94019500000002</v>
          </cell>
          <cell r="FP111">
            <v>2552.64</v>
          </cell>
          <cell r="FQ111">
            <v>497.92500000000001</v>
          </cell>
          <cell r="FR111">
            <v>627.38599999999997</v>
          </cell>
          <cell r="FS111">
            <v>2552.64</v>
          </cell>
          <cell r="FT111">
            <v>1826.1010000000001</v>
          </cell>
          <cell r="FU111">
            <v>170.982</v>
          </cell>
          <cell r="FV111">
            <v>-326.94299999999998</v>
          </cell>
          <cell r="FW111">
            <v>76.747000000000014</v>
          </cell>
          <cell r="FX111">
            <v>0</v>
          </cell>
          <cell r="FY111">
            <v>0</v>
          </cell>
          <cell r="FZ111">
            <v>0</v>
          </cell>
          <cell r="GA111">
            <v>800.71799999999996</v>
          </cell>
          <cell r="GB111">
            <v>327.34399999999999</v>
          </cell>
          <cell r="GC111">
            <v>26.824999999999989</v>
          </cell>
          <cell r="GD111">
            <v>56.582000000000001</v>
          </cell>
          <cell r="GE111">
            <v>32.78</v>
          </cell>
          <cell r="GF111">
            <v>459.94019500000002</v>
          </cell>
          <cell r="GG111">
            <v>2537.84</v>
          </cell>
          <cell r="GH111">
            <v>392.35700000000003</v>
          </cell>
          <cell r="GI111">
            <v>671.47400000000005</v>
          </cell>
          <cell r="GJ111">
            <v>2537.84</v>
          </cell>
          <cell r="GK111">
            <v>1854.6120000000001</v>
          </cell>
          <cell r="GL111">
            <v>145.68100000000001</v>
          </cell>
          <cell r="GM111">
            <v>-246.67599999999999</v>
          </cell>
          <cell r="GN111">
            <v>81.932000000000002</v>
          </cell>
          <cell r="GO111">
            <v>0</v>
          </cell>
          <cell r="GP111">
            <v>0</v>
          </cell>
          <cell r="GQ111">
            <v>6.9649999999999999</v>
          </cell>
          <cell r="GR111">
            <v>884.64700000000005</v>
          </cell>
          <cell r="GS111">
            <v>355.714</v>
          </cell>
          <cell r="GT111">
            <v>25.592999999999972</v>
          </cell>
          <cell r="GU111">
            <v>58.063999999999993</v>
          </cell>
          <cell r="GV111">
            <v>30.67</v>
          </cell>
          <cell r="GW111">
            <v>461.64288499999998</v>
          </cell>
          <cell r="GX111">
            <v>2627.0340000000001</v>
          </cell>
          <cell r="GY111">
            <v>262.41300000000001</v>
          </cell>
          <cell r="GZ111">
            <v>736.58299999999997</v>
          </cell>
          <cell r="HA111">
            <v>2627.0340000000001</v>
          </cell>
          <cell r="HB111">
            <v>1899.7360000000001</v>
          </cell>
          <cell r="HC111">
            <v>127.931</v>
          </cell>
          <cell r="HD111">
            <v>-134.482</v>
          </cell>
          <cell r="HE111">
            <v>103.914</v>
          </cell>
          <cell r="HF111">
            <v>0</v>
          </cell>
          <cell r="HG111">
            <v>0</v>
          </cell>
          <cell r="HH111">
            <v>0.02</v>
          </cell>
          <cell r="HI111">
            <v>934.82</v>
          </cell>
          <cell r="HJ111">
            <v>365.73500000000001</v>
          </cell>
          <cell r="HK111">
            <v>22.585000000000001</v>
          </cell>
          <cell r="HL111">
            <v>59.902999999999999</v>
          </cell>
          <cell r="HM111">
            <v>24.898</v>
          </cell>
          <cell r="HN111">
            <v>461.64288499999998</v>
          </cell>
          <cell r="HO111">
            <v>2680.3090000000002</v>
          </cell>
          <cell r="HP111">
            <v>185.411</v>
          </cell>
          <cell r="HQ111">
            <v>800.7</v>
          </cell>
          <cell r="HR111">
            <v>2680.3090000000002</v>
          </cell>
          <cell r="HS111">
            <v>1912.261</v>
          </cell>
          <cell r="HT111">
            <v>113.101</v>
          </cell>
          <cell r="HU111">
            <v>-72.31</v>
          </cell>
          <cell r="HV111">
            <v>119.95</v>
          </cell>
          <cell r="HW111">
            <v>0</v>
          </cell>
          <cell r="HX111">
            <v>0</v>
          </cell>
          <cell r="HY111">
            <v>11.131</v>
          </cell>
          <cell r="HZ111">
            <v>912.875</v>
          </cell>
          <cell r="IA111">
            <v>363.483</v>
          </cell>
          <cell r="IB111">
            <v>14.30700000000005</v>
          </cell>
          <cell r="IC111">
            <v>53.256</v>
          </cell>
          <cell r="ID111">
            <v>19.193000000000001</v>
          </cell>
          <cell r="IE111">
            <v>462.47126200000002</v>
          </cell>
          <cell r="IF111">
            <v>2798.3519999999999</v>
          </cell>
          <cell r="IG111">
            <v>329.35899999999998</v>
          </cell>
          <cell r="IH111">
            <v>808.94100000000003</v>
          </cell>
          <cell r="II111">
            <v>2798.3519999999999</v>
          </cell>
          <cell r="IJ111">
            <v>1926.5129999999999</v>
          </cell>
          <cell r="IK111">
            <v>286.59300000000002</v>
          </cell>
          <cell r="IL111">
            <v>-42.76600000000002</v>
          </cell>
          <cell r="IM111">
            <v>63.973999999999997</v>
          </cell>
          <cell r="IN111">
            <v>-67.373110383561468</v>
          </cell>
          <cell r="IO111">
            <v>103.2060667511038</v>
          </cell>
          <cell r="IP111">
            <v>8.9999999999999993E-3</v>
          </cell>
          <cell r="IQ111">
            <v>944.83800000000008</v>
          </cell>
          <cell r="IR111">
            <v>374.96199999999999</v>
          </cell>
          <cell r="IS111">
            <v>26.362999999999928</v>
          </cell>
          <cell r="IT111">
            <v>66.287000000000006</v>
          </cell>
          <cell r="IU111">
            <v>24.548999999999999</v>
          </cell>
          <cell r="IV111">
            <v>462.47126200000002</v>
          </cell>
          <cell r="IW111">
            <v>3021.9409999999998</v>
          </cell>
          <cell r="IX111">
            <v>506.721</v>
          </cell>
          <cell r="IY111">
            <v>813.39800000000002</v>
          </cell>
          <cell r="IZ111">
            <v>3021.9409999999998</v>
          </cell>
          <cell r="JA111">
            <v>1939.8050000000001</v>
          </cell>
          <cell r="JB111">
            <v>467.36900000000003</v>
          </cell>
          <cell r="JC111">
            <v>-39.351999999999983</v>
          </cell>
          <cell r="JD111">
            <v>54.225999999999999</v>
          </cell>
          <cell r="JE111">
            <v>-39.521677740317052</v>
          </cell>
          <cell r="JF111">
            <v>134.6910971203734</v>
          </cell>
          <cell r="JG111">
            <v>11.999000000000001</v>
          </cell>
          <cell r="JH111">
            <v>942.66628834391213</v>
          </cell>
          <cell r="JI111">
            <v>372.09576157092442</v>
          </cell>
          <cell r="JJ111">
            <v>15.35549866033025</v>
          </cell>
          <cell r="JK111">
            <v>55.254435324150208</v>
          </cell>
          <cell r="JL111">
            <v>23.254261094172051</v>
          </cell>
          <cell r="JM111">
            <v>462.47126200000002</v>
          </cell>
          <cell r="JN111">
            <v>3068.155663239228</v>
          </cell>
          <cell r="JO111">
            <v>450.99083982444722</v>
          </cell>
          <cell r="JP111">
            <v>832.04950583163532</v>
          </cell>
          <cell r="JQ111">
            <v>3068.155663239228</v>
          </cell>
          <cell r="JR111">
            <v>1947.9031263876959</v>
          </cell>
          <cell r="JS111">
            <v>467.36900000000003</v>
          </cell>
          <cell r="JT111">
            <v>16.378160175552811</v>
          </cell>
          <cell r="JU111">
            <v>58.550442495455293</v>
          </cell>
          <cell r="JV111">
            <v>-93.040421308247431</v>
          </cell>
          <cell r="JW111">
            <v>-103.8026287042206</v>
          </cell>
          <cell r="JX111">
            <v>2.2605157400945561</v>
          </cell>
          <cell r="JY111">
            <v>1031.893154848967</v>
          </cell>
          <cell r="JZ111">
            <v>405.411873075247</v>
          </cell>
          <cell r="KA111">
            <v>24.18604805354752</v>
          </cell>
          <cell r="KB111">
            <v>65.858545162161064</v>
          </cell>
          <cell r="KC111">
            <v>31.45487027861822</v>
          </cell>
          <cell r="KD111">
            <v>462.47126200000002</v>
          </cell>
          <cell r="KE111">
            <v>3146.3960992811781</v>
          </cell>
          <cell r="KF111">
            <v>459.305005348355</v>
          </cell>
          <cell r="KG111">
            <v>879.54494970925577</v>
          </cell>
          <cell r="KH111">
            <v>3146.396099281179</v>
          </cell>
          <cell r="KI111">
            <v>1961.157200383075</v>
          </cell>
          <cell r="KJ111">
            <v>467.36900000000003</v>
          </cell>
          <cell r="KK111">
            <v>8.0639946516450323</v>
          </cell>
          <cell r="KL111">
            <v>89.167940986234072</v>
          </cell>
          <cell r="KM111">
            <v>-35.13104640560195</v>
          </cell>
          <cell r="KN111">
            <v>-45.083148876967932</v>
          </cell>
          <cell r="KO111">
            <v>3.6997499733335291</v>
          </cell>
          <cell r="KP111">
            <v>22.317</v>
          </cell>
          <cell r="KQ111">
            <v>-6.1887242082530074</v>
          </cell>
          <cell r="KR111">
            <v>-27.176646137045282</v>
          </cell>
          <cell r="KS111">
            <v>-30.810776983524288</v>
          </cell>
          <cell r="KT111">
            <v>-43.592328839685663</v>
          </cell>
          <cell r="KU111">
            <v>-45.146291940455242</v>
          </cell>
          <cell r="KV111">
            <v>-34.442466726833672</v>
          </cell>
          <cell r="KW111">
            <v>-29.209434139678201</v>
          </cell>
          <cell r="KX111">
            <v>-18.512683649552098</v>
          </cell>
          <cell r="KY111">
            <v>259.46499999999992</v>
          </cell>
          <cell r="KZ111">
            <v>283.41864576259883</v>
          </cell>
          <cell r="LA111">
            <v>349.0934360441031</v>
          </cell>
          <cell r="LB111">
            <v>449.35535819786452</v>
          </cell>
          <cell r="LC111">
            <v>522.77424073291922</v>
          </cell>
          <cell r="LD111">
            <v>593.6290442953532</v>
          </cell>
          <cell r="LE111">
            <v>661.82428899286333</v>
          </cell>
          <cell r="LF111">
            <v>728.31638225826509</v>
          </cell>
          <cell r="LG111">
            <v>798.89056032422832</v>
          </cell>
          <cell r="LH111">
            <v>52.034999999999997</v>
          </cell>
          <cell r="LI111">
            <v>66.021999999999991</v>
          </cell>
          <cell r="LJ111">
            <v>72.224999999999966</v>
          </cell>
          <cell r="LK111">
            <v>69.182999999999993</v>
          </cell>
          <cell r="LL111">
            <v>64.981000000000051</v>
          </cell>
          <cell r="LM111">
            <v>69.92799999999994</v>
          </cell>
          <cell r="LN111">
            <v>68.150054290531386</v>
          </cell>
          <cell r="LO111">
            <v>80.359591472067279</v>
          </cell>
          <cell r="LP111">
            <v>1014.428531863613</v>
          </cell>
          <cell r="LQ111">
            <v>400.46197233612702</v>
          </cell>
          <cell r="LR111">
            <v>19.29693766478939</v>
          </cell>
          <cell r="LS111">
            <v>60.451426066788351</v>
          </cell>
          <cell r="LT111">
            <v>71.63818610527278</v>
          </cell>
          <cell r="LU111">
            <v>22.337545787439279</v>
          </cell>
          <cell r="LV111">
            <v>462.47126200000002</v>
          </cell>
          <cell r="LW111">
            <v>3084.6909168277289</v>
          </cell>
          <cell r="LX111">
            <v>420.11632270650199</v>
          </cell>
          <cell r="LY111">
            <v>894.24116545599611</v>
          </cell>
          <cell r="LZ111">
            <v>3084.690916827728</v>
          </cell>
          <cell r="MA111">
            <v>1969.874604769012</v>
          </cell>
          <cell r="MB111">
            <v>467.36900000000003</v>
          </cell>
          <cell r="MC111">
            <v>47.252677293498039</v>
          </cell>
          <cell r="MD111">
            <v>55.850704148739283</v>
          </cell>
          <cell r="ME111">
            <v>-105.1063669507415</v>
          </cell>
          <cell r="MF111">
            <v>-115.72911586727641</v>
          </cell>
          <cell r="MG111">
            <v>2.4333813630175221</v>
          </cell>
          <cell r="MH111">
            <v>1047.088646080477</v>
          </cell>
          <cell r="MI111">
            <v>413.37070630178852</v>
          </cell>
          <cell r="MJ111">
            <v>25.42365517485479</v>
          </cell>
          <cell r="MK111">
            <v>68.132358402395766</v>
          </cell>
          <cell r="ML111">
            <v>78.33514182539102</v>
          </cell>
          <cell r="MM111">
            <v>23.741767636700111</v>
          </cell>
          <cell r="MN111">
            <v>462.47126200000002</v>
          </cell>
          <cell r="MO111">
            <v>3112.4274187209098</v>
          </cell>
          <cell r="MP111">
            <v>394.28002889912398</v>
          </cell>
          <cell r="MQ111">
            <v>934.20648034020405</v>
          </cell>
          <cell r="MR111">
            <v>3112.4274187209098</v>
          </cell>
          <cell r="MS111">
            <v>1980.45904276494</v>
          </cell>
          <cell r="MT111">
            <v>467.36900000000003</v>
          </cell>
          <cell r="MU111">
            <v>73.088971100876051</v>
          </cell>
          <cell r="MV111">
            <v>82.674018111748964</v>
          </cell>
          <cell r="MW111">
            <v>-97.58605175403062</v>
          </cell>
          <cell r="MX111">
            <v>-107.5909758981704</v>
          </cell>
          <cell r="MY111">
            <v>2.954546217777148</v>
          </cell>
          <cell r="MZ111">
            <v>1116.7899079272941</v>
          </cell>
          <cell r="NA111">
            <v>446.05333989091753</v>
          </cell>
          <cell r="NB111">
            <v>29.840752554874179</v>
          </cell>
          <cell r="NC111">
            <v>75.335080463675098</v>
          </cell>
          <cell r="ND111">
            <v>89.156594204500948</v>
          </cell>
          <cell r="NE111">
            <v>29.947043372919829</v>
          </cell>
          <cell r="NF111">
            <v>462.47126200000002</v>
          </cell>
          <cell r="NG111">
            <v>3198.688246914207</v>
          </cell>
          <cell r="NH111">
            <v>293.6719930550114</v>
          </cell>
          <cell r="NI111">
            <v>974.58419147920586</v>
          </cell>
          <cell r="NJ111">
            <v>3198.688246914207</v>
          </cell>
          <cell r="NK111">
            <v>1993.0655770402091</v>
          </cell>
          <cell r="NL111">
            <v>467.36900000000003</v>
          </cell>
          <cell r="NM111">
            <v>173.6970069449886</v>
          </cell>
          <cell r="NN111">
            <v>85.872039047802616</v>
          </cell>
          <cell r="NO111">
            <v>-176.0594704108187</v>
          </cell>
          <cell r="NP111">
            <v>-186.06439455495851</v>
          </cell>
          <cell r="NQ111">
            <v>3.5189953568251631</v>
          </cell>
          <cell r="OJ111">
            <v>5.0679999999999996</v>
          </cell>
          <cell r="OK111">
            <v>4.8730000000000002</v>
          </cell>
          <cell r="OL111">
            <v>-0.64500000000000002</v>
          </cell>
          <cell r="OM111">
            <v>13.021000000000001</v>
          </cell>
          <cell r="ON111">
            <v>-3.1459999999999999</v>
          </cell>
          <cell r="OO111">
            <v>0.376</v>
          </cell>
          <cell r="OP111">
            <v>-1.6554032658177891</v>
          </cell>
          <cell r="OQ111">
            <v>-1.7633209424352181</v>
          </cell>
          <cell r="OR111">
            <v>-4.5491718283195564</v>
          </cell>
          <cell r="OS111">
            <v>-7.5173144610538891</v>
          </cell>
          <cell r="OT111">
            <v>-8.5135079680550092</v>
          </cell>
        </row>
        <row r="112">
          <cell r="A112" t="str">
            <v>PGMN3</v>
          </cell>
          <cell r="B112" t="str">
            <v>Pague Menos</v>
          </cell>
          <cell r="C112" t="str">
            <v>Retail</v>
          </cell>
          <cell r="D112" t="str">
            <v>Danniela Eiger</v>
          </cell>
          <cell r="E112">
            <v>45215</v>
          </cell>
          <cell r="F112" t="str">
            <v>Buy</v>
          </cell>
          <cell r="G112" t="b">
            <v>0</v>
          </cell>
          <cell r="H112" t="str">
            <v>BRL</v>
          </cell>
          <cell r="I112">
            <v>5</v>
          </cell>
          <cell r="J112">
            <v>0.14583314761904759</v>
          </cell>
          <cell r="K112">
            <v>7.0190999999999962E-2</v>
          </cell>
          <cell r="L112">
            <v>0.1294810344585266</v>
          </cell>
          <cell r="M112">
            <v>9818.7000000000007</v>
          </cell>
          <cell r="N112">
            <v>2955.5000000000018</v>
          </cell>
          <cell r="O112">
            <v>417.50000000000188</v>
          </cell>
          <cell r="P112">
            <v>445.10600000000193</v>
          </cell>
          <cell r="Q112">
            <v>161.41000000000199</v>
          </cell>
          <cell r="R112">
            <v>541.78045999999995</v>
          </cell>
          <cell r="S112">
            <v>8597.4</v>
          </cell>
          <cell r="T112">
            <v>168.1</v>
          </cell>
          <cell r="U112">
            <v>1044.8</v>
          </cell>
          <cell r="V112">
            <v>6254.4</v>
          </cell>
          <cell r="W112">
            <v>2343</v>
          </cell>
          <cell r="X112">
            <v>1335.5</v>
          </cell>
          <cell r="Y112">
            <v>1167.4000000000001</v>
          </cell>
          <cell r="Z112">
            <v>325.7</v>
          </cell>
          <cell r="AA112">
            <v>-439.83999999999918</v>
          </cell>
          <cell r="AB112">
            <v>-800.3711003506379</v>
          </cell>
          <cell r="AC112">
            <v>0</v>
          </cell>
          <cell r="AD112">
            <v>12091.38574499575</v>
          </cell>
          <cell r="AE112">
            <v>3605.2683639375468</v>
          </cell>
          <cell r="AF112">
            <v>462.91618674250748</v>
          </cell>
          <cell r="AG112">
            <v>513.942105394961</v>
          </cell>
          <cell r="AH112">
            <v>-3.2252239710623019</v>
          </cell>
          <cell r="AI112">
            <v>541.78045999999995</v>
          </cell>
          <cell r="AJ112">
            <v>8676.5725520319411</v>
          </cell>
          <cell r="AK112">
            <v>1223.5431376488741</v>
          </cell>
          <cell r="AL112">
            <v>1142.953302346667</v>
          </cell>
          <cell r="AM112">
            <v>6059.1124751598263</v>
          </cell>
          <cell r="AN112">
            <v>2617.460076872117</v>
          </cell>
          <cell r="AO112">
            <v>1689</v>
          </cell>
          <cell r="AP112">
            <v>465.45686235112572</v>
          </cell>
          <cell r="AQ112">
            <v>323.99169572445771</v>
          </cell>
          <cell r="AR112">
            <v>581.7016454987895</v>
          </cell>
          <cell r="AS112">
            <v>-72.608599325783089</v>
          </cell>
          <cell r="AT112">
            <v>7.777382524562455</v>
          </cell>
          <cell r="AU112">
            <v>13112.121403256189</v>
          </cell>
          <cell r="AV112">
            <v>3938.903910859663</v>
          </cell>
          <cell r="AW112">
            <v>602.11760183521369</v>
          </cell>
          <cell r="AX112">
            <v>645.13428878507943</v>
          </cell>
          <cell r="AY112">
            <v>93.26060276222583</v>
          </cell>
          <cell r="AZ112">
            <v>541.78045999999995</v>
          </cell>
          <cell r="BA112">
            <v>8619.4280796841467</v>
          </cell>
          <cell r="BB112">
            <v>611.20946696629062</v>
          </cell>
          <cell r="BC112">
            <v>1282.6485713810951</v>
          </cell>
          <cell r="BD112">
            <v>5904.3578121543596</v>
          </cell>
          <cell r="BE112">
            <v>2715.0702675297889</v>
          </cell>
          <cell r="BF112">
            <v>1689</v>
          </cell>
          <cell r="BG112">
            <v>1077.7905330337089</v>
          </cell>
          <cell r="BH112">
            <v>396.63485778585363</v>
          </cell>
          <cell r="BI112">
            <v>-545.12750803431004</v>
          </cell>
          <cell r="BJ112">
            <v>-697.68452651236555</v>
          </cell>
          <cell r="BK112">
            <v>12.230327723755281</v>
          </cell>
          <cell r="BL112">
            <v>14334.519892566241</v>
          </cell>
          <cell r="BM112">
            <v>4316.5810415722453</v>
          </cell>
          <cell r="BN112">
            <v>712.48297292873622</v>
          </cell>
          <cell r="BO112">
            <v>758.90455021543744</v>
          </cell>
          <cell r="BP112">
            <v>170.43611835630969</v>
          </cell>
          <cell r="BQ112">
            <v>541.78045999999995</v>
          </cell>
          <cell r="BR112">
            <v>9020.3518565485283</v>
          </cell>
          <cell r="BS112">
            <v>514.02927305607614</v>
          </cell>
          <cell r="BT112">
            <v>1340.2724348294189</v>
          </cell>
          <cell r="BU112">
            <v>6122.4130587395193</v>
          </cell>
          <cell r="BV112">
            <v>2897.9387978090099</v>
          </cell>
          <cell r="BW112">
            <v>1689</v>
          </cell>
          <cell r="BX112">
            <v>1174.9707269439241</v>
          </cell>
          <cell r="BY112">
            <v>361.4766969557129</v>
          </cell>
          <cell r="BZ112">
            <v>-153.79542205046619</v>
          </cell>
          <cell r="CA112">
            <v>-204.5321658957329</v>
          </cell>
          <cell r="CB112">
            <v>32.863017612914163</v>
          </cell>
          <cell r="CC112">
            <v>15707.45403570292</v>
          </cell>
          <cell r="CD112">
            <v>4722.8625012448892</v>
          </cell>
          <cell r="CE112">
            <v>792.88264866326199</v>
          </cell>
          <cell r="CF112">
            <v>842.3388150935649</v>
          </cell>
          <cell r="CG112">
            <v>197.92615268796311</v>
          </cell>
          <cell r="CH112">
            <v>541.78045999999995</v>
          </cell>
          <cell r="CI112">
            <v>9501.2313494654991</v>
          </cell>
          <cell r="CJ112">
            <v>324.9469995192336</v>
          </cell>
          <cell r="CK112">
            <v>1422.841122976301</v>
          </cell>
          <cell r="CL112">
            <v>6384.7155652394413</v>
          </cell>
          <cell r="CM112">
            <v>3116.5157842260578</v>
          </cell>
          <cell r="CN112">
            <v>1689</v>
          </cell>
          <cell r="CO112">
            <v>1364.053000480767</v>
          </cell>
          <cell r="CP112">
            <v>420.08825740986151</v>
          </cell>
          <cell r="CQ112">
            <v>-230.98661812795561</v>
          </cell>
          <cell r="CR112">
            <v>-185.8987630147457</v>
          </cell>
          <cell r="CS112">
            <v>41.457775699090568</v>
          </cell>
          <cell r="CT112">
            <v>17135.95580088369</v>
          </cell>
          <cell r="CU112">
            <v>5145.0040697033546</v>
          </cell>
          <cell r="CV112">
            <v>907.05222705991855</v>
          </cell>
          <cell r="CW112">
            <v>958.86391712452667</v>
          </cell>
          <cell r="CX112">
            <v>244.0759215379791</v>
          </cell>
          <cell r="CY112">
            <v>541.78045999999995</v>
          </cell>
          <cell r="CZ112">
            <v>10185.39201545815</v>
          </cell>
          <cell r="DA112">
            <v>175.56800938410629</v>
          </cell>
          <cell r="DB112">
            <v>1551.85651434586</v>
          </cell>
          <cell r="DC112">
            <v>6812.4974497447811</v>
          </cell>
          <cell r="DD112">
            <v>3372.894565713365</v>
          </cell>
          <cell r="DE112">
            <v>1689</v>
          </cell>
          <cell r="DF112">
            <v>1513.4319906158939</v>
          </cell>
          <cell r="DG112">
            <v>484.65008378214759</v>
          </cell>
          <cell r="DH112">
            <v>-179.72550247862679</v>
          </cell>
          <cell r="DI112">
            <v>-176.53251409522329</v>
          </cell>
          <cell r="DJ112">
            <v>51.728279381675591</v>
          </cell>
          <cell r="DK112">
            <v>18531.36648025463</v>
          </cell>
          <cell r="DL112">
            <v>5556.5189321836478</v>
          </cell>
          <cell r="DM112">
            <v>986.45965421918038</v>
          </cell>
          <cell r="DN112">
            <v>1040.6321788856801</v>
          </cell>
          <cell r="DO112">
            <v>278.82639601052728</v>
          </cell>
          <cell r="DP112">
            <v>541.78045999999995</v>
          </cell>
          <cell r="DQ112">
            <v>10646.715616615391</v>
          </cell>
          <cell r="DR112">
            <v>73.254506878840402</v>
          </cell>
          <cell r="DS112">
            <v>1677.109354865838</v>
          </cell>
          <cell r="DT112">
            <v>7002.0546292311101</v>
          </cell>
          <cell r="DU112">
            <v>3644.6609873842849</v>
          </cell>
          <cell r="DV112">
            <v>1689</v>
          </cell>
          <cell r="DW112">
            <v>1615.7454931211601</v>
          </cell>
          <cell r="DX112">
            <v>481.46067144591041</v>
          </cell>
          <cell r="DY112">
            <v>-175.39803161864569</v>
          </cell>
          <cell r="DZ112">
            <v>-174.70654182351251</v>
          </cell>
          <cell r="EA112">
            <v>55.52314868439916</v>
          </cell>
          <cell r="EB112">
            <v>19908.87020919619</v>
          </cell>
          <cell r="EC112">
            <v>5961.9162979749162</v>
          </cell>
          <cell r="ED112">
            <v>1097.5208114844329</v>
          </cell>
          <cell r="EE112">
            <v>1154.035755098819</v>
          </cell>
          <cell r="EF112">
            <v>314.25956137728213</v>
          </cell>
          <cell r="EG112">
            <v>541.78045999999995</v>
          </cell>
          <cell r="EH112">
            <v>11097.69488803342</v>
          </cell>
          <cell r="EI112">
            <v>-9.2719022510120794</v>
          </cell>
          <cell r="EJ112">
            <v>1794.9135624846731</v>
          </cell>
          <cell r="EK112">
            <v>7134.7711641912774</v>
          </cell>
          <cell r="EL112">
            <v>3962.9237238421451</v>
          </cell>
          <cell r="EM112">
            <v>1689</v>
          </cell>
          <cell r="EN112">
            <v>1698.2719022510121</v>
          </cell>
          <cell r="EO112">
            <v>514.03632215780624</v>
          </cell>
          <cell r="EP112">
            <v>-172.615819792145</v>
          </cell>
          <cell r="EQ112">
            <v>-166.66107179139169</v>
          </cell>
          <cell r="ER112">
            <v>68.840442916064973</v>
          </cell>
          <cell r="ES112">
            <v>21350.45601525412</v>
          </cell>
          <cell r="ET112">
            <v>6385.6492685144567</v>
          </cell>
          <cell r="EU112">
            <v>1183.9496884611269</v>
          </cell>
          <cell r="EV112">
            <v>1242.8070801378781</v>
          </cell>
          <cell r="EW112">
            <v>329.62635651655933</v>
          </cell>
          <cell r="EX112">
            <v>541.78045999999995</v>
          </cell>
          <cell r="EY112">
            <v>11547.93843633333</v>
          </cell>
          <cell r="EZ112">
            <v>-100.4778587396784</v>
          </cell>
          <cell r="FA112">
            <v>1901.9881285300489</v>
          </cell>
          <cell r="FB112">
            <v>7230.8740365767571</v>
          </cell>
          <cell r="FC112">
            <v>4317.0643997565712</v>
          </cell>
          <cell r="FD112">
            <v>1689</v>
          </cell>
          <cell r="FE112">
            <v>1789.4778587396779</v>
          </cell>
          <cell r="FF112">
            <v>548.10300323767274</v>
          </cell>
          <cell r="FG112">
            <v>-181.31099752130291</v>
          </cell>
          <cell r="FH112">
            <v>-162.36546688411281</v>
          </cell>
          <cell r="FI112">
            <v>79.079986034166083</v>
          </cell>
          <cell r="FJ112">
            <v>2111.5329999999999</v>
          </cell>
          <cell r="FK112">
            <v>625.1909999999998</v>
          </cell>
          <cell r="FL112">
            <v>79.211999999999762</v>
          </cell>
          <cell r="FM112">
            <v>82.544999999999774</v>
          </cell>
          <cell r="FN112">
            <v>30.541999999999771</v>
          </cell>
          <cell r="FO112">
            <v>541.78045999999995</v>
          </cell>
          <cell r="FP112">
            <v>6475.1740000000009</v>
          </cell>
          <cell r="FQ112">
            <v>486.471</v>
          </cell>
          <cell r="FR112">
            <v>691.59299999999996</v>
          </cell>
          <cell r="FS112">
            <v>4363.348</v>
          </cell>
          <cell r="FT112">
            <v>2111.9259999999999</v>
          </cell>
          <cell r="FU112">
            <v>1080.1690000000001</v>
          </cell>
          <cell r="FV112">
            <v>593.69800000000009</v>
          </cell>
          <cell r="FW112">
            <v>55.6</v>
          </cell>
          <cell r="FX112">
            <v>-25.769999999999751</v>
          </cell>
          <cell r="FY112">
            <v>-161.08954685714829</v>
          </cell>
          <cell r="FZ112">
            <v>0</v>
          </cell>
          <cell r="GA112">
            <v>2210.3789999999999</v>
          </cell>
          <cell r="GB112">
            <v>696.31999999999994</v>
          </cell>
          <cell r="GC112">
            <v>130.09599999999989</v>
          </cell>
          <cell r="GD112">
            <v>132.05999999999989</v>
          </cell>
          <cell r="GE112">
            <v>62.898999999999937</v>
          </cell>
          <cell r="GF112">
            <v>541.78045999999995</v>
          </cell>
          <cell r="GG112">
            <v>6442.3600000000006</v>
          </cell>
          <cell r="GH112">
            <v>345.09699999999998</v>
          </cell>
          <cell r="GI112">
            <v>732.91600000000005</v>
          </cell>
          <cell r="GJ112">
            <v>4269.7759999999998</v>
          </cell>
          <cell r="GK112">
            <v>2172.5839999999998</v>
          </cell>
          <cell r="GL112">
            <v>992.61599999999999</v>
          </cell>
          <cell r="GM112">
            <v>647.51900000000001</v>
          </cell>
          <cell r="GN112">
            <v>75.899999999999991</v>
          </cell>
          <cell r="GO112">
            <v>-80.17899999999986</v>
          </cell>
          <cell r="GP112">
            <v>-39.662207718501712</v>
          </cell>
          <cell r="GQ112">
            <v>0</v>
          </cell>
          <cell r="GR112">
            <v>2653.377</v>
          </cell>
          <cell r="GS112">
            <v>779.34400000000005</v>
          </cell>
          <cell r="GT112">
            <v>91.028000000000077</v>
          </cell>
          <cell r="GU112">
            <v>101.7120000000001</v>
          </cell>
          <cell r="GV112">
            <v>14.10200000000008</v>
          </cell>
          <cell r="GW112">
            <v>541.78045999999995</v>
          </cell>
          <cell r="GX112">
            <v>8051.3370000000004</v>
          </cell>
          <cell r="GY112">
            <v>252.80099999999999</v>
          </cell>
          <cell r="GZ112">
            <v>959.923</v>
          </cell>
          <cell r="HA112">
            <v>5790.6459999999997</v>
          </cell>
          <cell r="HB112">
            <v>2260.692</v>
          </cell>
          <cell r="HC112">
            <v>1273.221</v>
          </cell>
          <cell r="HD112">
            <v>1020.42</v>
          </cell>
          <cell r="HE112">
            <v>450.19999999999987</v>
          </cell>
          <cell r="HF112">
            <v>-339.31800000000021</v>
          </cell>
          <cell r="HG112">
            <v>209.46251786835111</v>
          </cell>
          <cell r="HH112">
            <v>0</v>
          </cell>
          <cell r="HI112">
            <v>2843.4</v>
          </cell>
          <cell r="HJ112">
            <v>854.60000000000036</v>
          </cell>
          <cell r="HK112">
            <v>113.7000000000004</v>
          </cell>
          <cell r="HL112">
            <v>127.9000000000004</v>
          </cell>
          <cell r="HM112">
            <v>53.879000000000403</v>
          </cell>
          <cell r="HN112">
            <v>541.78045999999995</v>
          </cell>
          <cell r="HO112">
            <v>8597.4</v>
          </cell>
          <cell r="HP112">
            <v>168.1</v>
          </cell>
          <cell r="HQ112">
            <v>1044.8</v>
          </cell>
          <cell r="HR112">
            <v>6254.4</v>
          </cell>
          <cell r="HS112">
            <v>2343</v>
          </cell>
          <cell r="HT112">
            <v>1335.5</v>
          </cell>
          <cell r="HU112">
            <v>1167.4000000000001</v>
          </cell>
          <cell r="HV112">
            <v>109.4</v>
          </cell>
          <cell r="HW112">
            <v>5.4270000000005894</v>
          </cell>
          <cell r="HX112">
            <v>193.84045714147021</v>
          </cell>
          <cell r="HY112">
            <v>0</v>
          </cell>
          <cell r="HZ112">
            <v>2813.2</v>
          </cell>
          <cell r="IA112">
            <v>817.40000000000009</v>
          </cell>
          <cell r="IB112">
            <v>36.300000000000132</v>
          </cell>
          <cell r="IC112">
            <v>54.600000000000108</v>
          </cell>
          <cell r="ID112">
            <v>-45.23299999999989</v>
          </cell>
          <cell r="IE112">
            <v>541.78045999999995</v>
          </cell>
          <cell r="IF112">
            <v>8439</v>
          </cell>
          <cell r="IG112">
            <v>130.1</v>
          </cell>
          <cell r="IH112">
            <v>1032.7</v>
          </cell>
          <cell r="II112">
            <v>6152.7000000000007</v>
          </cell>
          <cell r="IJ112">
            <v>2286.4</v>
          </cell>
          <cell r="IK112">
            <v>1398.9</v>
          </cell>
          <cell r="IL112">
            <v>1268.8</v>
          </cell>
          <cell r="IM112">
            <v>38</v>
          </cell>
          <cell r="IN112">
            <v>38.399999999999643</v>
          </cell>
          <cell r="IO112">
            <v>-41.749957570524288</v>
          </cell>
          <cell r="IP112">
            <v>0</v>
          </cell>
          <cell r="IQ112">
            <v>3003.6</v>
          </cell>
          <cell r="IR112">
            <v>930.59999999999991</v>
          </cell>
          <cell r="IS112">
            <v>141.2999999999999</v>
          </cell>
          <cell r="IT112">
            <v>152.7999999999999</v>
          </cell>
          <cell r="IU112">
            <v>2.9319999999998578</v>
          </cell>
          <cell r="IV112">
            <v>541.78045999999995</v>
          </cell>
          <cell r="IW112">
            <v>8465.7000000000007</v>
          </cell>
          <cell r="IX112">
            <v>316</v>
          </cell>
          <cell r="IY112">
            <v>1003.6</v>
          </cell>
          <cell r="IZ112">
            <v>6213.2999999999993</v>
          </cell>
          <cell r="JA112">
            <v>2252.4</v>
          </cell>
          <cell r="JB112">
            <v>1689</v>
          </cell>
          <cell r="JC112">
            <v>1373</v>
          </cell>
          <cell r="JD112">
            <v>29.2</v>
          </cell>
          <cell r="JE112">
            <v>-141.10000000000011</v>
          </cell>
          <cell r="JF112">
            <v>-48.888487573215563</v>
          </cell>
          <cell r="JG112">
            <v>0</v>
          </cell>
          <cell r="JH112">
            <v>3159.1529592947199</v>
          </cell>
          <cell r="JI112">
            <v>932.96478481332633</v>
          </cell>
          <cell r="JJ112">
            <v>133.41227587284769</v>
          </cell>
          <cell r="JK112">
            <v>143.4673552700757</v>
          </cell>
          <cell r="JL112">
            <v>-9.5656783354950363</v>
          </cell>
          <cell r="JM112">
            <v>541.78045999999995</v>
          </cell>
          <cell r="JN112">
            <v>8616.0553920143739</v>
          </cell>
          <cell r="JO112">
            <v>1104.1890313889151</v>
          </cell>
          <cell r="JP112">
            <v>1165.9460641988469</v>
          </cell>
          <cell r="JQ112">
            <v>6040.4604799813706</v>
          </cell>
          <cell r="JR112">
            <v>2575.5949120330029</v>
          </cell>
          <cell r="JS112">
            <v>1689</v>
          </cell>
          <cell r="JT112">
            <v>584.81096861108472</v>
          </cell>
          <cell r="JU112">
            <v>220.2278708952247</v>
          </cell>
          <cell r="JV112">
            <v>628.3886583555136</v>
          </cell>
          <cell r="JW112">
            <v>-24.296309336775298</v>
          </cell>
          <cell r="JX112">
            <v>0</v>
          </cell>
          <cell r="JY112">
            <v>3115.432785701033</v>
          </cell>
          <cell r="JZ112">
            <v>924.30357912422119</v>
          </cell>
          <cell r="KA112">
            <v>151.90391086965991</v>
          </cell>
          <cell r="KB112">
            <v>163.07475012488541</v>
          </cell>
          <cell r="KC112">
            <v>48.641454364432782</v>
          </cell>
          <cell r="KD112">
            <v>541.78045999999995</v>
          </cell>
          <cell r="KE112">
            <v>8676.5725520319411</v>
          </cell>
          <cell r="KF112">
            <v>1223.5431376488741</v>
          </cell>
          <cell r="KG112">
            <v>1142.953302346667</v>
          </cell>
          <cell r="KH112">
            <v>6059.1124751598263</v>
          </cell>
          <cell r="KI112">
            <v>2617.460076872117</v>
          </cell>
          <cell r="KJ112">
            <v>1689</v>
          </cell>
          <cell r="KK112">
            <v>465.45686235112572</v>
          </cell>
          <cell r="KL112">
            <v>36.563824829233113</v>
          </cell>
          <cell r="KM112">
            <v>56.012987143276398</v>
          </cell>
          <cell r="KN112">
            <v>-104.96456171810679</v>
          </cell>
          <cell r="KO112">
            <v>7.777382524562455</v>
          </cell>
          <cell r="KY112">
            <v>445.10600000000193</v>
          </cell>
          <cell r="KZ112">
            <v>513.942105394961</v>
          </cell>
          <cell r="LA112">
            <v>645.13428878507943</v>
          </cell>
          <cell r="LB112">
            <v>758.90455021543744</v>
          </cell>
          <cell r="LC112">
            <v>842.3388150935649</v>
          </cell>
          <cell r="LD112">
            <v>958.86391712452667</v>
          </cell>
          <cell r="LE112">
            <v>1040.6321788856801</v>
          </cell>
          <cell r="LF112">
            <v>1154.035755098819</v>
          </cell>
          <cell r="LG112">
            <v>1242.8070801378781</v>
          </cell>
          <cell r="LH112">
            <v>82.544999999999774</v>
          </cell>
          <cell r="LI112">
            <v>132.05999999999989</v>
          </cell>
          <cell r="LJ112">
            <v>101.7120000000001</v>
          </cell>
          <cell r="LK112">
            <v>127.9000000000004</v>
          </cell>
          <cell r="LL112">
            <v>54.600000000000108</v>
          </cell>
          <cell r="LM112">
            <v>152.7999999999999</v>
          </cell>
          <cell r="LN112">
            <v>143.4673552700757</v>
          </cell>
          <cell r="LO112">
            <v>163.07475012488541</v>
          </cell>
          <cell r="LP112">
            <v>3032.2721900865959</v>
          </cell>
          <cell r="LQ112">
            <v>908.49114001302678</v>
          </cell>
          <cell r="LR112">
            <v>87.901229510142684</v>
          </cell>
          <cell r="LS112">
            <v>103.1672414914988</v>
          </cell>
          <cell r="LT112">
            <v>103.1672414914988</v>
          </cell>
          <cell r="LU112">
            <v>6.2906574707115039</v>
          </cell>
          <cell r="LV112">
            <v>541.78045999999995</v>
          </cell>
          <cell r="LW112">
            <v>8424.8078491140914</v>
          </cell>
          <cell r="LX112">
            <v>622.39947775304745</v>
          </cell>
          <cell r="LY112">
            <v>1132.3301474521579</v>
          </cell>
          <cell r="LZ112">
            <v>5801.9941071688099</v>
          </cell>
          <cell r="MA112">
            <v>2622.813741945281</v>
          </cell>
          <cell r="MB112">
            <v>1689</v>
          </cell>
          <cell r="MC112">
            <v>1066.600522246953</v>
          </cell>
          <cell r="MD112">
            <v>50.184875284654161</v>
          </cell>
          <cell r="ME112">
            <v>-618.54016531432922</v>
          </cell>
          <cell r="MF112">
            <v>33.426019922715923</v>
          </cell>
          <cell r="MG112">
            <v>0</v>
          </cell>
          <cell r="MH112">
            <v>3253.1757675486069</v>
          </cell>
          <cell r="MI112">
            <v>1002.646490794177</v>
          </cell>
          <cell r="MJ112">
            <v>164.60932937009741</v>
          </cell>
          <cell r="MK112">
            <v>176.8447403354574</v>
          </cell>
          <cell r="ML112">
            <v>176.8447403354574</v>
          </cell>
          <cell r="MM112">
            <v>27.083236682535659</v>
          </cell>
          <cell r="MN112">
            <v>541.78045999999995</v>
          </cell>
          <cell r="MO112">
            <v>8493.5148838503355</v>
          </cell>
          <cell r="MP112">
            <v>671.93636487445883</v>
          </cell>
          <cell r="MQ112">
            <v>1118.8684815087961</v>
          </cell>
          <cell r="MR112">
            <v>5843.1963709673473</v>
          </cell>
          <cell r="MS112">
            <v>2650.31851288299</v>
          </cell>
          <cell r="MT112">
            <v>1689</v>
          </cell>
          <cell r="MU112">
            <v>1017.0636351255411</v>
          </cell>
          <cell r="MV112">
            <v>51.509658732266061</v>
          </cell>
          <cell r="MW112">
            <v>14.159952569994401</v>
          </cell>
          <cell r="MX112">
            <v>-143.92213523258101</v>
          </cell>
          <cell r="MY112">
            <v>3.2675372823983611</v>
          </cell>
          <cell r="MZ112">
            <v>3435.4605327438999</v>
          </cell>
          <cell r="NA112">
            <v>1019.001013755891</v>
          </cell>
          <cell r="NB112">
            <v>165.18572463966419</v>
          </cell>
          <cell r="NC112">
            <v>171.7039413954256</v>
          </cell>
          <cell r="ND112">
            <v>171.7039413954256</v>
          </cell>
          <cell r="NE112">
            <v>24.936070325499319</v>
          </cell>
          <cell r="NF112">
            <v>541.78045999999995</v>
          </cell>
          <cell r="NG112">
            <v>8613.8663730317458</v>
          </cell>
          <cell r="NH112">
            <v>560.72999126133197</v>
          </cell>
          <cell r="NI112">
            <v>1296.216177959652</v>
          </cell>
          <cell r="NJ112">
            <v>5934.5235287363939</v>
          </cell>
          <cell r="NK112">
            <v>2679.3428442953518</v>
          </cell>
          <cell r="NL112">
            <v>1689</v>
          </cell>
          <cell r="NM112">
            <v>1128.2700087386679</v>
          </cell>
          <cell r="NN112">
            <v>242.60284084573399</v>
          </cell>
          <cell r="NO112">
            <v>48.52974533821839</v>
          </cell>
          <cell r="NP112">
            <v>-144.06791077731199</v>
          </cell>
          <cell r="NQ112">
            <v>3.444156495619195</v>
          </cell>
          <cell r="NR112">
            <v>3391.2129128770898</v>
          </cell>
          <cell r="NS112">
            <v>1008.765266296568</v>
          </cell>
          <cell r="NT112">
            <v>184.42131831530989</v>
          </cell>
          <cell r="NU112">
            <v>193.4183655626982</v>
          </cell>
          <cell r="NV112">
            <v>193.4183655626982</v>
          </cell>
          <cell r="NW112">
            <v>34.950638283479321</v>
          </cell>
          <cell r="NX112">
            <v>541.78045999999995</v>
          </cell>
          <cell r="NY112">
            <v>8619.4280796841467</v>
          </cell>
          <cell r="NZ112">
            <v>611.20946696629062</v>
          </cell>
          <cell r="OA112">
            <v>1282.6485713810951</v>
          </cell>
          <cell r="OB112">
            <v>5904.3578121543596</v>
          </cell>
          <cell r="OC112">
            <v>2715.0702675297889</v>
          </cell>
          <cell r="OD112">
            <v>1689</v>
          </cell>
          <cell r="OE112">
            <v>1077.7905330337089</v>
          </cell>
          <cell r="OF112">
            <v>52.337482923199417</v>
          </cell>
          <cell r="OG112">
            <v>10.722959371806381</v>
          </cell>
          <cell r="OH112">
            <v>-114.2191497380777</v>
          </cell>
          <cell r="OI112">
            <v>5.5186339457377231</v>
          </cell>
        </row>
        <row r="113">
          <cell r="A113" t="str">
            <v>PLPL3</v>
          </cell>
          <cell r="B113" t="str">
            <v>Plano &amp; Plano</v>
          </cell>
          <cell r="C113" t="str">
            <v>Homebuilders</v>
          </cell>
          <cell r="D113" t="str">
            <v>Ygor Altero</v>
          </cell>
          <cell r="E113">
            <v>45118</v>
          </cell>
          <cell r="F113" t="str">
            <v>Buy</v>
          </cell>
          <cell r="G113" t="b">
            <v>0</v>
          </cell>
          <cell r="H113" t="str">
            <v>BRL</v>
          </cell>
          <cell r="I113">
            <v>12.5</v>
          </cell>
          <cell r="J113">
            <v>0.139735</v>
          </cell>
          <cell r="K113">
            <v>0.11899999999999999</v>
          </cell>
          <cell r="L113">
            <v>0.13558799999999999</v>
          </cell>
          <cell r="AD113">
            <v>1832.9590457990801</v>
          </cell>
          <cell r="AE113">
            <v>649.24190446682292</v>
          </cell>
          <cell r="AF113">
            <v>287.62580227060027</v>
          </cell>
          <cell r="AG113">
            <v>291.14748599399297</v>
          </cell>
          <cell r="AH113">
            <v>240.02841977435739</v>
          </cell>
          <cell r="AI113">
            <v>198.256</v>
          </cell>
          <cell r="AJ113">
            <v>1899.215573977385</v>
          </cell>
          <cell r="AK113">
            <v>276.8977588002349</v>
          </cell>
          <cell r="AL113">
            <v>20.198604642999982</v>
          </cell>
          <cell r="AM113">
            <v>1343.134769797882</v>
          </cell>
          <cell r="AN113">
            <v>554.8140518646145</v>
          </cell>
          <cell r="AO113">
            <v>491.464</v>
          </cell>
          <cell r="AP113">
            <v>214.5662411997651</v>
          </cell>
          <cell r="AQ113">
            <v>9.4872883663926437</v>
          </cell>
          <cell r="AR113">
            <v>60.540727409594361</v>
          </cell>
          <cell r="AS113">
            <v>-17.524610277615789</v>
          </cell>
          <cell r="AT113">
            <v>31.748889399999999</v>
          </cell>
          <cell r="AU113">
            <v>2117.2021596872528</v>
          </cell>
          <cell r="AV113">
            <v>765.0935507004699</v>
          </cell>
          <cell r="AW113">
            <v>360.99562581011571</v>
          </cell>
          <cell r="AX113">
            <v>367.05954467926631</v>
          </cell>
          <cell r="AY113">
            <v>308.8507460217308</v>
          </cell>
          <cell r="AZ113">
            <v>198.256</v>
          </cell>
          <cell r="BA113">
            <v>2195.8473602607951</v>
          </cell>
          <cell r="BB113">
            <v>292.15319211422087</v>
          </cell>
          <cell r="BC113">
            <v>31.0723030513475</v>
          </cell>
          <cell r="BD113">
            <v>1516.1787027234</v>
          </cell>
          <cell r="BE113">
            <v>678.35435027330686</v>
          </cell>
          <cell r="BF113">
            <v>491.464</v>
          </cell>
          <cell r="BG113">
            <v>199.3108078857791</v>
          </cell>
          <cell r="BH113">
            <v>16.937617277498031</v>
          </cell>
          <cell r="BI113">
            <v>168.48080285620469</v>
          </cell>
          <cell r="BJ113">
            <v>129.855268391637</v>
          </cell>
          <cell r="BK113">
            <v>96.011367909742972</v>
          </cell>
          <cell r="BL113">
            <v>2385.47791859874</v>
          </cell>
          <cell r="BM113">
            <v>876.36886093236933</v>
          </cell>
          <cell r="BN113">
            <v>427.25821667268627</v>
          </cell>
          <cell r="BO113">
            <v>436.00963715904197</v>
          </cell>
          <cell r="BP113">
            <v>381.68782660372892</v>
          </cell>
          <cell r="BQ113">
            <v>198.256</v>
          </cell>
          <cell r="BR113">
            <v>2460.1582859342379</v>
          </cell>
          <cell r="BS113">
            <v>281.71587268570482</v>
          </cell>
          <cell r="BT113">
            <v>41.404705913781669</v>
          </cell>
          <cell r="BU113">
            <v>1589.5933732922431</v>
          </cell>
          <cell r="BV113">
            <v>869.19826357517138</v>
          </cell>
          <cell r="BW113">
            <v>491.464</v>
          </cell>
          <cell r="BX113">
            <v>209.74812731429509</v>
          </cell>
          <cell r="BY113">
            <v>19.08382334878992</v>
          </cell>
          <cell r="BZ113">
            <v>226.16195997707251</v>
          </cell>
          <cell r="CA113">
            <v>197.88167743437779</v>
          </cell>
          <cell r="CB113">
            <v>185.31044761303849</v>
          </cell>
          <cell r="CC113">
            <v>2522.8761879871299</v>
          </cell>
          <cell r="CD113">
            <v>939.45271688634591</v>
          </cell>
          <cell r="CE113">
            <v>475.14107394832649</v>
          </cell>
          <cell r="CF113">
            <v>486.34415352385719</v>
          </cell>
          <cell r="CG113">
            <v>426.61233021027789</v>
          </cell>
          <cell r="CH113">
            <v>198.256</v>
          </cell>
          <cell r="CI113">
            <v>2690.951256822194</v>
          </cell>
          <cell r="CJ113">
            <v>334.5511176820379</v>
          </cell>
          <cell r="CK113">
            <v>50.38463584214805</v>
          </cell>
          <cell r="CL113">
            <v>1692.3536741303219</v>
          </cell>
          <cell r="CM113">
            <v>997.18196263825484</v>
          </cell>
          <cell r="CN113">
            <v>491.464</v>
          </cell>
          <cell r="CO113">
            <v>156.9128823179621</v>
          </cell>
          <cell r="CP113">
            <v>20.183009503897051</v>
          </cell>
          <cell r="CQ113">
            <v>298.29178809350771</v>
          </cell>
          <cell r="CR113">
            <v>269.44965129980721</v>
          </cell>
          <cell r="CS113">
            <v>190.8439133018644</v>
          </cell>
          <cell r="CT113">
            <v>2683.5724777984742</v>
          </cell>
          <cell r="CU113">
            <v>989.30894513432213</v>
          </cell>
          <cell r="CV113">
            <v>507.38314751328738</v>
          </cell>
          <cell r="CW113">
            <v>520.75719051070871</v>
          </cell>
          <cell r="CX113">
            <v>456.43840197412862</v>
          </cell>
          <cell r="CY113">
            <v>198.256</v>
          </cell>
          <cell r="CZ113">
            <v>2901.5001432370532</v>
          </cell>
          <cell r="DA113">
            <v>344.52364828110672</v>
          </cell>
          <cell r="DB113">
            <v>58.479172667114597</v>
          </cell>
          <cell r="DC113">
            <v>1765.945813380464</v>
          </cell>
          <cell r="DD113">
            <v>1134.1134832304931</v>
          </cell>
          <cell r="DE113">
            <v>491.464</v>
          </cell>
          <cell r="DF113">
            <v>146.94035171889331</v>
          </cell>
          <cell r="DG113">
            <v>21.468579822387792</v>
          </cell>
          <cell r="DH113">
            <v>366.16907387490289</v>
          </cell>
          <cell r="DI113">
            <v>336.32685039799151</v>
          </cell>
          <cell r="DJ113">
            <v>298.62863114719448</v>
          </cell>
          <cell r="DK113">
            <v>2872.9759172963008</v>
          </cell>
          <cell r="DL113">
            <v>1069.3997695175649</v>
          </cell>
          <cell r="DM113">
            <v>552.42961136404165</v>
          </cell>
          <cell r="DN113">
            <v>567.77817435763052</v>
          </cell>
          <cell r="DO113">
            <v>496.68151141470031</v>
          </cell>
          <cell r="DP113">
            <v>198.256</v>
          </cell>
          <cell r="DQ113">
            <v>3134.525665776715</v>
          </cell>
          <cell r="DR113">
            <v>329.0279549392485</v>
          </cell>
          <cell r="DS113">
            <v>66.11441701189608</v>
          </cell>
          <cell r="DT113">
            <v>1849.916716371489</v>
          </cell>
          <cell r="DU113">
            <v>1283.1179366549029</v>
          </cell>
          <cell r="DV113">
            <v>491.464</v>
          </cell>
          <cell r="DW113">
            <v>162.4360450607515</v>
          </cell>
          <cell r="DX113">
            <v>22.983807338370411</v>
          </cell>
          <cell r="DY113">
            <v>366.71907521982109</v>
          </cell>
          <cell r="DZ113">
            <v>334.05305787797329</v>
          </cell>
          <cell r="EA113">
            <v>319.50688138189003</v>
          </cell>
          <cell r="HZ113">
            <v>390.173</v>
          </cell>
          <cell r="IA113">
            <v>140.68899999999999</v>
          </cell>
          <cell r="IB113">
            <v>48.664999999999999</v>
          </cell>
          <cell r="IC113">
            <v>49.51</v>
          </cell>
          <cell r="ID113">
            <v>40.765999999999998</v>
          </cell>
          <cell r="IE113">
            <v>198.256</v>
          </cell>
          <cell r="IF113">
            <v>1680.7860000000001</v>
          </cell>
          <cell r="IG113">
            <v>263.77499999999998</v>
          </cell>
          <cell r="IH113">
            <v>11.333</v>
          </cell>
          <cell r="II113">
            <v>1227.9880000000001</v>
          </cell>
          <cell r="IJ113">
            <v>451.56299999999999</v>
          </cell>
          <cell r="IK113">
            <v>491.464</v>
          </cell>
          <cell r="IL113">
            <v>227.68899999999999</v>
          </cell>
          <cell r="IM113">
            <v>-2.0550000000000002</v>
          </cell>
          <cell r="IN113">
            <v>-28.024999999999999</v>
          </cell>
          <cell r="IO113">
            <v>-74.382999999999996</v>
          </cell>
          <cell r="IP113">
            <v>0</v>
          </cell>
          <cell r="IQ113">
            <v>463.46107209107481</v>
          </cell>
          <cell r="IR113">
            <v>164.08716199197951</v>
          </cell>
          <cell r="IS113">
            <v>77.638551155130699</v>
          </cell>
          <cell r="IT113">
            <v>78.346863655130704</v>
          </cell>
          <cell r="IU113">
            <v>64.001370546528449</v>
          </cell>
          <cell r="IV113">
            <v>198.256</v>
          </cell>
          <cell r="IW113">
            <v>1727.723250459065</v>
          </cell>
          <cell r="IX113">
            <v>254.41128365771451</v>
          </cell>
          <cell r="IY113">
            <v>14.3323760767286</v>
          </cell>
          <cell r="IZ113">
            <v>1210.9113718361821</v>
          </cell>
          <cell r="JA113">
            <v>515.56437054652838</v>
          </cell>
          <cell r="JB113">
            <v>491.464</v>
          </cell>
          <cell r="JC113">
            <v>237.05271634228549</v>
          </cell>
          <cell r="JD113">
            <v>3.7076885767285979</v>
          </cell>
          <cell r="JE113">
            <v>37.292836212380152</v>
          </cell>
          <cell r="JF113">
            <v>26.222163735953021</v>
          </cell>
          <cell r="JG113">
            <v>31.748889399999999</v>
          </cell>
          <cell r="JH113">
            <v>465.62011570261501</v>
          </cell>
          <cell r="JI113">
            <v>164.5070227376292</v>
          </cell>
          <cell r="JJ113">
            <v>77.471527827849869</v>
          </cell>
          <cell r="JK113">
            <v>78.367301332645411</v>
          </cell>
          <cell r="JL113">
            <v>63.749888614658872</v>
          </cell>
          <cell r="JM113">
            <v>198.256</v>
          </cell>
          <cell r="JN113">
            <v>1830.5353245245381</v>
          </cell>
          <cell r="JO113">
            <v>315.49964653804687</v>
          </cell>
          <cell r="JP113">
            <v>17.161563497553981</v>
          </cell>
          <cell r="JQ113">
            <v>1249.9629519393179</v>
          </cell>
          <cell r="JR113">
            <v>579.31425916118735</v>
          </cell>
          <cell r="JS113">
            <v>491.464</v>
          </cell>
          <cell r="JT113">
            <v>175.9643534619531</v>
          </cell>
          <cell r="JU113">
            <v>3.7249609256209202</v>
          </cell>
          <cell r="JV113">
            <v>76.097481657328345</v>
          </cell>
          <cell r="JW113">
            <v>64.920748394130413</v>
          </cell>
          <cell r="JX113">
            <v>0</v>
          </cell>
          <cell r="JY113">
            <v>513.70485800539063</v>
          </cell>
          <cell r="JZ113">
            <v>179.95871973721421</v>
          </cell>
          <cell r="KA113">
            <v>83.850723287619772</v>
          </cell>
          <cell r="KB113">
            <v>84.923321006216895</v>
          </cell>
          <cell r="KC113">
            <v>71.511160613170105</v>
          </cell>
          <cell r="KD113">
            <v>198.256</v>
          </cell>
          <cell r="KE113">
            <v>1899.215573977385</v>
          </cell>
          <cell r="KF113">
            <v>276.8977588002349</v>
          </cell>
          <cell r="KG113">
            <v>20.198604642999982</v>
          </cell>
          <cell r="KH113">
            <v>1343.134769797882</v>
          </cell>
          <cell r="KI113">
            <v>554.8140518646145</v>
          </cell>
          <cell r="KJ113">
            <v>491.464</v>
          </cell>
          <cell r="KK113">
            <v>214.5662411997651</v>
          </cell>
          <cell r="KL113">
            <v>4.1096388640431254</v>
          </cell>
          <cell r="KM113">
            <v>-24.824590460114141</v>
          </cell>
          <cell r="KN113">
            <v>-34.284522407699221</v>
          </cell>
          <cell r="KO113">
            <v>0</v>
          </cell>
          <cell r="KZ113">
            <v>337.64172233600931</v>
          </cell>
          <cell r="LA113">
            <v>419.9895986714476</v>
          </cell>
          <cell r="LB113">
            <v>495.64658512401058</v>
          </cell>
          <cell r="LC113">
            <v>549.41605822353552</v>
          </cell>
          <cell r="LD113">
            <v>587.84650245567047</v>
          </cell>
          <cell r="LE113">
            <v>639.6025722900381</v>
          </cell>
          <cell r="LL113">
            <v>59.406999999999996</v>
          </cell>
          <cell r="LM113">
            <v>90.102864789205498</v>
          </cell>
          <cell r="LN113">
            <v>90.178068056915876</v>
          </cell>
          <cell r="LO113">
            <v>97.953789489887853</v>
          </cell>
          <cell r="LP113">
            <v>499.2806366922544</v>
          </cell>
          <cell r="LQ113">
            <v>179.23258238254209</v>
          </cell>
          <cell r="LR113">
            <v>84.105409894210808</v>
          </cell>
          <cell r="LS113">
            <v>85.36782268439832</v>
          </cell>
          <cell r="LT113">
            <v>97.849838601704676</v>
          </cell>
          <cell r="LU113">
            <v>70.304638570402631</v>
          </cell>
          <cell r="LV113">
            <v>198.256</v>
          </cell>
          <cell r="LW113">
            <v>1988.8742547787369</v>
          </cell>
          <cell r="LX113">
            <v>278.49793722341389</v>
          </cell>
          <cell r="LY113">
            <v>22.930436946350522</v>
          </cell>
          <cell r="LZ113">
            <v>1362.478899396013</v>
          </cell>
          <cell r="MA113">
            <v>625.11869043501713</v>
          </cell>
          <cell r="MB113">
            <v>491.464</v>
          </cell>
          <cell r="MC113">
            <v>212.966062776586</v>
          </cell>
          <cell r="MD113">
            <v>3.9942450935380349</v>
          </cell>
          <cell r="ME113">
            <v>16.60370940143655</v>
          </cell>
          <cell r="MF113">
            <v>5.8366827381694204</v>
          </cell>
          <cell r="MG113">
            <v>0</v>
          </cell>
          <cell r="MH113">
            <v>514.97219006360217</v>
          </cell>
          <cell r="MI113">
            <v>185.33822815151061</v>
          </cell>
          <cell r="MJ113">
            <v>87.090304110406535</v>
          </cell>
          <cell r="MK113">
            <v>88.523456419553455</v>
          </cell>
          <cell r="ML113">
            <v>101.3977611711435</v>
          </cell>
          <cell r="MM113">
            <v>74.196310786386775</v>
          </cell>
          <cell r="MN113">
            <v>198.256</v>
          </cell>
          <cell r="MO113">
            <v>1986.1048474344061</v>
          </cell>
          <cell r="MP113">
            <v>220.36688417499599</v>
          </cell>
          <cell r="MQ113">
            <v>25.617062157712429</v>
          </cell>
          <cell r="MR113">
            <v>1285.5019706208559</v>
          </cell>
          <cell r="MS113">
            <v>699.31500122140392</v>
          </cell>
          <cell r="MT113">
            <v>491.464</v>
          </cell>
          <cell r="MU113">
            <v>271.09711582500393</v>
          </cell>
          <cell r="MV113">
            <v>4.1197775205088174</v>
          </cell>
          <cell r="MW113">
            <v>52.009295579220918</v>
          </cell>
          <cell r="MX113">
            <v>42.347095288501109</v>
          </cell>
          <cell r="MY113">
            <v>96.011367909742972</v>
          </cell>
          <cell r="MZ113">
            <v>532.57529831123225</v>
          </cell>
          <cell r="NA113">
            <v>193.06596442557981</v>
          </cell>
          <cell r="NB113">
            <v>91.340741958211069</v>
          </cell>
          <cell r="NC113">
            <v>92.941808343068104</v>
          </cell>
          <cell r="ND113">
            <v>106.2561908008489</v>
          </cell>
          <cell r="NE113">
            <v>77.979045503115827</v>
          </cell>
          <cell r="NF113">
            <v>198.256</v>
          </cell>
          <cell r="NG113">
            <v>2086.0960647196061</v>
          </cell>
          <cell r="NH113">
            <v>264.76925711621482</v>
          </cell>
          <cell r="NI113">
            <v>28.276598159345259</v>
          </cell>
          <cell r="NJ113">
            <v>1307.5016056459119</v>
          </cell>
          <cell r="NK113">
            <v>777.29404672451983</v>
          </cell>
          <cell r="NL113">
            <v>491.464</v>
          </cell>
          <cell r="NM113">
            <v>226.69474288378521</v>
          </cell>
          <cell r="NN113">
            <v>4.2606023864898583</v>
          </cell>
          <cell r="NO113">
            <v>59.035945087562432</v>
          </cell>
          <cell r="NP113">
            <v>49.09261946300186</v>
          </cell>
          <cell r="NQ113">
            <v>0</v>
          </cell>
          <cell r="NR113">
            <v>570.37403462016448</v>
          </cell>
          <cell r="NS113">
            <v>207.45677574083729</v>
          </cell>
          <cell r="NT113">
            <v>98.459169847287328</v>
          </cell>
          <cell r="NU113">
            <v>100.2264572322464</v>
          </cell>
          <cell r="NV113">
            <v>114.48580809775051</v>
          </cell>
          <cell r="NW113">
            <v>86.370751161825552</v>
          </cell>
          <cell r="NX113">
            <v>198.256</v>
          </cell>
          <cell r="NY113">
            <v>2195.8473602607951</v>
          </cell>
          <cell r="NZ113">
            <v>292.15319211422087</v>
          </cell>
          <cell r="OA113">
            <v>31.0723030513475</v>
          </cell>
          <cell r="OB113">
            <v>1516.1787027234</v>
          </cell>
          <cell r="OC113">
            <v>678.35435027330686</v>
          </cell>
          <cell r="OD113">
            <v>491.464</v>
          </cell>
          <cell r="OE113">
            <v>199.3108078857791</v>
          </cell>
          <cell r="OF113">
            <v>4.5629922769613156</v>
          </cell>
          <cell r="OG113">
            <v>40.831852787984779</v>
          </cell>
          <cell r="OH113">
            <v>32.578870901964599</v>
          </cell>
          <cell r="OI113">
            <v>0</v>
          </cell>
          <cell r="OV113">
            <v>573.32515706490994</v>
          </cell>
          <cell r="OW113">
            <v>208.6716413228252</v>
          </cell>
          <cell r="OX113">
            <v>100.8937983879336</v>
          </cell>
          <cell r="OY113">
            <v>102.8358173286428</v>
          </cell>
          <cell r="OZ113">
            <v>117.1689462552656</v>
          </cell>
          <cell r="PA113">
            <v>89.634590933688187</v>
          </cell>
          <cell r="PB113">
            <v>198.256</v>
          </cell>
          <cell r="PC113">
            <v>2292.58810889713</v>
          </cell>
          <cell r="PD113">
            <v>306.80529382221982</v>
          </cell>
          <cell r="PE113">
            <v>33.716885367157559</v>
          </cell>
          <cell r="PF113">
            <v>1523.2712761002749</v>
          </cell>
          <cell r="PG113">
            <v>767.98894120699504</v>
          </cell>
          <cell r="PH113">
            <v>491.464</v>
          </cell>
          <cell r="PI113">
            <v>184.6587061777802</v>
          </cell>
          <cell r="PJ113">
            <v>4.5866012565192804</v>
          </cell>
          <cell r="PK113">
            <v>0</v>
          </cell>
          <cell r="PL113">
            <v>594.80199933333927</v>
          </cell>
          <cell r="PM113">
            <v>218.57048475803839</v>
          </cell>
          <cell r="PN113">
            <v>106.6627303456566</v>
          </cell>
          <cell r="PO113">
            <v>108.77003568110391</v>
          </cell>
          <cell r="PP113">
            <v>123.64008566443739</v>
          </cell>
          <cell r="PQ113">
            <v>95.805977212506633</v>
          </cell>
          <cell r="PR113">
            <v>198.256</v>
          </cell>
          <cell r="PS113">
            <v>2237.2207040686189</v>
          </cell>
          <cell r="PT113">
            <v>176.120612593435</v>
          </cell>
          <cell r="PU113">
            <v>36.367996026376922</v>
          </cell>
          <cell r="PV113">
            <v>1372.0846336121549</v>
          </cell>
          <cell r="PW113">
            <v>863.79491841950176</v>
          </cell>
          <cell r="PX113">
            <v>491.464</v>
          </cell>
          <cell r="PY113">
            <v>315.343387406565</v>
          </cell>
          <cell r="PZ113">
            <v>4.7584159946667137</v>
          </cell>
          <cell r="QA113">
            <v>185.31044761303849</v>
          </cell>
          <cell r="QB113">
            <v>596.3183827601971</v>
          </cell>
          <cell r="QC113">
            <v>220.01788032030299</v>
          </cell>
          <cell r="QD113">
            <v>107.66450711112201</v>
          </cell>
          <cell r="QE113">
            <v>109.9375068627706</v>
          </cell>
          <cell r="QF113">
            <v>124.84546643177551</v>
          </cell>
          <cell r="QG113">
            <v>95.326662483868986</v>
          </cell>
          <cell r="QH113">
            <v>198.256</v>
          </cell>
          <cell r="QI113">
            <v>2355.256211226907</v>
          </cell>
          <cell r="QJ113">
            <v>246.23987851677001</v>
          </cell>
          <cell r="QK113">
            <v>38.865543336809942</v>
          </cell>
          <cell r="QL113">
            <v>1394.7805548259</v>
          </cell>
          <cell r="QM113">
            <v>959.12158090337073</v>
          </cell>
          <cell r="QN113">
            <v>491.464</v>
          </cell>
          <cell r="QO113">
            <v>245.22412148322999</v>
          </cell>
          <cell r="QP113">
            <v>4.7705470620815769</v>
          </cell>
          <cell r="QQ113">
            <v>0</v>
          </cell>
          <cell r="QR113">
            <v>621.03237944029377</v>
          </cell>
          <cell r="QS113">
            <v>229.10885453120281</v>
          </cell>
          <cell r="QT113">
            <v>112.037180827974</v>
          </cell>
          <cell r="QU113">
            <v>114.4662772865246</v>
          </cell>
          <cell r="QV113">
            <v>129.99208677253191</v>
          </cell>
          <cell r="QW113">
            <v>100.9205959736651</v>
          </cell>
          <cell r="QX113">
            <v>198.256</v>
          </cell>
          <cell r="QY113">
            <v>2460.1582859342379</v>
          </cell>
          <cell r="QZ113">
            <v>281.71587268570482</v>
          </cell>
          <cell r="RA113">
            <v>41.404705913781669</v>
          </cell>
          <cell r="RB113">
            <v>1589.5933732922431</v>
          </cell>
          <cell r="RC113">
            <v>869.19826357517138</v>
          </cell>
          <cell r="RD113">
            <v>491.464</v>
          </cell>
          <cell r="RE113">
            <v>209.74812731429509</v>
          </cell>
          <cell r="RF113">
            <v>4.9682590355223502</v>
          </cell>
          <cell r="RG113">
            <v>0</v>
          </cell>
          <cell r="SU113">
            <v>27.280003121073609</v>
          </cell>
          <cell r="SV113">
            <v>20.048068540871238</v>
          </cell>
          <cell r="SX113">
            <v>66.90718947610263</v>
          </cell>
          <cell r="SY113">
            <v>60.400361748831891</v>
          </cell>
          <cell r="TA113">
            <v>83.88750730388864</v>
          </cell>
          <cell r="TB113">
            <v>75.866500121115251</v>
          </cell>
          <cell r="TD113">
            <v>48.087260076007666</v>
          </cell>
          <cell r="TE113">
            <v>41.566747023559429</v>
          </cell>
          <cell r="XZ113">
            <v>609.34109735277445</v>
          </cell>
          <cell r="YA113">
            <v>227.00164336941191</v>
          </cell>
          <cell r="YB113">
            <v>114.97618816524231</v>
          </cell>
          <cell r="YC113">
            <v>117.56398228485359</v>
          </cell>
          <cell r="YD113">
            <v>132.79750971867301</v>
          </cell>
          <cell r="YE113">
            <v>103.26873875649341</v>
          </cell>
          <cell r="YF113">
            <v>198.256</v>
          </cell>
          <cell r="YG113">
            <v>2522.276511533787</v>
          </cell>
          <cell r="YH113">
            <v>292.90339906006159</v>
          </cell>
          <cell r="YI113">
            <v>43.691640572992512</v>
          </cell>
          <cell r="YJ113">
            <v>1548.4304131640499</v>
          </cell>
          <cell r="YK113">
            <v>972.46700233166473</v>
          </cell>
          <cell r="YL113">
            <v>491.464</v>
          </cell>
          <cell r="YM113">
            <v>198.5606009399383</v>
          </cell>
          <cell r="YN113">
            <v>4.8747287788221954</v>
          </cell>
          <cell r="YO113">
            <v>24.36089659352988</v>
          </cell>
          <cell r="YP113">
            <v>17.422362123797519</v>
          </cell>
          <cell r="YQ113">
            <v>0</v>
          </cell>
          <cell r="YR113">
            <v>625.82700894759409</v>
          </cell>
          <cell r="YS113">
            <v>233.07666454051801</v>
          </cell>
          <cell r="YT113">
            <v>117.9474061977181</v>
          </cell>
          <cell r="YU113">
            <v>120.6781337335301</v>
          </cell>
          <cell r="YV113">
            <v>136.32380895722</v>
          </cell>
          <cell r="YW113">
            <v>106.2939483598421</v>
          </cell>
          <cell r="YX113">
            <v>198.256</v>
          </cell>
          <cell r="YY113">
            <v>2449.585375025631</v>
          </cell>
          <cell r="YZ113">
            <v>176.26274396886581</v>
          </cell>
          <cell r="ZA113">
            <v>45.967529108761227</v>
          </cell>
          <cell r="ZB113">
            <v>1369.433013661109</v>
          </cell>
          <cell r="ZC113">
            <v>1078.7609506915071</v>
          </cell>
          <cell r="ZD113">
            <v>491.464</v>
          </cell>
          <cell r="ZE113">
            <v>315.20125603113422</v>
          </cell>
          <cell r="ZF113">
            <v>5.0066160715807531</v>
          </cell>
          <cell r="ZG113">
            <v>87.364947889599932</v>
          </cell>
          <cell r="ZH113">
            <v>80.623548117242734</v>
          </cell>
          <cell r="ZI113">
            <v>190.8439133018644</v>
          </cell>
          <cell r="ZJ113">
            <v>636.35488418643786</v>
          </cell>
          <cell r="ZK113">
            <v>236.92980140611871</v>
          </cell>
          <cell r="ZL113">
            <v>119.7674936369369</v>
          </cell>
          <cell r="ZM113">
            <v>122.6404642062345</v>
          </cell>
          <cell r="ZN113">
            <v>138.54933631089551</v>
          </cell>
          <cell r="ZO113">
            <v>106.7911854141157</v>
          </cell>
          <cell r="ZP113">
            <v>198.256</v>
          </cell>
          <cell r="ZQ113">
            <v>2568.9556101624448</v>
          </cell>
          <cell r="ZR113">
            <v>254.3487454058006</v>
          </cell>
          <cell r="ZS113">
            <v>48.18539761295515</v>
          </cell>
          <cell r="ZT113">
            <v>1381.9998868097709</v>
          </cell>
          <cell r="ZU113">
            <v>1185.552136105623</v>
          </cell>
          <cell r="ZV113">
            <v>491.464</v>
          </cell>
          <cell r="ZW113">
            <v>237.1152545941994</v>
          </cell>
          <cell r="ZX113">
            <v>5.0908390734915034</v>
          </cell>
          <cell r="ZY113">
            <v>92.597863784926062</v>
          </cell>
          <cell r="ZZ113">
            <v>84.537430500870926</v>
          </cell>
          <cell r="AAA113">
            <v>0</v>
          </cell>
          <cell r="AAB113">
            <v>651.35319750032443</v>
          </cell>
          <cell r="AAC113">
            <v>242.44460757029719</v>
          </cell>
          <cell r="AAD113">
            <v>122.4499859484292</v>
          </cell>
          <cell r="AAE113">
            <v>125.46157329923891</v>
          </cell>
          <cell r="AAF113">
            <v>141.74540323674699</v>
          </cell>
          <cell r="AAG113">
            <v>110.25845767982671</v>
          </cell>
          <cell r="AAH113">
            <v>198.256</v>
          </cell>
          <cell r="AAI113">
            <v>2690.951256822194</v>
          </cell>
          <cell r="AAJ113">
            <v>334.5511176820379</v>
          </cell>
          <cell r="AAK113">
            <v>50.38463584214805</v>
          </cell>
          <cell r="AAL113">
            <v>1692.3536741303219</v>
          </cell>
          <cell r="AAM113">
            <v>997.18196263825484</v>
          </cell>
          <cell r="AAN113">
            <v>491.464</v>
          </cell>
          <cell r="AAO113">
            <v>156.9128823179621</v>
          </cell>
          <cell r="AAP113">
            <v>5.2108255800025951</v>
          </cell>
          <cell r="AAQ113">
            <v>93.968079825451881</v>
          </cell>
          <cell r="AAR113">
            <v>86.866310557896057</v>
          </cell>
          <cell r="AAS113">
            <v>0</v>
          </cell>
        </row>
        <row r="114">
          <cell r="A114" t="str">
            <v>PNVL3</v>
          </cell>
          <cell r="B114" t="str">
            <v>Dimed</v>
          </cell>
          <cell r="C114" t="str">
            <v>Retail</v>
          </cell>
          <cell r="D114" t="str">
            <v>Danniela Eiger</v>
          </cell>
          <cell r="E114">
            <v>45214</v>
          </cell>
          <cell r="F114" t="str">
            <v>Buy</v>
          </cell>
          <cell r="G114" t="b">
            <v>0</v>
          </cell>
          <cell r="H114" t="str">
            <v>BRL</v>
          </cell>
          <cell r="I114">
            <v>15</v>
          </cell>
          <cell r="J114">
            <v>0.1401331476190476</v>
          </cell>
          <cell r="K114">
            <v>9.696965357230436E-2</v>
          </cell>
          <cell r="L114">
            <v>0.13451349151208081</v>
          </cell>
          <cell r="M114">
            <v>4279.7849999999999</v>
          </cell>
          <cell r="N114">
            <v>1243.0350000000001</v>
          </cell>
          <cell r="O114">
            <v>114.4169999999998</v>
          </cell>
          <cell r="P114">
            <v>202.41499999999999</v>
          </cell>
          <cell r="Q114">
            <v>98.246000000000066</v>
          </cell>
          <cell r="R114">
            <v>150.37748099999999</v>
          </cell>
          <cell r="S114">
            <v>2151.3009999999999</v>
          </cell>
          <cell r="T114">
            <v>157.35499999999999</v>
          </cell>
          <cell r="U114">
            <v>467.07600000000002</v>
          </cell>
          <cell r="V114">
            <v>1013.927</v>
          </cell>
          <cell r="W114">
            <v>1137.374</v>
          </cell>
          <cell r="X114">
            <v>234.82400000000001</v>
          </cell>
          <cell r="Y114">
            <v>77.469000000000023</v>
          </cell>
          <cell r="Z114">
            <v>-180.66394600000001</v>
          </cell>
          <cell r="AA114">
            <v>105.51742991127171</v>
          </cell>
          <cell r="AB114">
            <v>167.18993258018151</v>
          </cell>
          <cell r="AC114">
            <v>0</v>
          </cell>
          <cell r="AD114">
            <v>4795.9980120023147</v>
          </cell>
          <cell r="AE114">
            <v>1391.0887957930561</v>
          </cell>
          <cell r="AF114">
            <v>151.7192114644526</v>
          </cell>
          <cell r="AG114">
            <v>232.658108027059</v>
          </cell>
          <cell r="AH114">
            <v>117.4821569613017</v>
          </cell>
          <cell r="AI114">
            <v>150.37748099999999</v>
          </cell>
          <cell r="AJ114">
            <v>2430.555655771574</v>
          </cell>
          <cell r="AK114">
            <v>227.67221968131929</v>
          </cell>
          <cell r="AL114">
            <v>510.1850665199583</v>
          </cell>
          <cell r="AM114">
            <v>1207.7598109198429</v>
          </cell>
          <cell r="AN114">
            <v>1222.7955878003099</v>
          </cell>
          <cell r="AO114">
            <v>353.67099999999999</v>
          </cell>
          <cell r="AP114">
            <v>77.469000000000023</v>
          </cell>
          <cell r="AQ114">
            <v>-136.56067008256471</v>
          </cell>
          <cell r="AR114">
            <v>143.15030689444549</v>
          </cell>
          <cell r="AS114">
            <v>95.899685927015497</v>
          </cell>
          <cell r="AT114">
            <v>21.170837574571969</v>
          </cell>
          <cell r="AU114">
            <v>5363.7225312373866</v>
          </cell>
          <cell r="AV114">
            <v>1555.051337954166</v>
          </cell>
          <cell r="AW114">
            <v>201.2726265226091</v>
          </cell>
          <cell r="AX114">
            <v>278.4658831568463</v>
          </cell>
          <cell r="AY114">
            <v>157.20403223613269</v>
          </cell>
          <cell r="AZ114">
            <v>150.37748099999999</v>
          </cell>
          <cell r="BA114">
            <v>2671.5661313087739</v>
          </cell>
          <cell r="BB114">
            <v>206.1925362154237</v>
          </cell>
          <cell r="BC114">
            <v>589.49064220043203</v>
          </cell>
          <cell r="BD114">
            <v>1322.082331066749</v>
          </cell>
          <cell r="BE114">
            <v>1349.4835431906049</v>
          </cell>
          <cell r="BF114">
            <v>353.67099999999999</v>
          </cell>
          <cell r="BG114">
            <v>77.469000000000023</v>
          </cell>
          <cell r="BH114">
            <v>-156.4988323147108</v>
          </cell>
          <cell r="BI114">
            <v>160.6382200394612</v>
          </cell>
          <cell r="BJ114">
            <v>128.46174314412781</v>
          </cell>
          <cell r="BK114">
            <v>30.51607684583751</v>
          </cell>
          <cell r="BL114">
            <v>5825.526156762875</v>
          </cell>
          <cell r="BM114">
            <v>1695.9423325485641</v>
          </cell>
          <cell r="BN114">
            <v>241.75884719514309</v>
          </cell>
          <cell r="BO114">
            <v>326.18081041223172</v>
          </cell>
          <cell r="BP114">
            <v>183.69345515004619</v>
          </cell>
          <cell r="BQ114">
            <v>150.37748099999999</v>
          </cell>
          <cell r="BR114">
            <v>2895.779580079171</v>
          </cell>
          <cell r="BS114">
            <v>221.0337524183565</v>
          </cell>
          <cell r="BT114">
            <v>651.47292193562407</v>
          </cell>
          <cell r="BU114">
            <v>1400.489099811796</v>
          </cell>
          <cell r="BV114">
            <v>1495.2902232159549</v>
          </cell>
          <cell r="BW114">
            <v>353.67099999999999</v>
          </cell>
          <cell r="BX114">
            <v>77.469000000000023</v>
          </cell>
          <cell r="BY114">
            <v>-146.40424295228061</v>
          </cell>
          <cell r="BZ114">
            <v>200.40798210814691</v>
          </cell>
          <cell r="CA114">
            <v>172.97169862929059</v>
          </cell>
          <cell r="CB114">
            <v>37.886775124697031</v>
          </cell>
          <cell r="CC114">
            <v>6483.9054962325799</v>
          </cell>
          <cell r="CD114">
            <v>1897.539072816609</v>
          </cell>
          <cell r="CE114">
            <v>301.06869133864831</v>
          </cell>
          <cell r="CF114">
            <v>395.68010197883717</v>
          </cell>
          <cell r="CG114">
            <v>232.22422124781599</v>
          </cell>
          <cell r="CH114">
            <v>150.37748099999999</v>
          </cell>
          <cell r="CI114">
            <v>3191.595974743293</v>
          </cell>
          <cell r="CJ114">
            <v>258.71375496915527</v>
          </cell>
          <cell r="CK114">
            <v>699.79586640958848</v>
          </cell>
          <cell r="CL114">
            <v>1511.977518860464</v>
          </cell>
          <cell r="CM114">
            <v>1679.618198831409</v>
          </cell>
          <cell r="CN114">
            <v>353.67099999999999</v>
          </cell>
          <cell r="CO114">
            <v>77.469000000000023</v>
          </cell>
          <cell r="CP114">
            <v>-142.93435511415331</v>
          </cell>
          <cell r="CQ114">
            <v>290.85703718764489</v>
          </cell>
          <cell r="CR114">
            <v>263.4207537087886</v>
          </cell>
          <cell r="CS114">
            <v>47.896245632362053</v>
          </cell>
          <cell r="CT114">
            <v>7083.2038662538653</v>
          </cell>
          <cell r="CU114">
            <v>2081.9467617235209</v>
          </cell>
          <cell r="CV114">
            <v>358.50781799564169</v>
          </cell>
          <cell r="CW114">
            <v>462.57235016353138</v>
          </cell>
          <cell r="CX114">
            <v>281.15573879609968</v>
          </cell>
          <cell r="CY114">
            <v>150.37748099999999</v>
          </cell>
          <cell r="CZ114">
            <v>3515.647602297664</v>
          </cell>
          <cell r="DA114">
            <v>373.20653305843712</v>
          </cell>
          <cell r="DB114">
            <v>718.89144491831962</v>
          </cell>
          <cell r="DC114">
            <v>1612.86177874543</v>
          </cell>
          <cell r="DD114">
            <v>1902.785566500813</v>
          </cell>
          <cell r="DE114">
            <v>353.67099999999999</v>
          </cell>
          <cell r="DF114">
            <v>77.469000000000023</v>
          </cell>
          <cell r="DG114">
            <v>-123.1601106766208</v>
          </cell>
          <cell r="DH114">
            <v>357.28968695917359</v>
          </cell>
          <cell r="DI114">
            <v>329.85340348031718</v>
          </cell>
          <cell r="DJ114">
            <v>57.988371126695547</v>
          </cell>
          <cell r="DK114">
            <v>7618.1297837586253</v>
          </cell>
          <cell r="DL114">
            <v>2247.334552288899</v>
          </cell>
          <cell r="DM114">
            <v>412.87877606428037</v>
          </cell>
          <cell r="DN114">
            <v>525.56410937476107</v>
          </cell>
          <cell r="DO114">
            <v>333.9682770115258</v>
          </cell>
          <cell r="DP114">
            <v>150.37748099999999</v>
          </cell>
          <cell r="DQ114">
            <v>3870.2454049298608</v>
          </cell>
          <cell r="DR114">
            <v>540.04802650668989</v>
          </cell>
          <cell r="DS114">
            <v>737.1066229098783</v>
          </cell>
          <cell r="DT114">
            <v>1702.3722614997289</v>
          </cell>
          <cell r="DU114">
            <v>2167.872886378711</v>
          </cell>
          <cell r="DV114">
            <v>353.67099999999999</v>
          </cell>
          <cell r="DW114">
            <v>77.469000000000023</v>
          </cell>
          <cell r="DX114">
            <v>-130.90051130203929</v>
          </cell>
          <cell r="DY114">
            <v>392.11849129795291</v>
          </cell>
          <cell r="DZ114">
            <v>364.6822078190965</v>
          </cell>
          <cell r="EA114">
            <v>68.880957133627192</v>
          </cell>
          <cell r="EB114">
            <v>8095.8715295637576</v>
          </cell>
          <cell r="EC114">
            <v>2388.217238266383</v>
          </cell>
          <cell r="ED114">
            <v>443.17442897811128</v>
          </cell>
          <cell r="EE114">
            <v>563.73597726103685</v>
          </cell>
          <cell r="EF114">
            <v>371.63778016148041</v>
          </cell>
          <cell r="EG114">
            <v>150.37748099999999</v>
          </cell>
          <cell r="EH114">
            <v>4248.4604839215508</v>
          </cell>
          <cell r="EI114">
            <v>769.84841996879913</v>
          </cell>
          <cell r="EJ114">
            <v>730.8535764867014</v>
          </cell>
          <cell r="EK114">
            <v>1785.599852488245</v>
          </cell>
          <cell r="EL114">
            <v>2462.8603743818858</v>
          </cell>
          <cell r="EM114">
            <v>353.67099999999999</v>
          </cell>
          <cell r="EN114">
            <v>77.469000000000023</v>
          </cell>
          <cell r="EO114">
            <v>-114.3085018597486</v>
          </cell>
          <cell r="EP114">
            <v>432.23273056990882</v>
          </cell>
          <cell r="EQ114">
            <v>404.79644709105241</v>
          </cell>
          <cell r="ER114">
            <v>76.650292158305319</v>
          </cell>
          <cell r="ES114">
            <v>8516.1272047909715</v>
          </cell>
          <cell r="ET114">
            <v>2511.020569223318</v>
          </cell>
          <cell r="EU114">
            <v>467.52320680714178</v>
          </cell>
          <cell r="EV114">
            <v>595.19470265381301</v>
          </cell>
          <cell r="EW114">
            <v>409.39575424895139</v>
          </cell>
          <cell r="EX114">
            <v>150.37748099999999</v>
          </cell>
          <cell r="EY114">
            <v>4647.0601326990036</v>
          </cell>
          <cell r="EZ114">
            <v>1039.6304570730499</v>
          </cell>
          <cell r="FA114">
            <v>723.14135611719053</v>
          </cell>
          <cell r="FB114">
            <v>1859.2416213305919</v>
          </cell>
          <cell r="FC114">
            <v>2787.8182543169919</v>
          </cell>
          <cell r="FD114">
            <v>353.67099999999999</v>
          </cell>
          <cell r="FE114">
            <v>77.469000000000023</v>
          </cell>
          <cell r="FF114">
            <v>-119.9592754771602</v>
          </cell>
          <cell r="FG114">
            <v>444.61884901559011</v>
          </cell>
          <cell r="FH114">
            <v>417.18256553673382</v>
          </cell>
          <cell r="FI114">
            <v>84.437874313846208</v>
          </cell>
          <cell r="FJ114">
            <v>969.77099999999996</v>
          </cell>
          <cell r="FK114">
            <v>275.47399999999988</v>
          </cell>
          <cell r="FL114">
            <v>22.298999999999939</v>
          </cell>
          <cell r="FM114">
            <v>39.484999999999999</v>
          </cell>
          <cell r="FN114">
            <v>24.408999999999939</v>
          </cell>
          <cell r="FO114">
            <v>150.37748099999999</v>
          </cell>
          <cell r="FP114">
            <v>1924.4059999999999</v>
          </cell>
          <cell r="FQ114">
            <v>95.933000000000007</v>
          </cell>
          <cell r="FR114">
            <v>385.12299999999999</v>
          </cell>
          <cell r="FS114">
            <v>831.68299999999999</v>
          </cell>
          <cell r="FT114">
            <v>1092.721</v>
          </cell>
          <cell r="FU114">
            <v>137.357</v>
          </cell>
          <cell r="FV114">
            <v>77.469000000000023</v>
          </cell>
          <cell r="FW114">
            <v>-52.276000000000003</v>
          </cell>
          <cell r="FX114">
            <v>113.4343154339422</v>
          </cell>
          <cell r="FY114">
            <v>109.5283852366736</v>
          </cell>
          <cell r="FZ114">
            <v>0</v>
          </cell>
          <cell r="GA114">
            <v>1057.2270000000001</v>
          </cell>
          <cell r="GB114">
            <v>315.34600000000012</v>
          </cell>
          <cell r="GC114">
            <v>36.065000000000119</v>
          </cell>
          <cell r="GD114">
            <v>56.1</v>
          </cell>
          <cell r="GE114">
            <v>26.823000000000121</v>
          </cell>
          <cell r="GF114">
            <v>150.37748099999999</v>
          </cell>
          <cell r="GG114">
            <v>1922.809</v>
          </cell>
          <cell r="GH114">
            <v>126.97</v>
          </cell>
          <cell r="GI114">
            <v>401.32299999999998</v>
          </cell>
          <cell r="GJ114">
            <v>814.01900000000001</v>
          </cell>
          <cell r="GK114">
            <v>1108.79</v>
          </cell>
          <cell r="GL114">
            <v>261.18799999999999</v>
          </cell>
          <cell r="GM114">
            <v>77.469000000000023</v>
          </cell>
          <cell r="GN114">
            <v>-40.435000000000002</v>
          </cell>
          <cell r="GO114">
            <v>91.688940547561941</v>
          </cell>
          <cell r="GP114">
            <v>207.00865887290169</v>
          </cell>
          <cell r="GQ114">
            <v>0</v>
          </cell>
          <cell r="GR114">
            <v>1087.787</v>
          </cell>
          <cell r="GS114">
            <v>315.14100000000008</v>
          </cell>
          <cell r="GT114">
            <v>30.44500000000005</v>
          </cell>
          <cell r="GU114">
            <v>48.457999999999998</v>
          </cell>
          <cell r="GV114">
            <v>22.66000000000005</v>
          </cell>
          <cell r="GW114">
            <v>150.37748099999999</v>
          </cell>
          <cell r="GX114">
            <v>1987.69</v>
          </cell>
          <cell r="GY114">
            <v>164.25</v>
          </cell>
          <cell r="GZ114">
            <v>440.06700000000001</v>
          </cell>
          <cell r="HA114">
            <v>867.48</v>
          </cell>
          <cell r="HB114">
            <v>1120.21</v>
          </cell>
          <cell r="HC114">
            <v>270.72699999999998</v>
          </cell>
          <cell r="HD114">
            <v>77.469000000000023</v>
          </cell>
          <cell r="HE114">
            <v>-47.114587</v>
          </cell>
          <cell r="HF114">
            <v>-59.333500419913179</v>
          </cell>
          <cell r="HG114">
            <v>-60.115903017315787</v>
          </cell>
          <cell r="HH114">
            <v>0</v>
          </cell>
          <cell r="HI114">
            <v>1165</v>
          </cell>
          <cell r="HJ114">
            <v>337.07400000000001</v>
          </cell>
          <cell r="HK114">
            <v>25.60799999999994</v>
          </cell>
          <cell r="HL114">
            <v>58.372</v>
          </cell>
          <cell r="HM114">
            <v>24.353999999999939</v>
          </cell>
          <cell r="HN114">
            <v>150.37748099999999</v>
          </cell>
          <cell r="HO114">
            <v>2151.3009999999999</v>
          </cell>
          <cell r="HP114">
            <v>157.35499999999999</v>
          </cell>
          <cell r="HQ114">
            <v>467.07600000000002</v>
          </cell>
          <cell r="HR114">
            <v>1013.927</v>
          </cell>
          <cell r="HS114">
            <v>1137.374</v>
          </cell>
          <cell r="HT114">
            <v>234.82400000000001</v>
          </cell>
          <cell r="HU114">
            <v>77.469000000000023</v>
          </cell>
          <cell r="HV114">
            <v>-30.8141</v>
          </cell>
          <cell r="HW114">
            <v>-30.446053159414841</v>
          </cell>
          <cell r="HX114">
            <v>-79.723429352454801</v>
          </cell>
          <cell r="HY114">
            <v>0</v>
          </cell>
          <cell r="HZ114">
            <v>1105.7190000000001</v>
          </cell>
          <cell r="IA114">
            <v>313.75900000000001</v>
          </cell>
          <cell r="IB114">
            <v>29.22699999999999</v>
          </cell>
          <cell r="IC114">
            <v>49.95</v>
          </cell>
          <cell r="ID114">
            <v>20.916999999999991</v>
          </cell>
          <cell r="IE114">
            <v>150.37748099999999</v>
          </cell>
          <cell r="IF114">
            <v>2201.9789999999998</v>
          </cell>
          <cell r="IG114">
            <v>257.64699999999999</v>
          </cell>
          <cell r="IH114">
            <v>457.20600000000002</v>
          </cell>
          <cell r="II114">
            <v>1039.6469999999999</v>
          </cell>
          <cell r="IJ114">
            <v>1162.3309999999999</v>
          </cell>
          <cell r="IK114">
            <v>418.76700000000011</v>
          </cell>
          <cell r="IL114">
            <v>77.469000000000023</v>
          </cell>
          <cell r="IM114">
            <v>-29.267889</v>
          </cell>
          <cell r="IN114">
            <v>115.504415176904</v>
          </cell>
          <cell r="IO114">
            <v>287.01588656399372</v>
          </cell>
          <cell r="IP114">
            <v>0</v>
          </cell>
          <cell r="IQ114">
            <v>1166.9749999999999</v>
          </cell>
          <cell r="IR114">
            <v>343.745</v>
          </cell>
          <cell r="IS114">
            <v>32.763999999999989</v>
          </cell>
          <cell r="IT114">
            <v>57.795000000000002</v>
          </cell>
          <cell r="IU114">
            <v>25.157999999999991</v>
          </cell>
          <cell r="IV114">
            <v>150.37748099999999</v>
          </cell>
          <cell r="IW114">
            <v>2176.86</v>
          </cell>
          <cell r="IX114">
            <v>193.209</v>
          </cell>
          <cell r="IY114">
            <v>471.36399999999998</v>
          </cell>
          <cell r="IZ114">
            <v>1012.38</v>
          </cell>
          <cell r="JA114">
            <v>1164.47974294858</v>
          </cell>
          <cell r="JB114">
            <v>353.67099999999999</v>
          </cell>
          <cell r="JC114">
            <v>77.469000000000023</v>
          </cell>
          <cell r="JD114">
            <v>-32.508996999999987</v>
          </cell>
          <cell r="JE114">
            <v>0.85176024693876684</v>
          </cell>
          <cell r="JF114">
            <v>-79.223603882653606</v>
          </cell>
          <cell r="JG114">
            <v>0</v>
          </cell>
          <cell r="JH114">
            <v>1213.4188095066891</v>
          </cell>
          <cell r="JI114">
            <v>352.26422460018722</v>
          </cell>
          <cell r="JJ114">
            <v>37.257110833099787</v>
          </cell>
          <cell r="JK114">
            <v>54.551038843310167</v>
          </cell>
          <cell r="JL114">
            <v>28.977453271522968</v>
          </cell>
          <cell r="JM114">
            <v>150.37748099999999</v>
          </cell>
          <cell r="JN114">
            <v>2196.6611531724998</v>
          </cell>
          <cell r="JO114">
            <v>195.43127240674789</v>
          </cell>
          <cell r="JP114">
            <v>487.74375029285358</v>
          </cell>
          <cell r="JQ114">
            <v>1008.516233000756</v>
          </cell>
          <cell r="JR114">
            <v>1188.1446631203239</v>
          </cell>
          <cell r="JS114">
            <v>353.67099999999999</v>
          </cell>
          <cell r="JT114">
            <v>77.469000000000023</v>
          </cell>
          <cell r="JU114">
            <v>-33.67367830306398</v>
          </cell>
          <cell r="JV114">
            <v>22.21454692907847</v>
          </cell>
          <cell r="JW114">
            <v>11.64805869271121</v>
          </cell>
          <cell r="JX114">
            <v>5.3125330997792108</v>
          </cell>
          <cell r="JY114">
            <v>1309.8852024956259</v>
          </cell>
          <cell r="JZ114">
            <v>380.54275019286882</v>
          </cell>
          <cell r="KA114">
            <v>51.693279631352922</v>
          </cell>
          <cell r="KB114">
            <v>70.362069183748858</v>
          </cell>
          <cell r="KC114">
            <v>42.429703689778783</v>
          </cell>
          <cell r="KD114">
            <v>150.37748099999999</v>
          </cell>
          <cell r="KE114">
            <v>2430.555655771574</v>
          </cell>
          <cell r="KF114">
            <v>227.67221968131929</v>
          </cell>
          <cell r="KG114">
            <v>510.1850665199583</v>
          </cell>
          <cell r="KH114">
            <v>1207.7598109198429</v>
          </cell>
          <cell r="KI114">
            <v>1222.7955878003099</v>
          </cell>
          <cell r="KJ114">
            <v>353.67099999999999</v>
          </cell>
          <cell r="KK114">
            <v>77.469000000000023</v>
          </cell>
          <cell r="KL114">
            <v>-41.110105779500678</v>
          </cell>
          <cell r="KM114">
            <v>4.051296619422736</v>
          </cell>
          <cell r="KN114">
            <v>-5.7198190840486873</v>
          </cell>
          <cell r="KO114">
            <v>7.7787790097927756</v>
          </cell>
          <cell r="KY114">
            <v>202.41499999999999</v>
          </cell>
          <cell r="KZ114">
            <v>232.658108027059</v>
          </cell>
          <cell r="LA114">
            <v>278.4658831568463</v>
          </cell>
          <cell r="LB114">
            <v>326.18081041223172</v>
          </cell>
          <cell r="LC114">
            <v>395.68010197883717</v>
          </cell>
          <cell r="LD114">
            <v>462.57235016353138</v>
          </cell>
          <cell r="LE114">
            <v>525.56410937476107</v>
          </cell>
          <cell r="LF114">
            <v>563.73597726103685</v>
          </cell>
          <cell r="LG114">
            <v>595.19470265381301</v>
          </cell>
          <cell r="LH114">
            <v>39.484999999999999</v>
          </cell>
          <cell r="LI114">
            <v>56.1</v>
          </cell>
          <cell r="LJ114">
            <v>48.457999999999998</v>
          </cell>
          <cell r="LK114">
            <v>58.372</v>
          </cell>
          <cell r="LL114">
            <v>49.95</v>
          </cell>
          <cell r="LM114">
            <v>57.795000000000002</v>
          </cell>
          <cell r="LN114">
            <v>54.551038843310167</v>
          </cell>
          <cell r="LO114">
            <v>70.362069183748858</v>
          </cell>
          <cell r="LP114">
            <v>1238.0464508654479</v>
          </cell>
          <cell r="LQ114">
            <v>352.77882842042288</v>
          </cell>
          <cell r="LR114">
            <v>34.14362725573914</v>
          </cell>
          <cell r="LS114">
            <v>51.961259851420003</v>
          </cell>
          <cell r="LT114">
            <v>51.961259851420003</v>
          </cell>
          <cell r="LU114">
            <v>26.347624911541761</v>
          </cell>
          <cell r="LV114">
            <v>150.37748099999999</v>
          </cell>
          <cell r="LW114">
            <v>2304.947227583305</v>
          </cell>
          <cell r="LX114">
            <v>213.65364597955909</v>
          </cell>
          <cell r="LY114">
            <v>526.98335480105106</v>
          </cell>
          <cell r="LZ114">
            <v>1060.91829677345</v>
          </cell>
          <cell r="MA114">
            <v>1244.0286737584349</v>
          </cell>
          <cell r="MB114">
            <v>353.67099999999999</v>
          </cell>
          <cell r="MC114">
            <v>77.469000000000023</v>
          </cell>
          <cell r="MD114">
            <v>-34.615920876773593</v>
          </cell>
          <cell r="ME114">
            <v>30.677166265077862</v>
          </cell>
          <cell r="MF114">
            <v>22.205134052952101</v>
          </cell>
          <cell r="MG114">
            <v>5.1145389534169299</v>
          </cell>
          <cell r="MH114">
            <v>1300.9070836861331</v>
          </cell>
          <cell r="MI114">
            <v>380.48536964628607</v>
          </cell>
          <cell r="MJ114">
            <v>43.629834271765503</v>
          </cell>
          <cell r="MK114">
            <v>62.352140241816123</v>
          </cell>
          <cell r="ML114">
            <v>62.352140241816123</v>
          </cell>
          <cell r="MM114">
            <v>34.306997642343873</v>
          </cell>
          <cell r="MN114">
            <v>150.37748099999999</v>
          </cell>
          <cell r="MO114">
            <v>2379.6543488145981</v>
          </cell>
          <cell r="MP114">
            <v>147.11096428364459</v>
          </cell>
          <cell r="MQ114">
            <v>543.64287226017188</v>
          </cell>
          <cell r="MR114">
            <v>1107.9780140223841</v>
          </cell>
          <cell r="MS114">
            <v>1271.6760777407951</v>
          </cell>
          <cell r="MT114">
            <v>353.67099999999999</v>
          </cell>
          <cell r="MU114">
            <v>77.469000000000023</v>
          </cell>
          <cell r="MV114">
            <v>-35.381823429171433</v>
          </cell>
          <cell r="MW114">
            <v>97.956409891032962</v>
          </cell>
          <cell r="MX114">
            <v>90.054928329963758</v>
          </cell>
          <cell r="MY114">
            <v>6.6595936599843988</v>
          </cell>
          <cell r="MZ114">
            <v>1358.5492531335649</v>
          </cell>
          <cell r="NA114">
            <v>395.42014138878432</v>
          </cell>
          <cell r="NB114">
            <v>53.572790719043773</v>
          </cell>
          <cell r="NC114">
            <v>73.124667337687072</v>
          </cell>
          <cell r="ND114">
            <v>73.124667337687072</v>
          </cell>
          <cell r="NE114">
            <v>41.162908793666212</v>
          </cell>
          <cell r="NF114">
            <v>150.37748099999999</v>
          </cell>
          <cell r="NG114">
            <v>2402.0706203754071</v>
          </cell>
          <cell r="NH114">
            <v>160.58321752174001</v>
          </cell>
          <cell r="NI114">
            <v>566.68560365124188</v>
          </cell>
          <cell r="NJ114">
            <v>1097.22182379065</v>
          </cell>
          <cell r="NK114">
            <v>1304.8485395333371</v>
          </cell>
          <cell r="NL114">
            <v>353.67099999999999</v>
          </cell>
          <cell r="NM114">
            <v>77.469000000000023</v>
          </cell>
          <cell r="NN114">
            <v>-42.594608009713312</v>
          </cell>
          <cell r="NO114">
            <v>19.151617883494591</v>
          </cell>
          <cell r="NP114">
            <v>11.250136322425391</v>
          </cell>
          <cell r="NQ114">
            <v>7.9904470011234396</v>
          </cell>
          <cell r="NR114">
            <v>1466.2197435522401</v>
          </cell>
          <cell r="NS114">
            <v>426.36699849867301</v>
          </cell>
          <cell r="NT114">
            <v>69.926374276060727</v>
          </cell>
          <cell r="NU114">
            <v>91.027815725923134</v>
          </cell>
          <cell r="NV114">
            <v>91.027815725923134</v>
          </cell>
          <cell r="NW114">
            <v>55.386500888580827</v>
          </cell>
          <cell r="NX114">
            <v>150.37748099999999</v>
          </cell>
          <cell r="NY114">
            <v>2671.5661313087739</v>
          </cell>
          <cell r="NZ114">
            <v>206.1925362154237</v>
          </cell>
          <cell r="OA114">
            <v>589.49064220043203</v>
          </cell>
          <cell r="OB114">
            <v>1322.082331066749</v>
          </cell>
          <cell r="OC114">
            <v>1349.4835431906049</v>
          </cell>
          <cell r="OD114">
            <v>353.67099999999999</v>
          </cell>
          <cell r="OE114">
            <v>77.469000000000023</v>
          </cell>
          <cell r="OF114">
            <v>-43.906479999052472</v>
          </cell>
          <cell r="OG114">
            <v>12.85302599985587</v>
          </cell>
          <cell r="OH114">
            <v>4.9515444387866614</v>
          </cell>
          <cell r="OI114">
            <v>10.751497231312751</v>
          </cell>
        </row>
        <row r="115">
          <cell r="A115" t="str">
            <v>POMO4</v>
          </cell>
          <cell r="B115" t="str">
            <v>Marcopolo</v>
          </cell>
          <cell r="C115" t="str">
            <v>Capital Goods</v>
          </cell>
          <cell r="D115" t="str">
            <v>Lucas Laghi</v>
          </cell>
          <cell r="E115">
            <v>45215</v>
          </cell>
          <cell r="F115" t="str">
            <v>Buy</v>
          </cell>
          <cell r="G115" t="b">
            <v>0</v>
          </cell>
          <cell r="H115" t="str">
            <v>BRL</v>
          </cell>
          <cell r="I115">
            <v>8</v>
          </cell>
          <cell r="J115">
            <v>0.147401787198774</v>
          </cell>
          <cell r="K115">
            <v>7.0000000000000007E-2</v>
          </cell>
          <cell r="L115">
            <v>0.10793309019125211</v>
          </cell>
          <cell r="M115">
            <v>5416</v>
          </cell>
          <cell r="N115">
            <v>829.89100000000053</v>
          </cell>
          <cell r="O115">
            <v>266.16100000000063</v>
          </cell>
          <cell r="P115">
            <v>425.33199999999988</v>
          </cell>
          <cell r="Q115">
            <v>437.18400000000008</v>
          </cell>
          <cell r="R115">
            <v>942.91559700000005</v>
          </cell>
          <cell r="S115">
            <v>7395.35</v>
          </cell>
          <cell r="T115">
            <v>1171.473</v>
          </cell>
          <cell r="U115">
            <v>1403.4059999999999</v>
          </cell>
          <cell r="V115">
            <v>4190.5769999999993</v>
          </cell>
          <cell r="W115">
            <v>3204.7730000000001</v>
          </cell>
          <cell r="X115">
            <v>2368.027</v>
          </cell>
          <cell r="Y115">
            <v>1.862297717842323</v>
          </cell>
          <cell r="Z115">
            <v>98</v>
          </cell>
          <cell r="AA115">
            <v>-178.8843128090999</v>
          </cell>
          <cell r="AB115">
            <v>28.289257704634679</v>
          </cell>
          <cell r="AC115">
            <v>88.784999999999997</v>
          </cell>
          <cell r="AD115">
            <v>6434.9173881487468</v>
          </cell>
          <cell r="AE115">
            <v>1367.947301227711</v>
          </cell>
          <cell r="AF115">
            <v>746.40500986929192</v>
          </cell>
          <cell r="AG115">
            <v>873.34476983689467</v>
          </cell>
          <cell r="AH115">
            <v>675.20420582441989</v>
          </cell>
          <cell r="AI115">
            <v>942.91559700000005</v>
          </cell>
          <cell r="AJ115">
            <v>8084.4408345618876</v>
          </cell>
          <cell r="AK115">
            <v>1367.713262374624</v>
          </cell>
          <cell r="AL115">
            <v>1339.4696139300879</v>
          </cell>
          <cell r="AM115">
            <v>4495.7786287374674</v>
          </cell>
          <cell r="AN115">
            <v>3588.6622058244202</v>
          </cell>
          <cell r="AO115">
            <v>2456.4467187890541</v>
          </cell>
          <cell r="AP115">
            <v>0.50236424018063242</v>
          </cell>
          <cell r="AQ115">
            <v>146.0523825392724</v>
          </cell>
          <cell r="AR115">
            <v>403.47348218603582</v>
          </cell>
          <cell r="AS115">
            <v>834.17366578940403</v>
          </cell>
          <cell r="AT115">
            <v>203.8</v>
          </cell>
          <cell r="AU115">
            <v>8488.5640816166342</v>
          </cell>
          <cell r="AV115">
            <v>1905.7013003373031</v>
          </cell>
          <cell r="AW115">
            <v>1176.226230864437</v>
          </cell>
          <cell r="AX115">
            <v>1311.319027578596</v>
          </cell>
          <cell r="AY115">
            <v>969.64702603626927</v>
          </cell>
          <cell r="AZ115">
            <v>942.91559700000005</v>
          </cell>
          <cell r="BA115">
            <v>9208.1202205880454</v>
          </cell>
          <cell r="BB115">
            <v>1273.3365283931989</v>
          </cell>
          <cell r="BC115">
            <v>1405.665758471946</v>
          </cell>
          <cell r="BD115">
            <v>5141.9047674757157</v>
          </cell>
          <cell r="BE115">
            <v>4066.2154531123292</v>
          </cell>
          <cell r="BF115">
            <v>2684.7541227767019</v>
          </cell>
          <cell r="BG115">
            <v>0.44353925039500619</v>
          </cell>
          <cell r="BH115">
            <v>186.74840979556589</v>
          </cell>
          <cell r="BI115">
            <v>-307.55584374833683</v>
          </cell>
          <cell r="BJ115">
            <v>-107.3789877479871</v>
          </cell>
          <cell r="BK115">
            <v>492.09377874836002</v>
          </cell>
          <cell r="BL115">
            <v>8029.9247411597698</v>
          </cell>
          <cell r="BM115">
            <v>1765.20644459664</v>
          </cell>
          <cell r="BN115">
            <v>1054.5402419800689</v>
          </cell>
          <cell r="BO115">
            <v>1131.486260345205</v>
          </cell>
          <cell r="BP115">
            <v>868.02166401942929</v>
          </cell>
          <cell r="BQ115">
            <v>942.91559700000005</v>
          </cell>
          <cell r="BR115">
            <v>9745.8352741095005</v>
          </cell>
          <cell r="BS115">
            <v>1958.512921836686</v>
          </cell>
          <cell r="BT115">
            <v>1455.814184514986</v>
          </cell>
          <cell r="BU115">
            <v>5261.7499272448913</v>
          </cell>
          <cell r="BV115">
            <v>4484.0853468646092</v>
          </cell>
          <cell r="BW115">
            <v>2883.0458678183659</v>
          </cell>
          <cell r="BX115">
            <v>0.31900418494853938</v>
          </cell>
          <cell r="BY115">
            <v>176.6583443055149</v>
          </cell>
          <cell r="BZ115">
            <v>264.45174766572438</v>
          </cell>
          <cell r="CA115">
            <v>466.17604753046572</v>
          </cell>
          <cell r="CB115">
            <v>450.15177026714929</v>
          </cell>
          <cell r="CC115">
            <v>8161.4274050793874</v>
          </cell>
          <cell r="CD115">
            <v>1767.52237851769</v>
          </cell>
          <cell r="CE115">
            <v>1039.859344746736</v>
          </cell>
          <cell r="CF115">
            <v>1108.1010503642731</v>
          </cell>
          <cell r="CG115">
            <v>895.92284320267402</v>
          </cell>
          <cell r="CH115">
            <v>942.91559700000005</v>
          </cell>
          <cell r="CI115">
            <v>10334.97374720084</v>
          </cell>
          <cell r="CJ115">
            <v>2352.4687270009999</v>
          </cell>
          <cell r="CK115">
            <v>1504.342310820384</v>
          </cell>
          <cell r="CL115">
            <v>5496.507384072569</v>
          </cell>
          <cell r="CM115">
            <v>4838.4663631282729</v>
          </cell>
          <cell r="CN115">
            <v>3085.949062454617</v>
          </cell>
          <cell r="CO115">
            <v>0.25528038505130229</v>
          </cell>
          <cell r="CP115">
            <v>179.55140291174649</v>
          </cell>
          <cell r="CQ115">
            <v>137.83549314247651</v>
          </cell>
          <cell r="CR115">
            <v>389.21141901922931</v>
          </cell>
          <cell r="CS115">
            <v>541.54182693901009</v>
          </cell>
          <cell r="CT115">
            <v>8349.1922917323573</v>
          </cell>
          <cell r="CU115">
            <v>1788.291616950122</v>
          </cell>
          <cell r="CV115">
            <v>1037.264792048775</v>
          </cell>
          <cell r="CW115">
            <v>1101.769435664288</v>
          </cell>
          <cell r="CX115">
            <v>914.63514328340625</v>
          </cell>
          <cell r="CY115">
            <v>942.91559700000005</v>
          </cell>
          <cell r="CZ115">
            <v>10866.776036949779</v>
          </cell>
          <cell r="DA115">
            <v>2651.3164612914679</v>
          </cell>
          <cell r="DB115">
            <v>1552.633733264661</v>
          </cell>
          <cell r="DC115">
            <v>5746.4862647319187</v>
          </cell>
          <cell r="DD115">
            <v>5120.2897722178659</v>
          </cell>
          <cell r="DE115">
            <v>3294.7509339636958</v>
          </cell>
          <cell r="DF115">
            <v>0.22360225266639741</v>
          </cell>
          <cell r="DG115">
            <v>183.68223041811191</v>
          </cell>
          <cell r="DH115">
            <v>922.5597282130675</v>
          </cell>
          <cell r="DI115">
            <v>1131.368642051734</v>
          </cell>
          <cell r="DJ115">
            <v>632.81173419381309</v>
          </cell>
          <cell r="DK115">
            <v>8611.2829489273881</v>
          </cell>
          <cell r="DL115">
            <v>1833.9449894912091</v>
          </cell>
          <cell r="DM115">
            <v>1059.2864129178699</v>
          </cell>
          <cell r="DN115">
            <v>1118.992189965119</v>
          </cell>
          <cell r="DO115">
            <v>947.3265584491653</v>
          </cell>
          <cell r="DP115">
            <v>942.91559700000005</v>
          </cell>
          <cell r="DQ115">
            <v>11433.39483629885</v>
          </cell>
          <cell r="DR115">
            <v>2935.084229597147</v>
          </cell>
          <cell r="DS115">
            <v>1602.344922147244</v>
          </cell>
          <cell r="DT115">
            <v>6016.249980258769</v>
          </cell>
          <cell r="DU115">
            <v>5417.1448560400859</v>
          </cell>
          <cell r="DV115">
            <v>3511.1465519046428</v>
          </cell>
          <cell r="DW115">
            <v>0.19578712348216529</v>
          </cell>
          <cell r="DX115">
            <v>189.44822487640249</v>
          </cell>
          <cell r="DY115">
            <v>681.11538425955155</v>
          </cell>
          <cell r="DZ115">
            <v>931.82454622113289</v>
          </cell>
          <cell r="EA115">
            <v>650.47147462694591</v>
          </cell>
          <cell r="EB115">
            <v>8950.6063125868204</v>
          </cell>
          <cell r="EC115">
            <v>1905.4540634030841</v>
          </cell>
          <cell r="ED115">
            <v>1106.909662119685</v>
          </cell>
          <cell r="EE115">
            <v>1160.839391611473</v>
          </cell>
          <cell r="EF115">
            <v>999.6313094601179</v>
          </cell>
          <cell r="EG115">
            <v>942.91559700000005</v>
          </cell>
          <cell r="EH115">
            <v>12042.81214804565</v>
          </cell>
          <cell r="EI115">
            <v>3207.5388738191409</v>
          </cell>
          <cell r="EJ115">
            <v>1655.0472180309021</v>
          </cell>
          <cell r="EK115">
            <v>6308.0484795144339</v>
          </cell>
          <cell r="EL115">
            <v>5734.7636685312136</v>
          </cell>
          <cell r="EM115">
            <v>3736.908650948581</v>
          </cell>
          <cell r="EN115">
            <v>0.1724258052487998</v>
          </cell>
          <cell r="EO115">
            <v>196.91333887690999</v>
          </cell>
          <cell r="EP115">
            <v>652.2115202024803</v>
          </cell>
          <cell r="EQ115">
            <v>928.06422168264362</v>
          </cell>
          <cell r="ER115">
            <v>682.01249696899026</v>
          </cell>
          <cell r="ES115">
            <v>9308.6493845169152</v>
          </cell>
          <cell r="ET115">
            <v>1981.6762323217549</v>
          </cell>
          <cell r="EU115">
            <v>1158.692705051918</v>
          </cell>
          <cell r="EV115">
            <v>1206.24986973507</v>
          </cell>
          <cell r="EW115">
            <v>1053.2469313971119</v>
          </cell>
          <cell r="EX115">
            <v>942.91559700000005</v>
          </cell>
          <cell r="EY115">
            <v>12482.49994917549</v>
          </cell>
          <cell r="EZ115">
            <v>3285.5761537515659</v>
          </cell>
          <cell r="FA115">
            <v>1710.883254867493</v>
          </cell>
          <cell r="FB115">
            <v>6408.3767340902814</v>
          </cell>
          <cell r="FC115">
            <v>6074.1232150852138</v>
          </cell>
          <cell r="FD115">
            <v>3767.7468198503789</v>
          </cell>
          <cell r="FE115">
            <v>0.15026319202726479</v>
          </cell>
          <cell r="FF115">
            <v>204.79028645937211</v>
          </cell>
          <cell r="FG115">
            <v>633.9524486661229</v>
          </cell>
          <cell r="FH115">
            <v>930.66207817764871</v>
          </cell>
          <cell r="FI115">
            <v>713.88738484311216</v>
          </cell>
          <cell r="FJ115">
            <v>958.69999999999993</v>
          </cell>
          <cell r="FK115">
            <v>112.38499999999991</v>
          </cell>
          <cell r="FL115">
            <v>24.733999999999881</v>
          </cell>
          <cell r="FM115">
            <v>37.889000000000003</v>
          </cell>
          <cell r="FN115">
            <v>98.095999999999862</v>
          </cell>
          <cell r="FO115">
            <v>942.91559700000005</v>
          </cell>
          <cell r="FP115">
            <v>6692.4740000000002</v>
          </cell>
          <cell r="FQ115">
            <v>1233.932</v>
          </cell>
          <cell r="FR115">
            <v>1358.88</v>
          </cell>
          <cell r="FS115">
            <v>3727.8229999999999</v>
          </cell>
          <cell r="FT115">
            <v>2964.6509999999998</v>
          </cell>
          <cell r="FU115">
            <v>2363.3739999999998</v>
          </cell>
          <cell r="FV115">
            <v>1.628983097811028</v>
          </cell>
          <cell r="FW115">
            <v>14.1</v>
          </cell>
          <cell r="FX115">
            <v>655.07314550608839</v>
          </cell>
          <cell r="FY115">
            <v>788.32264217894431</v>
          </cell>
          <cell r="FZ115">
            <v>0</v>
          </cell>
          <cell r="GA115">
            <v>1151.8</v>
          </cell>
          <cell r="GB115">
            <v>131.31400000000019</v>
          </cell>
          <cell r="GC115">
            <v>22.651000000000199</v>
          </cell>
          <cell r="GD115">
            <v>51.692999999999998</v>
          </cell>
          <cell r="GE115">
            <v>26.854000000000191</v>
          </cell>
          <cell r="GF115">
            <v>942.91559700000005</v>
          </cell>
          <cell r="GG115">
            <v>7042.5320000000002</v>
          </cell>
          <cell r="GH115">
            <v>1102.1010000000001</v>
          </cell>
          <cell r="GI115">
            <v>1371.4770000000001</v>
          </cell>
          <cell r="GJ115">
            <v>4010.145</v>
          </cell>
          <cell r="GK115">
            <v>3032.3870000000002</v>
          </cell>
          <cell r="GL115">
            <v>2397.018</v>
          </cell>
          <cell r="GM115">
            <v>2.7878676470588228</v>
          </cell>
          <cell r="GN115">
            <v>18.100000000000001</v>
          </cell>
          <cell r="GO115">
            <v>10028.96428712829</v>
          </cell>
          <cell r="GP115">
            <v>7633.7021690976007</v>
          </cell>
          <cell r="GQ115">
            <v>88.784999999999997</v>
          </cell>
          <cell r="GR115">
            <v>1516.4</v>
          </cell>
          <cell r="GS115">
            <v>232.27799999999999</v>
          </cell>
          <cell r="GT115">
            <v>58.738000000000028</v>
          </cell>
          <cell r="GU115">
            <v>121.49299999999999</v>
          </cell>
          <cell r="GV115">
            <v>46.76600000000002</v>
          </cell>
          <cell r="GW115">
            <v>942.91559700000005</v>
          </cell>
          <cell r="GX115">
            <v>7336.509</v>
          </cell>
          <cell r="GY115">
            <v>948.93399999999997</v>
          </cell>
          <cell r="GZ115">
            <v>1362.8340000000001</v>
          </cell>
          <cell r="HA115">
            <v>4258.884</v>
          </cell>
          <cell r="HB115">
            <v>3077.625</v>
          </cell>
          <cell r="HC115">
            <v>2389.6419999999998</v>
          </cell>
          <cell r="HD115">
            <v>3.4158563949139871</v>
          </cell>
          <cell r="HE115">
            <v>28</v>
          </cell>
          <cell r="HF115">
            <v>0</v>
          </cell>
          <cell r="HG115">
            <v>0</v>
          </cell>
          <cell r="HH115">
            <v>0</v>
          </cell>
          <cell r="HI115">
            <v>1789.1</v>
          </cell>
          <cell r="HJ115">
            <v>353.91399999999999</v>
          </cell>
          <cell r="HK115">
            <v>160.03800000000001</v>
          </cell>
          <cell r="HL115">
            <v>214.25700000000001</v>
          </cell>
          <cell r="HM115">
            <v>265.46800000000002</v>
          </cell>
          <cell r="HN115">
            <v>942.91559700000005</v>
          </cell>
          <cell r="HO115">
            <v>7395.35</v>
          </cell>
          <cell r="HP115">
            <v>1171.473</v>
          </cell>
          <cell r="HQ115">
            <v>1403.4059999999999</v>
          </cell>
          <cell r="HR115">
            <v>4190.5769999999993</v>
          </cell>
          <cell r="HS115">
            <v>3204.7730000000001</v>
          </cell>
          <cell r="HT115">
            <v>2368.027</v>
          </cell>
          <cell r="HU115">
            <v>1.862297717842323</v>
          </cell>
          <cell r="HV115">
            <v>37.799999999999997</v>
          </cell>
          <cell r="HW115">
            <v>0</v>
          </cell>
          <cell r="HX115">
            <v>0</v>
          </cell>
          <cell r="HY115">
            <v>0</v>
          </cell>
          <cell r="HZ115">
            <v>1654.4</v>
          </cell>
          <cell r="IA115">
            <v>391.33800000000019</v>
          </cell>
          <cell r="IB115">
            <v>258.56400000000019</v>
          </cell>
          <cell r="IC115">
            <v>256.43599999999998</v>
          </cell>
          <cell r="ID115">
            <v>236.70600000000019</v>
          </cell>
          <cell r="IE115">
            <v>942.91559700000005</v>
          </cell>
          <cell r="IF115">
            <v>7269.4870000000001</v>
          </cell>
          <cell r="IG115">
            <v>1356.854</v>
          </cell>
          <cell r="IH115">
            <v>1293.7349999999999</v>
          </cell>
          <cell r="II115">
            <v>4096.7209999999995</v>
          </cell>
          <cell r="IJ115">
            <v>3172.7660000000001</v>
          </cell>
          <cell r="IK115">
            <v>2313.2730000000001</v>
          </cell>
          <cell r="IL115">
            <v>0.69122627970020745</v>
          </cell>
          <cell r="IM115">
            <v>37.1</v>
          </cell>
          <cell r="IN115">
            <v>0</v>
          </cell>
          <cell r="IO115">
            <v>0</v>
          </cell>
          <cell r="IP115">
            <v>0</v>
          </cell>
          <cell r="IQ115">
            <v>1364.5</v>
          </cell>
          <cell r="IR115">
            <v>276.23700000000008</v>
          </cell>
          <cell r="IS115">
            <v>122.04300000000011</v>
          </cell>
          <cell r="IT115">
            <v>172.447</v>
          </cell>
          <cell r="IU115">
            <v>140.4800000000001</v>
          </cell>
          <cell r="IV115">
            <v>942.91559700000005</v>
          </cell>
          <cell r="IW115">
            <v>7281.5570000000007</v>
          </cell>
          <cell r="IX115">
            <v>1331.777</v>
          </cell>
          <cell r="IY115">
            <v>1330.8910000000001</v>
          </cell>
          <cell r="IZ115">
            <v>3990.913</v>
          </cell>
          <cell r="JA115">
            <v>3290.6439999999998</v>
          </cell>
          <cell r="JB115">
            <v>2401.4340000000002</v>
          </cell>
          <cell r="JC115">
            <v>0.59427402862985679</v>
          </cell>
          <cell r="JD115">
            <v>33.799999999999997</v>
          </cell>
          <cell r="JE115">
            <v>0</v>
          </cell>
          <cell r="JF115">
            <v>0</v>
          </cell>
          <cell r="JG115">
            <v>203.8</v>
          </cell>
          <cell r="JH115">
            <v>1565.5008803350061</v>
          </cell>
          <cell r="JI115">
            <v>316.36850051787337</v>
          </cell>
          <cell r="JJ115">
            <v>147.38606328383409</v>
          </cell>
          <cell r="JK115">
            <v>193.06127551787341</v>
          </cell>
          <cell r="JL115">
            <v>114.0511136713487</v>
          </cell>
          <cell r="JM115">
            <v>942.91559700000005</v>
          </cell>
          <cell r="JN115">
            <v>7704.5789708273551</v>
          </cell>
          <cell r="JO115">
            <v>1547.2035798884499</v>
          </cell>
          <cell r="JP115">
            <v>1332.0597443673701</v>
          </cell>
          <cell r="JQ115">
            <v>4299.8838571560063</v>
          </cell>
          <cell r="JR115">
            <v>3404.6951136713492</v>
          </cell>
          <cell r="JS115">
            <v>2439.2207093611032</v>
          </cell>
          <cell r="JT115">
            <v>0.44133505674421508</v>
          </cell>
          <cell r="JU115">
            <v>34.441019367370117</v>
          </cell>
          <cell r="JV115">
            <v>0</v>
          </cell>
          <cell r="JW115">
            <v>0</v>
          </cell>
          <cell r="JX115">
            <v>0</v>
          </cell>
          <cell r="JY115">
            <v>1850.5165078137411</v>
          </cell>
          <cell r="JZ115">
            <v>384.00380070983692</v>
          </cell>
          <cell r="KA115">
            <v>218.41194658545689</v>
          </cell>
          <cell r="KB115">
            <v>251.40049431902119</v>
          </cell>
          <cell r="KC115">
            <v>183.96709215307089</v>
          </cell>
          <cell r="KD115">
            <v>942.91559700000005</v>
          </cell>
          <cell r="KE115">
            <v>8084.4408345618876</v>
          </cell>
          <cell r="KF115">
            <v>1367.713262374624</v>
          </cell>
          <cell r="KG115">
            <v>1339.4696139300879</v>
          </cell>
          <cell r="KH115">
            <v>4495.7786287374674</v>
          </cell>
          <cell r="KI115">
            <v>3588.6622058244202</v>
          </cell>
          <cell r="KJ115">
            <v>2456.4467187890541</v>
          </cell>
          <cell r="KK115">
            <v>0.50236424018063242</v>
          </cell>
          <cell r="KL115">
            <v>40.711363171902292</v>
          </cell>
          <cell r="KM115">
            <v>0</v>
          </cell>
          <cell r="KN115">
            <v>0</v>
          </cell>
          <cell r="KO115">
            <v>0</v>
          </cell>
          <cell r="KY115">
            <v>385.6</v>
          </cell>
          <cell r="KZ115">
            <v>883.17177847847529</v>
          </cell>
          <cell r="LA115">
            <v>1296.7784961181451</v>
          </cell>
          <cell r="LB115">
            <v>1181.050160242545</v>
          </cell>
          <cell r="LC115">
            <v>1170.8826213530849</v>
          </cell>
          <cell r="LD115">
            <v>1172.6556000226101</v>
          </cell>
          <cell r="LE115">
            <v>1199.023448911689</v>
          </cell>
          <cell r="LF115">
            <v>1251.120705112937</v>
          </cell>
          <cell r="LG115">
            <v>1307.6469546746989</v>
          </cell>
          <cell r="LH115">
            <v>51.3</v>
          </cell>
          <cell r="LI115">
            <v>51.6</v>
          </cell>
          <cell r="LJ115">
            <v>90.5</v>
          </cell>
          <cell r="LK115">
            <v>192.2</v>
          </cell>
          <cell r="LL115">
            <v>292.8</v>
          </cell>
          <cell r="LM115">
            <v>158</v>
          </cell>
          <cell r="LN115">
            <v>180.6583382838341</v>
          </cell>
          <cell r="LO115">
            <v>251.71344019464109</v>
          </cell>
        </row>
        <row r="116">
          <cell r="A116" t="str">
            <v>POSI3</v>
          </cell>
          <cell r="B116" t="str">
            <v>Positivo</v>
          </cell>
          <cell r="C116" t="str">
            <v>TMT</v>
          </cell>
          <cell r="D116" t="str">
            <v>Bernardo Guttmann</v>
          </cell>
          <cell r="E116">
            <v>44832</v>
          </cell>
          <cell r="F116" t="str">
            <v>Buy</v>
          </cell>
          <cell r="G116" t="b">
            <v>0</v>
          </cell>
          <cell r="H116" t="str">
            <v>BRL</v>
          </cell>
          <cell r="I116">
            <v>16</v>
          </cell>
          <cell r="J116">
            <v>0.15340000000000001</v>
          </cell>
          <cell r="K116">
            <v>0.17832624070666869</v>
          </cell>
          <cell r="L116">
            <v>0.14579952112634681</v>
          </cell>
          <cell r="M116">
            <v>6014.5482164215118</v>
          </cell>
          <cell r="N116">
            <v>5128.015198168544</v>
          </cell>
          <cell r="O116">
            <v>520.05989470088821</v>
          </cell>
          <cell r="P116">
            <v>571.09398293355571</v>
          </cell>
          <cell r="Q116">
            <v>205.35556548505571</v>
          </cell>
          <cell r="R116">
            <v>141.80000000000001</v>
          </cell>
          <cell r="S116">
            <v>5341.7385351243438</v>
          </cell>
          <cell r="T116">
            <v>847.62379492718571</v>
          </cell>
          <cell r="U116">
            <v>134.18415814030979</v>
          </cell>
          <cell r="V116">
            <v>3970.881580449287</v>
          </cell>
          <cell r="W116">
            <v>1370.8569546750559</v>
          </cell>
          <cell r="X116">
            <v>1777.489</v>
          </cell>
          <cell r="Y116">
            <v>929.86520507281432</v>
          </cell>
          <cell r="Z116">
            <v>98.075246372977361</v>
          </cell>
          <cell r="AD116">
            <v>7267.4475917846166</v>
          </cell>
          <cell r="AE116">
            <v>6196.2393612475344</v>
          </cell>
          <cell r="AF116">
            <v>624.76397721611147</v>
          </cell>
          <cell r="AG116">
            <v>686.42905134633281</v>
          </cell>
          <cell r="AH116">
            <v>306.87833404470462</v>
          </cell>
          <cell r="AI116">
            <v>141.80000000000001</v>
          </cell>
          <cell r="AJ116">
            <v>5928.401900324945</v>
          </cell>
          <cell r="AK116">
            <v>690.42789770252762</v>
          </cell>
          <cell r="AL116">
            <v>186.68715734540311</v>
          </cell>
          <cell r="AM116">
            <v>3035.0520000000001</v>
          </cell>
          <cell r="AN116">
            <v>1624.435367543575</v>
          </cell>
          <cell r="AO116">
            <v>1777.489</v>
          </cell>
          <cell r="AP116">
            <v>1087.061102297472</v>
          </cell>
          <cell r="AQ116">
            <v>114.1680733353147</v>
          </cell>
          <cell r="AR116">
            <v>1.5699148694563829</v>
          </cell>
          <cell r="AT116">
            <v>53.299921176185528</v>
          </cell>
          <cell r="AU116">
            <v>7066.1262260871099</v>
          </cell>
          <cell r="AV116">
            <v>6024.5923896470586</v>
          </cell>
          <cell r="AW116">
            <v>610.9899547887054</v>
          </cell>
          <cell r="AX116">
            <v>670.94679548718273</v>
          </cell>
          <cell r="AY116">
            <v>278.8976149210734</v>
          </cell>
          <cell r="AZ116">
            <v>141.80000000000001</v>
          </cell>
          <cell r="BA116">
            <v>6105.3378524358523</v>
          </cell>
          <cell r="BB116">
            <v>931.622654638624</v>
          </cell>
          <cell r="BC116">
            <v>233.51851439550981</v>
          </cell>
          <cell r="BD116">
            <v>3035.0520000000001</v>
          </cell>
          <cell r="BE116">
            <v>1854.89287039941</v>
          </cell>
          <cell r="BF116">
            <v>1777.489</v>
          </cell>
          <cell r="BG116">
            <v>845.86634536137603</v>
          </cell>
          <cell r="BH116">
            <v>106.788197748584</v>
          </cell>
          <cell r="BI116">
            <v>413.99062424080762</v>
          </cell>
          <cell r="BK116">
            <v>48.440112065239063</v>
          </cell>
          <cell r="BL116">
            <v>8012.1907806743911</v>
          </cell>
          <cell r="BM116">
            <v>6831.2087920881986</v>
          </cell>
          <cell r="BN116">
            <v>696.79984492310723</v>
          </cell>
          <cell r="BO116">
            <v>764.78414507743923</v>
          </cell>
          <cell r="BP116">
            <v>383.27188093348832</v>
          </cell>
          <cell r="BQ116">
            <v>141.80000000000001</v>
          </cell>
          <cell r="BR116">
            <v>6673.5539696259611</v>
          </cell>
          <cell r="BS116">
            <v>929.47586482520649</v>
          </cell>
          <cell r="BT116">
            <v>281.83814919366267</v>
          </cell>
          <cell r="BU116">
            <v>3035.0520000000001</v>
          </cell>
          <cell r="BV116">
            <v>2171.5964772760281</v>
          </cell>
          <cell r="BW116">
            <v>1777.489</v>
          </cell>
          <cell r="BX116">
            <v>848.01313517479355</v>
          </cell>
          <cell r="BY116">
            <v>116.30393495248489</v>
          </cell>
          <cell r="BZ116">
            <v>141.03750095921399</v>
          </cell>
          <cell r="CB116">
            <v>66.568274056869015</v>
          </cell>
          <cell r="CC116">
            <v>8749.1229621465591</v>
          </cell>
          <cell r="CD116">
            <v>7459.518543447075</v>
          </cell>
          <cell r="CE116">
            <v>765.26352307963657</v>
          </cell>
          <cell r="CF116">
            <v>839.50077202038949</v>
          </cell>
          <cell r="CG116">
            <v>448.10895200851951</v>
          </cell>
          <cell r="CH116">
            <v>141.80000000000001</v>
          </cell>
          <cell r="CI116">
            <v>7239.7478650138819</v>
          </cell>
          <cell r="CJ116">
            <v>1041.4845676561331</v>
          </cell>
          <cell r="CK116">
            <v>329.38038536487119</v>
          </cell>
          <cell r="CL116">
            <v>3035.0520000000001</v>
          </cell>
          <cell r="CM116">
            <v>2541.8759797251728</v>
          </cell>
          <cell r="CN116">
            <v>1777.489</v>
          </cell>
          <cell r="CO116">
            <v>736.00443234386739</v>
          </cell>
          <cell r="CP116">
            <v>121.77948511196151</v>
          </cell>
          <cell r="CQ116">
            <v>246.8031256143411</v>
          </cell>
          <cell r="CS116">
            <v>77.829449559374424</v>
          </cell>
          <cell r="CT116">
            <v>9426.3705516110058</v>
          </cell>
          <cell r="CU116">
            <v>8036.9411004247631</v>
          </cell>
          <cell r="CV116">
            <v>829.21383172804565</v>
          </cell>
          <cell r="CW116">
            <v>909.19759927542032</v>
          </cell>
          <cell r="CX116">
            <v>519.4753440343743</v>
          </cell>
          <cell r="CY116">
            <v>141.80000000000001</v>
          </cell>
          <cell r="CZ116">
            <v>7849.045709422363</v>
          </cell>
          <cell r="DA116">
            <v>1231.477217331096</v>
          </cell>
          <cell r="DB116">
            <v>374.97688761761123</v>
          </cell>
          <cell r="DC116">
            <v>3035.0520000000001</v>
          </cell>
          <cell r="DD116">
            <v>2971.1266587430509</v>
          </cell>
          <cell r="DE116">
            <v>1777.489</v>
          </cell>
          <cell r="DF116">
            <v>546.01178266890383</v>
          </cell>
          <cell r="DG116">
            <v>125.58026980011461</v>
          </cell>
          <cell r="DH116">
            <v>308.02309959759589</v>
          </cell>
          <cell r="DJ116">
            <v>90.224665016496573</v>
          </cell>
          <cell r="DK116">
            <v>9897.6890791915575</v>
          </cell>
          <cell r="DL116">
            <v>8438.7881554460018</v>
          </cell>
          <cell r="DM116">
            <v>875.62336785404216</v>
          </cell>
          <cell r="DN116">
            <v>959.60632377878551</v>
          </cell>
          <cell r="DO116">
            <v>581.56752016114069</v>
          </cell>
          <cell r="DP116">
            <v>141.80000000000001</v>
          </cell>
          <cell r="DQ116">
            <v>8454.9047865105331</v>
          </cell>
          <cell r="DR116">
            <v>1535.291138539018</v>
          </cell>
          <cell r="DS116">
            <v>416.94606327417591</v>
          </cell>
          <cell r="DT116">
            <v>3035.0520000000001</v>
          </cell>
          <cell r="DU116">
            <v>3451.6850832972568</v>
          </cell>
          <cell r="DV116">
            <v>1777.489</v>
          </cell>
          <cell r="DW116">
            <v>242.19786146098161</v>
          </cell>
          <cell r="DX116">
            <v>125.95213158130819</v>
          </cell>
          <cell r="DY116">
            <v>401.16691943738442</v>
          </cell>
          <cell r="EA116">
            <v>101.00909560693491</v>
          </cell>
          <cell r="EB116">
            <v>10392.573533151141</v>
          </cell>
          <cell r="EC116">
            <v>8860.7275632183027</v>
          </cell>
          <cell r="ED116">
            <v>924.60082301332</v>
          </cell>
          <cell r="EE116">
            <v>1012.782926734301</v>
          </cell>
          <cell r="EF116">
            <v>656.88457159258485</v>
          </cell>
          <cell r="EG116">
            <v>141.80000000000001</v>
          </cell>
          <cell r="EH116">
            <v>9129.2645650398081</v>
          </cell>
          <cell r="EI116">
            <v>1898.7060126882841</v>
          </cell>
          <cell r="EJ116">
            <v>454.81118841931612</v>
          </cell>
          <cell r="EK116">
            <v>3035.0520000000001</v>
          </cell>
          <cell r="EL116">
            <v>3994.4791766658659</v>
          </cell>
          <cell r="EM116">
            <v>1777.489</v>
          </cell>
          <cell r="EN116">
            <v>-121.2170126882843</v>
          </cell>
          <cell r="EO116">
            <v>126.0472288661208</v>
          </cell>
          <cell r="EP116">
            <v>430.85732396944752</v>
          </cell>
          <cell r="ER116">
            <v>114.0904782239753</v>
          </cell>
          <cell r="ES116">
            <v>10912.202209808691</v>
          </cell>
          <cell r="ET116">
            <v>9303.7639413792185</v>
          </cell>
          <cell r="EU116">
            <v>976.28696526889155</v>
          </cell>
          <cell r="EV116">
            <v>1068.878174175921</v>
          </cell>
          <cell r="EW116">
            <v>740.42247802512895</v>
          </cell>
          <cell r="EX116">
            <v>141.80000000000001</v>
          </cell>
          <cell r="EY116">
            <v>9879.2313189319011</v>
          </cell>
          <cell r="EZ116">
            <v>2328.6932517403361</v>
          </cell>
          <cell r="FA116">
            <v>488.05693506274793</v>
          </cell>
          <cell r="FB116">
            <v>3035.0520000000001</v>
          </cell>
          <cell r="FC116">
            <v>4606.3019611392638</v>
          </cell>
          <cell r="FD116">
            <v>1777.489</v>
          </cell>
          <cell r="FE116">
            <v>-551.20425174033562</v>
          </cell>
          <cell r="FF116">
            <v>125.8369555504614</v>
          </cell>
          <cell r="FG116">
            <v>462.51385165612362</v>
          </cell>
          <cell r="FI116">
            <v>128.59969355173291</v>
          </cell>
          <cell r="FJ116">
            <v>1195.2814314</v>
          </cell>
          <cell r="FK116">
            <v>1031.3034313999999</v>
          </cell>
          <cell r="FL116">
            <v>111.72543139999981</v>
          </cell>
          <cell r="FM116">
            <v>124.66943139999979</v>
          </cell>
          <cell r="FN116">
            <v>28.44643139999981</v>
          </cell>
          <cell r="FO116">
            <v>0</v>
          </cell>
          <cell r="FP116">
            <v>4146.6540000000005</v>
          </cell>
          <cell r="FQ116">
            <v>626.77200000000005</v>
          </cell>
          <cell r="FR116">
            <v>103.343</v>
          </cell>
          <cell r="FS116">
            <v>3035.0520000000001</v>
          </cell>
          <cell r="FT116">
            <v>1111.6020000000001</v>
          </cell>
          <cell r="FU116">
            <v>1881.0989999999999</v>
          </cell>
          <cell r="FV116">
            <v>1254.327</v>
          </cell>
          <cell r="FW116">
            <v>15.398</v>
          </cell>
          <cell r="GA116">
            <v>1920.79</v>
          </cell>
          <cell r="GB116">
            <v>1630.81117941</v>
          </cell>
          <cell r="GC116">
            <v>178.19417940999989</v>
          </cell>
          <cell r="GD116">
            <v>189.22417940999989</v>
          </cell>
          <cell r="GE116">
            <v>90.490179409999854</v>
          </cell>
          <cell r="GF116">
            <v>0</v>
          </cell>
          <cell r="GG116">
            <v>4294.0329999999994</v>
          </cell>
          <cell r="GH116">
            <v>401.03899999999999</v>
          </cell>
          <cell r="GI116">
            <v>111.479</v>
          </cell>
          <cell r="GJ116">
            <v>3035.0520000000001</v>
          </cell>
          <cell r="GK116">
            <v>1284.4380000000001</v>
          </cell>
          <cell r="GL116">
            <v>1777.489</v>
          </cell>
          <cell r="GM116">
            <v>1376.45</v>
          </cell>
          <cell r="GN116">
            <v>32.911999999999999</v>
          </cell>
          <cell r="GR116">
            <v>1182.193304312503</v>
          </cell>
          <cell r="GS116">
            <v>1000.360120818156</v>
          </cell>
          <cell r="GT116">
            <v>80.597581304699489</v>
          </cell>
          <cell r="GU116">
            <v>92.969273444226033</v>
          </cell>
          <cell r="GV116">
            <v>-3.2524224012471019</v>
          </cell>
          <cell r="GW116">
            <v>0</v>
          </cell>
          <cell r="GX116">
            <v>4877.7012889034158</v>
          </cell>
          <cell r="GY116">
            <v>1244.5211018240759</v>
          </cell>
          <cell r="GZ116">
            <v>119.29594325373731</v>
          </cell>
          <cell r="HA116">
            <v>3035.0520000000001</v>
          </cell>
          <cell r="HB116">
            <v>1281.1855775987531</v>
          </cell>
          <cell r="HC116">
            <v>1777.489</v>
          </cell>
          <cell r="HD116">
            <v>532.96789817592412</v>
          </cell>
          <cell r="HE116">
            <v>20.18863539326389</v>
          </cell>
          <cell r="HI116">
            <v>1716.2834807090101</v>
          </cell>
          <cell r="HJ116">
            <v>1465.5404665403889</v>
          </cell>
          <cell r="HK116">
            <v>149.54270258618899</v>
          </cell>
          <cell r="HL116">
            <v>164.23109867932999</v>
          </cell>
          <cell r="HM116">
            <v>89.671377076303131</v>
          </cell>
          <cell r="HN116">
            <v>0</v>
          </cell>
          <cell r="HO116">
            <v>5341.7385351243438</v>
          </cell>
          <cell r="HP116">
            <v>847.62379492718571</v>
          </cell>
          <cell r="HQ116">
            <v>134.18415814030979</v>
          </cell>
          <cell r="HR116">
            <v>3035.0520000000001</v>
          </cell>
          <cell r="HS116">
            <v>1370.8569546750559</v>
          </cell>
          <cell r="HT116">
            <v>1777.489</v>
          </cell>
          <cell r="HU116">
            <v>929.86520507281432</v>
          </cell>
          <cell r="HV116">
            <v>29.576610979713472</v>
          </cell>
          <cell r="KP116">
            <v>77.799312289479076</v>
          </cell>
          <cell r="KQ116">
            <v>84.545487831029959</v>
          </cell>
          <cell r="KR116">
            <v>68.866121707245227</v>
          </cell>
          <cell r="KS116">
            <v>92.92388000696441</v>
          </cell>
          <cell r="KT116">
            <v>92.709750350467843</v>
          </cell>
          <cell r="KU116">
            <v>103.8819596240112</v>
          </cell>
          <cell r="KV116">
            <v>122.8326088946108</v>
          </cell>
          <cell r="KW116">
            <v>153.13626050527429</v>
          </cell>
          <cell r="KX116">
            <v>189.38475659974921</v>
          </cell>
          <cell r="KY116">
            <v>571.09398293355571</v>
          </cell>
          <cell r="KZ116">
            <v>686.42905134633281</v>
          </cell>
          <cell r="LA116">
            <v>670.94679548718273</v>
          </cell>
          <cell r="LB116">
            <v>764.78414507743923</v>
          </cell>
          <cell r="LC116">
            <v>839.50077202038949</v>
          </cell>
          <cell r="LD116">
            <v>909.19759927542032</v>
          </cell>
          <cell r="LE116">
            <v>959.60632377878551</v>
          </cell>
          <cell r="LF116">
            <v>1012.782926734301</v>
          </cell>
          <cell r="LG116">
            <v>1068.878174175921</v>
          </cell>
          <cell r="LH116">
            <v>124.66943139999979</v>
          </cell>
          <cell r="LI116">
            <v>189.22417940999989</v>
          </cell>
          <cell r="LJ116">
            <v>92.969273444226033</v>
          </cell>
          <cell r="LK116">
            <v>164.23109867932999</v>
          </cell>
          <cell r="OJ116">
            <v>13.201000000000001</v>
          </cell>
          <cell r="OK116">
            <v>17.818000000000001</v>
          </cell>
          <cell r="OL116">
            <v>11.40081704670917</v>
          </cell>
          <cell r="OM116">
            <v>35.379495242769913</v>
          </cell>
        </row>
        <row r="117">
          <cell r="A117" t="str">
            <v>PRIO3</v>
          </cell>
          <cell r="B117" t="str">
            <v>PRIO</v>
          </cell>
          <cell r="C117" t="str">
            <v>Oil, Gas &amp; Petrochemicals</v>
          </cell>
          <cell r="D117" t="str">
            <v>André Vidal</v>
          </cell>
          <cell r="E117">
            <v>46199</v>
          </cell>
          <cell r="F117" t="str">
            <v>Buy</v>
          </cell>
          <cell r="G117" t="b">
            <v>0</v>
          </cell>
          <cell r="H117" t="str">
            <v>USD</v>
          </cell>
          <cell r="I117">
            <v>56</v>
          </cell>
          <cell r="J117">
            <v>0.14172499999999999</v>
          </cell>
          <cell r="K117">
            <v>0.09</v>
          </cell>
          <cell r="L117">
            <v>0.12526000000000001</v>
          </cell>
          <cell r="M117">
            <v>1249.65945773</v>
          </cell>
          <cell r="N117">
            <v>851.99130924345911</v>
          </cell>
          <cell r="O117">
            <v>805.919037953459</v>
          </cell>
          <cell r="P117">
            <v>952.62693873825447</v>
          </cell>
          <cell r="Q117">
            <v>716.25687182176785</v>
          </cell>
          <cell r="R117">
            <v>843.74428875000001</v>
          </cell>
          <cell r="S117">
            <v>3914.5596975978142</v>
          </cell>
          <cell r="T117">
            <v>1842.375161135554</v>
          </cell>
          <cell r="U117">
            <v>893.96972989847859</v>
          </cell>
          <cell r="V117">
            <v>269.15971760467022</v>
          </cell>
          <cell r="W117">
            <v>1895.857989069221</v>
          </cell>
          <cell r="X117">
            <v>1771.642836</v>
          </cell>
          <cell r="Y117">
            <v>-70.732325135553722</v>
          </cell>
          <cell r="Z117">
            <v>-753.01800000000003</v>
          </cell>
          <cell r="AA117">
            <v>13.26475068220431</v>
          </cell>
          <cell r="AB117">
            <v>823.02575068220426</v>
          </cell>
          <cell r="AC117">
            <v>0</v>
          </cell>
          <cell r="AD117">
            <v>2116.5796409237919</v>
          </cell>
          <cell r="AE117">
            <v>1278.9106534812699</v>
          </cell>
          <cell r="AF117">
            <v>1150.0469688016319</v>
          </cell>
          <cell r="AG117">
            <v>1506.278970652208</v>
          </cell>
          <cell r="AH117">
            <v>701.630376824368</v>
          </cell>
          <cell r="AI117">
            <v>843.74428875000001</v>
          </cell>
          <cell r="AJ117">
            <v>7128.9719756923487</v>
          </cell>
          <cell r="AK117">
            <v>726.86729280732823</v>
          </cell>
          <cell r="AL117">
            <v>1361.2843207650351</v>
          </cell>
          <cell r="AM117">
            <v>711.7012495544825</v>
          </cell>
          <cell r="AN117">
            <v>4215.1890817887333</v>
          </cell>
          <cell r="AO117">
            <v>2055.2673752756182</v>
          </cell>
          <cell r="AP117">
            <v>1328.4000824682889</v>
          </cell>
          <cell r="AQ117">
            <v>-2402.8399263823658</v>
          </cell>
          <cell r="AR117">
            <v>-1391.0980527269301</v>
          </cell>
          <cell r="AS117">
            <v>-1257.52354772693</v>
          </cell>
          <cell r="AT117">
            <v>0</v>
          </cell>
          <cell r="AU117">
            <v>2722.902810483261</v>
          </cell>
          <cell r="AV117">
            <v>1746.830291238394</v>
          </cell>
          <cell r="AW117">
            <v>1648.6278100365</v>
          </cell>
          <cell r="AX117">
            <v>2115.148079641117</v>
          </cell>
          <cell r="AY117">
            <v>959.63623705774637</v>
          </cell>
          <cell r="AZ117">
            <v>843.74428875000001</v>
          </cell>
          <cell r="BA117">
            <v>7204.7902334593164</v>
          </cell>
          <cell r="BB117">
            <v>1004.565948925907</v>
          </cell>
          <cell r="BC117">
            <v>1363.652455332229</v>
          </cell>
          <cell r="BD117">
            <v>639.51848155150572</v>
          </cell>
          <cell r="BE117">
            <v>4473.1949420221144</v>
          </cell>
          <cell r="BF117">
            <v>1897.3606157962861</v>
          </cell>
          <cell r="BG117">
            <v>892.79466687037939</v>
          </cell>
          <cell r="BH117">
            <v>-469.18279501299662</v>
          </cell>
          <cell r="BI117">
            <v>1217.6060786034509</v>
          </cell>
          <cell r="BJ117">
            <v>915.43191860345075</v>
          </cell>
          <cell r="BK117">
            <v>701.630376824368</v>
          </cell>
          <cell r="BL117">
            <v>3257.5791558455112</v>
          </cell>
          <cell r="BM117">
            <v>2103.6661323455428</v>
          </cell>
          <cell r="BN117">
            <v>1992.9208788324511</v>
          </cell>
          <cell r="BO117">
            <v>2586.274514535874</v>
          </cell>
          <cell r="BP117">
            <v>1216.4974976102751</v>
          </cell>
          <cell r="BQ117">
            <v>843.74428875000001</v>
          </cell>
          <cell r="BR117">
            <v>7329.7195828321628</v>
          </cell>
          <cell r="BS117">
            <v>1611.4215044582111</v>
          </cell>
          <cell r="BT117">
            <v>1268.0233807550719</v>
          </cell>
          <cell r="BU117">
            <v>630.54409981082233</v>
          </cell>
          <cell r="BV117">
            <v>4730.0562025746412</v>
          </cell>
          <cell r="BW117">
            <v>1738.3076981184561</v>
          </cell>
          <cell r="BX117">
            <v>126.8861936602453</v>
          </cell>
          <cell r="BY117">
            <v>-305.05905195620818</v>
          </cell>
          <cell r="BZ117">
            <v>1774.79212055112</v>
          </cell>
          <cell r="CA117">
            <v>1486.1179605511211</v>
          </cell>
          <cell r="CB117">
            <v>959.63623705774637</v>
          </cell>
          <cell r="CC117">
            <v>3399.322759956769</v>
          </cell>
          <cell r="CD117">
            <v>2214.3751930583699</v>
          </cell>
          <cell r="CE117">
            <v>2098.9130960539119</v>
          </cell>
          <cell r="CF117">
            <v>2717.3179721490669</v>
          </cell>
          <cell r="CG117">
            <v>1310.3295359448391</v>
          </cell>
          <cell r="CH117">
            <v>843.74428875000001</v>
          </cell>
          <cell r="CI117">
            <v>7309.4746460475644</v>
          </cell>
          <cell r="CJ117">
            <v>2145.4173116420411</v>
          </cell>
          <cell r="CK117">
            <v>1153.368772247589</v>
          </cell>
          <cell r="CL117">
            <v>613.91594057649422</v>
          </cell>
          <cell r="CM117">
            <v>4823.8882409092039</v>
          </cell>
          <cell r="CN117">
            <v>1578.048525415546</v>
          </cell>
          <cell r="CO117">
            <v>-567.36878622649465</v>
          </cell>
          <cell r="CP117">
            <v>-274.61642009272703</v>
          </cell>
          <cell r="CQ117">
            <v>1934.5124428739359</v>
          </cell>
          <cell r="CR117">
            <v>1659.3382828739359</v>
          </cell>
          <cell r="CS117">
            <v>1216.4974976102751</v>
          </cell>
          <cell r="CT117">
            <v>3435.1522870549952</v>
          </cell>
          <cell r="CU117">
            <v>2452.1723842567972</v>
          </cell>
          <cell r="CV117">
            <v>2357.2510444968611</v>
          </cell>
          <cell r="CW117">
            <v>2743.4590843851629</v>
          </cell>
          <cell r="CX117">
            <v>1492.0069645534679</v>
          </cell>
          <cell r="CY117">
            <v>843.74428875000001</v>
          </cell>
          <cell r="CZ117">
            <v>7296.8225301585153</v>
          </cell>
          <cell r="DA117">
            <v>2503.8063361050199</v>
          </cell>
          <cell r="DB117">
            <v>1124.564393974664</v>
          </cell>
          <cell r="DC117">
            <v>529.46299681999483</v>
          </cell>
          <cell r="DD117">
            <v>5005.5656695178341</v>
          </cell>
          <cell r="DE117">
            <v>1416.494529097728</v>
          </cell>
          <cell r="DF117">
            <v>-1087.3118070072919</v>
          </cell>
          <cell r="DG117">
            <v>-292.37641216961242</v>
          </cell>
          <cell r="DH117">
            <v>1840.511016508412</v>
          </cell>
          <cell r="DI117">
            <v>1578.836856508412</v>
          </cell>
          <cell r="DJ117">
            <v>1310.3295359448391</v>
          </cell>
          <cell r="DK117">
            <v>3412.8181370374541</v>
          </cell>
          <cell r="DL117">
            <v>2399.8698530830652</v>
          </cell>
          <cell r="DM117">
            <v>2301.5568073134518</v>
          </cell>
          <cell r="DN117">
            <v>2710.1353728873</v>
          </cell>
          <cell r="DO117">
            <v>1469.9321547973791</v>
          </cell>
          <cell r="DP117">
            <v>843.74428875000001</v>
          </cell>
          <cell r="DQ117">
            <v>7243.5493543609291</v>
          </cell>
          <cell r="DR117">
            <v>2797.294352276293</v>
          </cell>
          <cell r="DS117">
            <v>1096.055506939545</v>
          </cell>
          <cell r="DT117">
            <v>528.32058081336891</v>
          </cell>
          <cell r="DU117">
            <v>4983.490859761745</v>
          </cell>
          <cell r="DV117">
            <v>1351.695067418214</v>
          </cell>
          <cell r="DW117">
            <v>-1445.599284858079</v>
          </cell>
          <cell r="DX117">
            <v>-317.19625074116681</v>
          </cell>
          <cell r="DY117">
            <v>1843.856542368163</v>
          </cell>
          <cell r="DZ117">
            <v>1691.808223474836</v>
          </cell>
          <cell r="EA117">
            <v>1492.0069645534679</v>
          </cell>
          <cell r="EB117">
            <v>3386.7914935621502</v>
          </cell>
          <cell r="EC117">
            <v>2344.3605613991099</v>
          </cell>
          <cell r="ED117">
            <v>2242.4944589097331</v>
          </cell>
          <cell r="EE117">
            <v>2674.8591998045399</v>
          </cell>
          <cell r="EF117">
            <v>1439.984179407907</v>
          </cell>
          <cell r="EG117">
            <v>843.74428875000001</v>
          </cell>
          <cell r="EH117">
            <v>7246.2929001748298</v>
          </cell>
          <cell r="EI117">
            <v>3221.5343329505031</v>
          </cell>
          <cell r="EJ117">
            <v>1039.425486005757</v>
          </cell>
          <cell r="EK117">
            <v>536.30713098770718</v>
          </cell>
          <cell r="EL117">
            <v>4953.542884372273</v>
          </cell>
          <cell r="EM117">
            <v>1333.672863991947</v>
          </cell>
          <cell r="EN117">
            <v>-1887.861468958557</v>
          </cell>
          <cell r="EO117">
            <v>-261.0207264277206</v>
          </cell>
          <cell r="EP117">
            <v>1894.314846672188</v>
          </cell>
          <cell r="EQ117">
            <v>1792.430614488791</v>
          </cell>
          <cell r="ER117">
            <v>1469.9321547973791</v>
          </cell>
          <cell r="ES117">
            <v>3019.0085472740052</v>
          </cell>
          <cell r="ET117">
            <v>2058.464163700015</v>
          </cell>
          <cell r="EU117">
            <v>1958.491514903609</v>
          </cell>
          <cell r="EV117">
            <v>2356.33174568306</v>
          </cell>
          <cell r="EW117">
            <v>1263.4458328419521</v>
          </cell>
          <cell r="EX117">
            <v>843.74428875000001</v>
          </cell>
          <cell r="EY117">
            <v>6929.8930045240131</v>
          </cell>
          <cell r="EZ117">
            <v>3483.0940994460479</v>
          </cell>
          <cell r="FA117">
            <v>931.58728974319865</v>
          </cell>
          <cell r="FB117">
            <v>483.4692948345421</v>
          </cell>
          <cell r="FC117">
            <v>4777.0045378063169</v>
          </cell>
          <cell r="FD117">
            <v>1173.996692217343</v>
          </cell>
          <cell r="FE117">
            <v>-2309.097407228704</v>
          </cell>
          <cell r="FF117">
            <v>-83.348191895310705</v>
          </cell>
          <cell r="FG117">
            <v>1829.3300024123671</v>
          </cell>
          <cell r="FH117">
            <v>1592.2560662432211</v>
          </cell>
          <cell r="FI117">
            <v>1439.984179407907</v>
          </cell>
          <cell r="FJ117">
            <v>309.67599999999999</v>
          </cell>
          <cell r="FK117">
            <v>216.31200000000001</v>
          </cell>
          <cell r="FL117">
            <v>195.55500000000001</v>
          </cell>
          <cell r="FM117">
            <v>228.64099999999999</v>
          </cell>
          <cell r="FN117">
            <v>223.40199999999999</v>
          </cell>
          <cell r="FO117">
            <v>843.74428875000001</v>
          </cell>
          <cell r="FP117">
            <v>2714.956380989981</v>
          </cell>
          <cell r="FQ117">
            <v>652.54200000000003</v>
          </cell>
          <cell r="FR117">
            <v>637.971</v>
          </cell>
          <cell r="FS117">
            <v>191.00601863</v>
          </cell>
          <cell r="FT117">
            <v>1419.00221949</v>
          </cell>
          <cell r="FU117">
            <v>1015.30701863</v>
          </cell>
          <cell r="FV117">
            <v>-133.53998136999999</v>
          </cell>
          <cell r="FW117">
            <v>-59.801000000000002</v>
          </cell>
          <cell r="FX117">
            <v>4.800092347498838</v>
          </cell>
          <cell r="FY117">
            <v>192.52409234749891</v>
          </cell>
          <cell r="FZ117">
            <v>0</v>
          </cell>
          <cell r="GA117">
            <v>377.33679523437132</v>
          </cell>
          <cell r="GB117">
            <v>257.30851401218803</v>
          </cell>
          <cell r="GC117">
            <v>219.673426362188</v>
          </cell>
          <cell r="GD117">
            <v>257.02367662218802</v>
          </cell>
          <cell r="GE117">
            <v>141.2704504144267</v>
          </cell>
          <cell r="GF117">
            <v>843.74428875000001</v>
          </cell>
          <cell r="GG117">
            <v>3110.3989999999999</v>
          </cell>
          <cell r="GH117">
            <v>609.65700000000004</v>
          </cell>
          <cell r="GI117">
            <v>682.53499999999997</v>
          </cell>
          <cell r="GJ117">
            <v>185.7129316151202</v>
          </cell>
          <cell r="GK117">
            <v>1560.066</v>
          </cell>
          <cell r="GL117">
            <v>1268.8076811359299</v>
          </cell>
          <cell r="GM117">
            <v>16.54068113592966</v>
          </cell>
          <cell r="GN117">
            <v>-408.577</v>
          </cell>
          <cell r="GO117">
            <v>-195.7380042865133</v>
          </cell>
          <cell r="GP117">
            <v>54.646995713486689</v>
          </cell>
          <cell r="GQ117">
            <v>0</v>
          </cell>
          <cell r="GR117">
            <v>378.1545262256285</v>
          </cell>
          <cell r="GS117">
            <v>265.78275884684939</v>
          </cell>
          <cell r="GT117">
            <v>245.72479422603379</v>
          </cell>
          <cell r="GU117">
            <v>293.69898460082919</v>
          </cell>
          <cell r="GV117">
            <v>154.8497315264577</v>
          </cell>
          <cell r="GW117">
            <v>843.74428875000001</v>
          </cell>
          <cell r="GX117">
            <v>3684.4136330211431</v>
          </cell>
          <cell r="GY117">
            <v>1546.758821217707</v>
          </cell>
          <cell r="GZ117">
            <v>751.63659966490434</v>
          </cell>
          <cell r="HA117">
            <v>263.07875701848258</v>
          </cell>
          <cell r="HB117">
            <v>1708.6379982190631</v>
          </cell>
          <cell r="HC117">
            <v>1690.3130581708749</v>
          </cell>
          <cell r="HD117">
            <v>-28.250383932970461</v>
          </cell>
          <cell r="HE117">
            <v>-115.64400000000001</v>
          </cell>
          <cell r="HF117">
            <v>86.746624867797777</v>
          </cell>
          <cell r="HG117">
            <v>461.45862486779782</v>
          </cell>
          <cell r="HH117">
            <v>0</v>
          </cell>
          <cell r="HI117">
            <v>184.49213627000009</v>
          </cell>
          <cell r="HJ117">
            <v>112.5880363844217</v>
          </cell>
          <cell r="HK117">
            <v>144.96581736523731</v>
          </cell>
          <cell r="HL117">
            <v>173.26327751523729</v>
          </cell>
          <cell r="HM117">
            <v>196.73468988088339</v>
          </cell>
          <cell r="HN117">
            <v>843.74428875000001</v>
          </cell>
          <cell r="HO117">
            <v>3914.5596975978142</v>
          </cell>
          <cell r="HP117">
            <v>1842.375161135554</v>
          </cell>
          <cell r="HQ117">
            <v>893.96972989847859</v>
          </cell>
          <cell r="HR117">
            <v>269.15971760467022</v>
          </cell>
          <cell r="HS117">
            <v>1895.857989069221</v>
          </cell>
          <cell r="HT117">
            <v>1771.642836</v>
          </cell>
          <cell r="HU117">
            <v>-70.732325135553722</v>
          </cell>
          <cell r="HV117">
            <v>-168.99600000000001</v>
          </cell>
          <cell r="HW117">
            <v>117.456037753421</v>
          </cell>
          <cell r="HX117">
            <v>114.396037753421</v>
          </cell>
          <cell r="HY117">
            <v>0</v>
          </cell>
          <cell r="HZ117">
            <v>543.16600000000005</v>
          </cell>
          <cell r="IA117">
            <v>354.90420729176111</v>
          </cell>
          <cell r="IB117">
            <v>292.91589514900039</v>
          </cell>
          <cell r="IC117">
            <v>362.00157562900051</v>
          </cell>
          <cell r="ID117">
            <v>221.7842950356345</v>
          </cell>
          <cell r="IE117">
            <v>843.74428875000001</v>
          </cell>
          <cell r="IF117">
            <v>4997.8900000000003</v>
          </cell>
          <cell r="IG117">
            <v>103.767</v>
          </cell>
          <cell r="IH117">
            <v>1308.05</v>
          </cell>
          <cell r="II117">
            <v>785.45399999999995</v>
          </cell>
          <cell r="IJ117">
            <v>2072.7710000000002</v>
          </cell>
          <cell r="IK117">
            <v>2061.0100000000002</v>
          </cell>
          <cell r="IL117">
            <v>1929.999</v>
          </cell>
          <cell r="IM117">
            <v>-1986.991</v>
          </cell>
          <cell r="IN117">
            <v>-2043.4576690625249</v>
          </cell>
          <cell r="IO117">
            <v>-1791.955669062525</v>
          </cell>
          <cell r="IP117">
            <v>0</v>
          </cell>
          <cell r="IQ117">
            <v>403.73070202985048</v>
          </cell>
          <cell r="IR117">
            <v>233.05324880998279</v>
          </cell>
          <cell r="IS117">
            <v>213.0278042137447</v>
          </cell>
          <cell r="IT117">
            <v>287.97615445770248</v>
          </cell>
          <cell r="IU117">
            <v>115.16687145594361</v>
          </cell>
          <cell r="IV117">
            <v>843.74428875000001</v>
          </cell>
          <cell r="IW117">
            <v>5108.4420226388702</v>
          </cell>
          <cell r="IX117">
            <v>483.88809977291999</v>
          </cell>
          <cell r="IY117">
            <v>1338.267908714485</v>
          </cell>
          <cell r="IZ117">
            <v>724.2644976069605</v>
          </cell>
          <cell r="JA117">
            <v>2187.9378714559439</v>
          </cell>
          <cell r="JB117">
            <v>2058.942622017234</v>
          </cell>
          <cell r="JC117">
            <v>1575.0545222443141</v>
          </cell>
          <cell r="JD117">
            <v>-137.373455126946</v>
          </cell>
          <cell r="JE117">
            <v>368.8088158930745</v>
          </cell>
          <cell r="JF117">
            <v>329.49965089307449</v>
          </cell>
          <cell r="JG117">
            <v>0</v>
          </cell>
          <cell r="JH117">
            <v>580.83759782185882</v>
          </cell>
          <cell r="JI117">
            <v>341.88932117341608</v>
          </cell>
          <cell r="JJ117">
            <v>318.455784987718</v>
          </cell>
          <cell r="JK117">
            <v>424.65944634323409</v>
          </cell>
          <cell r="JL117">
            <v>182.30441758708591</v>
          </cell>
          <cell r="JM117">
            <v>843.74428875000001</v>
          </cell>
          <cell r="JN117">
            <v>5351.6198080578897</v>
          </cell>
          <cell r="JO117">
            <v>613.32017641824575</v>
          </cell>
          <cell r="JP117">
            <v>1349.4600220744701</v>
          </cell>
          <cell r="JQ117">
            <v>782.33637063257731</v>
          </cell>
          <cell r="JR117">
            <v>2370.2422890430298</v>
          </cell>
          <cell r="JS117">
            <v>2057.0150070603759</v>
          </cell>
          <cell r="JT117">
            <v>1443.6948306421309</v>
          </cell>
          <cell r="JU117">
            <v>-138.60692949535081</v>
          </cell>
          <cell r="JV117">
            <v>147.3979613527419</v>
          </cell>
          <cell r="JW117">
            <v>108.08879635274189</v>
          </cell>
          <cell r="JX117">
            <v>0</v>
          </cell>
          <cell r="JY117">
            <v>588.84534107208322</v>
          </cell>
          <cell r="JZ117">
            <v>349.06387620611042</v>
          </cell>
          <cell r="KA117">
            <v>325.64748445116891</v>
          </cell>
          <cell r="KB117">
            <v>431.64179422227079</v>
          </cell>
          <cell r="KC117">
            <v>182.37479274570401</v>
          </cell>
          <cell r="KD117">
            <v>843.74428875000001</v>
          </cell>
          <cell r="KE117">
            <v>7128.9719756923487</v>
          </cell>
          <cell r="KF117">
            <v>726.86729280732823</v>
          </cell>
          <cell r="KG117">
            <v>1361.2843207650351</v>
          </cell>
          <cell r="KH117">
            <v>711.7012495544825</v>
          </cell>
          <cell r="KI117">
            <v>4215.1890817887333</v>
          </cell>
          <cell r="KJ117">
            <v>2055.2673752756182</v>
          </cell>
          <cell r="KK117">
            <v>1328.4000824682889</v>
          </cell>
          <cell r="KL117">
            <v>-139.86854176006869</v>
          </cell>
          <cell r="KM117">
            <v>136.15283908977821</v>
          </cell>
          <cell r="KN117">
            <v>96.843674089778219</v>
          </cell>
          <cell r="KO117">
            <v>0</v>
          </cell>
          <cell r="KY117">
            <v>934.97107634302233</v>
          </cell>
          <cell r="KZ117">
            <v>1533.524890134968</v>
          </cell>
          <cell r="LA117">
            <v>2115.148079641117</v>
          </cell>
          <cell r="LB117">
            <v>2586.274514535874</v>
          </cell>
          <cell r="LC117">
            <v>2717.3179721490669</v>
          </cell>
          <cell r="LD117">
            <v>2743.4590843851629</v>
          </cell>
          <cell r="LE117">
            <v>2710.1353728873</v>
          </cell>
          <cell r="LF117">
            <v>2674.8591998045399</v>
          </cell>
          <cell r="LG117">
            <v>2356.33174568306</v>
          </cell>
          <cell r="LH117">
            <v>232.047</v>
          </cell>
          <cell r="LI117">
            <v>277.0630660689024</v>
          </cell>
          <cell r="LJ117">
            <v>294.68748185912239</v>
          </cell>
          <cell r="LK117">
            <v>131.17352841499749</v>
          </cell>
          <cell r="LL117">
            <v>389.24749511176111</v>
          </cell>
          <cell r="LM117">
            <v>287.97615445770248</v>
          </cell>
          <cell r="LN117">
            <v>424.65944634323409</v>
          </cell>
          <cell r="LO117">
            <v>431.64179422227079</v>
          </cell>
          <cell r="LP117">
            <v>621.54404251308461</v>
          </cell>
          <cell r="LQ117">
            <v>399.72475178688592</v>
          </cell>
          <cell r="LR117">
            <v>376.40445397986377</v>
          </cell>
          <cell r="LS117">
            <v>480.32302702935527</v>
          </cell>
          <cell r="LT117">
            <v>480.32302702935527</v>
          </cell>
          <cell r="LU117">
            <v>219.8873361564572</v>
          </cell>
          <cell r="LV117">
            <v>843.74428875000001</v>
          </cell>
          <cell r="LW117">
            <v>7361.3053047721824</v>
          </cell>
          <cell r="LX117">
            <v>1080.3792223865969</v>
          </cell>
          <cell r="LY117">
            <v>1365.506118835315</v>
          </cell>
          <cell r="LZ117">
            <v>751.56839660553317</v>
          </cell>
          <cell r="MA117">
            <v>4435.0764179451917</v>
          </cell>
          <cell r="MB117">
            <v>2015.9758769409209</v>
          </cell>
          <cell r="MC117">
            <v>935.596654554324</v>
          </cell>
          <cell r="MD117">
            <v>-115.73691969115271</v>
          </cell>
          <cell r="ME117">
            <v>409.56475025396139</v>
          </cell>
          <cell r="MF117">
            <v>332.75558525396139</v>
          </cell>
          <cell r="MG117">
            <v>0</v>
          </cell>
          <cell r="MH117">
            <v>628.49317422486865</v>
          </cell>
          <cell r="MI117">
            <v>403.12274673085909</v>
          </cell>
          <cell r="MJ117">
            <v>379.31677624914641</v>
          </cell>
          <cell r="MK117">
            <v>486.06884300189182</v>
          </cell>
          <cell r="ML117">
            <v>486.06884300189182</v>
          </cell>
          <cell r="MM117">
            <v>226.02030915349559</v>
          </cell>
          <cell r="MN117">
            <v>843.74428875000001</v>
          </cell>
          <cell r="MO117">
            <v>6855.1368220369823</v>
          </cell>
          <cell r="MP117">
            <v>602.50118993206956</v>
          </cell>
          <cell r="MQ117">
            <v>1369.1529607484999</v>
          </cell>
          <cell r="MR117">
            <v>748.57674583247285</v>
          </cell>
          <cell r="MS117">
            <v>3959.4663502743192</v>
          </cell>
          <cell r="MT117">
            <v>1976.472088927289</v>
          </cell>
          <cell r="MU117">
            <v>1373.9708989952201</v>
          </cell>
          <cell r="MV117">
            <v>-116.9353805578733</v>
          </cell>
          <cell r="MW117">
            <v>275.55420652623559</v>
          </cell>
          <cell r="MX117">
            <v>199.58879152623561</v>
          </cell>
          <cell r="MY117">
            <v>701.630376824368</v>
          </cell>
          <cell r="MZ117">
            <v>711.73630094884084</v>
          </cell>
          <cell r="NA117">
            <v>456.67190016257268</v>
          </cell>
          <cell r="NB117">
            <v>431.53011197885621</v>
          </cell>
          <cell r="NC117">
            <v>554.6873941555607</v>
          </cell>
          <cell r="ND117">
            <v>554.6873941555607</v>
          </cell>
          <cell r="NE117">
            <v>243.61853203036699</v>
          </cell>
          <cell r="NF117">
            <v>843.74428875000001</v>
          </cell>
          <cell r="NG117">
            <v>7097.9003616760137</v>
          </cell>
          <cell r="NH117">
            <v>857.70628661406784</v>
          </cell>
          <cell r="NI117">
            <v>1367.7896876484469</v>
          </cell>
          <cell r="NJ117">
            <v>775.25574041317668</v>
          </cell>
          <cell r="NK117">
            <v>4203.0848823046863</v>
          </cell>
          <cell r="NL117">
            <v>1936.9281199198319</v>
          </cell>
          <cell r="NM117">
            <v>1079.221833305764</v>
          </cell>
          <cell r="NN117">
            <v>-117.82228251048819</v>
          </cell>
          <cell r="NO117">
            <v>323.83180769835423</v>
          </cell>
          <cell r="NP117">
            <v>248.71014269835419</v>
          </cell>
          <cell r="NQ117">
            <v>0</v>
          </cell>
          <cell r="NR117">
            <v>761.12929279646698</v>
          </cell>
          <cell r="NS117">
            <v>487.31089255807598</v>
          </cell>
          <cell r="NT117">
            <v>461.37646782863322</v>
          </cell>
          <cell r="NU117">
            <v>594.06881545430861</v>
          </cell>
          <cell r="NV117">
            <v>594.06881545430861</v>
          </cell>
          <cell r="NW117">
            <v>270.11005971742662</v>
          </cell>
          <cell r="NX117">
            <v>843.74428875000001</v>
          </cell>
          <cell r="NY117">
            <v>7204.7902334593164</v>
          </cell>
          <cell r="NZ117">
            <v>1004.565948925907</v>
          </cell>
          <cell r="OA117">
            <v>1363.652455332229</v>
          </cell>
          <cell r="OB117">
            <v>639.51848155150572</v>
          </cell>
          <cell r="OC117">
            <v>4473.1949420221144</v>
          </cell>
          <cell r="OD117">
            <v>1897.3606157962861</v>
          </cell>
          <cell r="OE117">
            <v>892.79466687037939</v>
          </cell>
          <cell r="OF117">
            <v>-118.6882122534824</v>
          </cell>
          <cell r="OG117">
            <v>208.65531412489949</v>
          </cell>
          <cell r="OH117">
            <v>134.37739912489951</v>
          </cell>
          <cell r="OI117">
            <v>0</v>
          </cell>
          <cell r="OV117">
            <v>811.05621991333965</v>
          </cell>
          <cell r="OW117">
            <v>527.84603953045166</v>
          </cell>
          <cell r="OX117">
            <v>500.87964281461819</v>
          </cell>
          <cell r="OY117">
            <v>644.17013114536485</v>
          </cell>
          <cell r="OZ117">
            <v>644.17013114536485</v>
          </cell>
          <cell r="PA117">
            <v>299.89974446588991</v>
          </cell>
          <cell r="PB117">
            <v>843.74428875000001</v>
          </cell>
          <cell r="PC117">
            <v>7477.743010237783</v>
          </cell>
          <cell r="PD117">
            <v>1380.490898864266</v>
          </cell>
          <cell r="PE117">
            <v>1341.0545645721049</v>
          </cell>
          <cell r="PF117">
            <v>643.15563167789674</v>
          </cell>
          <cell r="PG117">
            <v>4773.0946864880016</v>
          </cell>
          <cell r="PH117">
            <v>1857.7148213078649</v>
          </cell>
          <cell r="PI117">
            <v>477.22392244359833</v>
          </cell>
          <cell r="PJ117">
            <v>-75.08177613586065</v>
          </cell>
          <cell r="PK117">
            <v>0</v>
          </cell>
          <cell r="PL117">
            <v>814.38141227603694</v>
          </cell>
          <cell r="PM117">
            <v>525.08463696718491</v>
          </cell>
          <cell r="PN117">
            <v>497.4149580639596</v>
          </cell>
          <cell r="PO117">
            <v>646.79116556660608</v>
          </cell>
          <cell r="PP117">
            <v>646.79116556660608</v>
          </cell>
          <cell r="PQ117">
            <v>304.60693473267207</v>
          </cell>
          <cell r="PR117">
            <v>843.74428875000001</v>
          </cell>
          <cell r="PS117">
            <v>6791.8991647053526</v>
          </cell>
          <cell r="PT117">
            <v>818.7731914811518</v>
          </cell>
          <cell r="PU117">
            <v>1316.6502438696959</v>
          </cell>
          <cell r="PV117">
            <v>643.04158294888111</v>
          </cell>
          <cell r="PW117">
            <v>4118.0653841629282</v>
          </cell>
          <cell r="PX117">
            <v>1817.9770228190009</v>
          </cell>
          <cell r="PY117">
            <v>999.20383133784958</v>
          </cell>
          <cell r="PZ117">
            <v>-75.879648703071709</v>
          </cell>
          <cell r="QA117">
            <v>959.63623705774637</v>
          </cell>
          <cell r="QB117">
            <v>817.59598629392428</v>
          </cell>
          <cell r="QC117">
            <v>526.84931514471452</v>
          </cell>
          <cell r="QD117">
            <v>498.64419566590578</v>
          </cell>
          <cell r="QE117">
            <v>649.00139891579101</v>
          </cell>
          <cell r="QF117">
            <v>649.00139891579101</v>
          </cell>
          <cell r="QG117">
            <v>302.35753050216903</v>
          </cell>
          <cell r="QH117">
            <v>843.74428875000001</v>
          </cell>
          <cell r="QI117">
            <v>7058.0913717590174</v>
          </cell>
          <cell r="QJ117">
            <v>1211.0023701772709</v>
          </cell>
          <cell r="QK117">
            <v>1292.2018383833631</v>
          </cell>
          <cell r="QL117">
            <v>637.66514220465706</v>
          </cell>
          <cell r="QM117">
            <v>4420.4229146650978</v>
          </cell>
          <cell r="QN117">
            <v>1778.1764706329741</v>
          </cell>
          <cell r="QO117">
            <v>567.17410045570273</v>
          </cell>
          <cell r="QP117">
            <v>-76.654883481275718</v>
          </cell>
          <cell r="QQ117">
            <v>0</v>
          </cell>
          <cell r="QR117">
            <v>814.54553736221021</v>
          </cell>
          <cell r="QS117">
            <v>523.88614070319215</v>
          </cell>
          <cell r="QT117">
            <v>495.98208228796761</v>
          </cell>
          <cell r="QU117">
            <v>646.31181890811229</v>
          </cell>
          <cell r="QV117">
            <v>646.31181890811229</v>
          </cell>
          <cell r="QW117">
            <v>309.63328790954432</v>
          </cell>
          <cell r="QX117">
            <v>843.74428875000001</v>
          </cell>
          <cell r="QY117">
            <v>7329.7195828321628</v>
          </cell>
          <cell r="QZ117">
            <v>1611.4215044582111</v>
          </cell>
          <cell r="RA117">
            <v>1268.0233807550719</v>
          </cell>
          <cell r="RB117">
            <v>630.54409981082233</v>
          </cell>
          <cell r="RC117">
            <v>4730.0562025746412</v>
          </cell>
          <cell r="RD117">
            <v>1738.3076981184561</v>
          </cell>
          <cell r="RE117">
            <v>126.8861936602453</v>
          </cell>
          <cell r="RF117">
            <v>-77.442743636000188</v>
          </cell>
          <cell r="RG117">
            <v>0</v>
          </cell>
          <cell r="RH117">
            <v>810.57149622507245</v>
          </cell>
          <cell r="RI117">
            <v>462.53813025852071</v>
          </cell>
          <cell r="RJ117">
            <v>390.21663044023501</v>
          </cell>
          <cell r="RK117">
            <v>551.30257599970116</v>
          </cell>
          <cell r="RL117">
            <v>243.6588510731462</v>
          </cell>
          <cell r="RM117">
            <v>671.40262399999995</v>
          </cell>
          <cell r="RN117">
            <v>2190.0230790479782</v>
          </cell>
          <cell r="RO117">
            <v>173.94200000000001</v>
          </cell>
          <cell r="RP117">
            <v>635.97299999999996</v>
          </cell>
          <cell r="RQ117">
            <v>195.41325870084179</v>
          </cell>
          <cell r="RR117">
            <v>1186.319</v>
          </cell>
          <cell r="RS117">
            <v>699.09425870084181</v>
          </cell>
          <cell r="RT117">
            <v>-149.70174129915819</v>
          </cell>
          <cell r="RU117">
            <v>-279.22439593636147</v>
          </cell>
          <cell r="RV117">
            <v>53.724131817676977</v>
          </cell>
          <cell r="RW117">
            <v>240.64219339021989</v>
          </cell>
          <cell r="RX117">
            <v>0</v>
          </cell>
          <cell r="SU117">
            <v>433.96420578594172</v>
          </cell>
          <cell r="SV117">
            <v>360.53004078594171</v>
          </cell>
          <cell r="SX117">
            <v>448.96883743225169</v>
          </cell>
          <cell r="SY117">
            <v>376.37842243225168</v>
          </cell>
          <cell r="TA117">
            <v>446.3469059118674</v>
          </cell>
          <cell r="TB117">
            <v>374.60024091186739</v>
          </cell>
          <cell r="TD117">
            <v>445.51217142105969</v>
          </cell>
          <cell r="TE117">
            <v>374.6092564210598</v>
          </cell>
          <cell r="XG117">
            <v>565.29688703193972</v>
          </cell>
        </row>
        <row r="118">
          <cell r="A118" t="str">
            <v>RADL3</v>
          </cell>
          <cell r="B118" t="str">
            <v>Raia Drogasil</v>
          </cell>
          <cell r="C118" t="str">
            <v>Retail</v>
          </cell>
          <cell r="D118" t="str">
            <v>Danniela Eiger</v>
          </cell>
          <cell r="E118">
            <v>45214</v>
          </cell>
          <cell r="F118" t="str">
            <v>Neutral</v>
          </cell>
          <cell r="G118" t="b">
            <v>0</v>
          </cell>
          <cell r="H118" t="str">
            <v>BRL</v>
          </cell>
          <cell r="I118">
            <v>27</v>
          </cell>
          <cell r="J118">
            <v>0.1315831476190476</v>
          </cell>
          <cell r="K118">
            <v>0.1052600000000001</v>
          </cell>
          <cell r="L118">
            <v>0.1191608380952381</v>
          </cell>
          <cell r="M118">
            <v>30950.569</v>
          </cell>
          <cell r="N118">
            <v>8809.4730000000018</v>
          </cell>
          <cell r="O118">
            <v>1617.7060000000019</v>
          </cell>
          <cell r="P118">
            <v>2318.7580000000021</v>
          </cell>
          <cell r="Q118">
            <v>1029.5940000000021</v>
          </cell>
          <cell r="R118">
            <v>1718.0072</v>
          </cell>
          <cell r="S118">
            <v>13807.305</v>
          </cell>
          <cell r="T118">
            <v>433.541</v>
          </cell>
          <cell r="U118">
            <v>2196.4050000000002</v>
          </cell>
          <cell r="V118">
            <v>8172.326</v>
          </cell>
          <cell r="W118">
            <v>5634.7820000000002</v>
          </cell>
          <cell r="X118">
            <v>2317.904</v>
          </cell>
          <cell r="Y118">
            <v>1884.3630000000001</v>
          </cell>
          <cell r="Z118">
            <v>1080.8</v>
          </cell>
          <cell r="AA118">
            <v>44.652954516250468</v>
          </cell>
          <cell r="AB118">
            <v>578.52934862813322</v>
          </cell>
          <cell r="AC118">
            <v>0</v>
          </cell>
          <cell r="AD118">
            <v>36432.635957220104</v>
          </cell>
          <cell r="AE118">
            <v>10205.24780660469</v>
          </cell>
          <cell r="AF118">
            <v>1980.9208478546241</v>
          </cell>
          <cell r="AG118">
            <v>2772.2801457170899</v>
          </cell>
          <cell r="AH118">
            <v>1130.404555592648</v>
          </cell>
          <cell r="AI118">
            <v>1651.93</v>
          </cell>
          <cell r="AJ118">
            <v>15832.244330680949</v>
          </cell>
          <cell r="AK118">
            <v>1001.423013127496</v>
          </cell>
          <cell r="AL118">
            <v>2571.5658980894259</v>
          </cell>
          <cell r="AM118">
            <v>9551.4356284865116</v>
          </cell>
          <cell r="AN118">
            <v>6280.808702194443</v>
          </cell>
          <cell r="AO118">
            <v>2317.904</v>
          </cell>
          <cell r="AP118">
            <v>1316.4809868725031</v>
          </cell>
          <cell r="AQ118">
            <v>1232.758195951893</v>
          </cell>
          <cell r="AR118">
            <v>44.652954516250468</v>
          </cell>
          <cell r="AS118">
            <v>578.52934862813322</v>
          </cell>
          <cell r="AT118">
            <v>274.06989539820472</v>
          </cell>
          <cell r="AU118">
            <v>41517.17116670667</v>
          </cell>
          <cell r="AV118">
            <v>11629.930920352779</v>
          </cell>
          <cell r="AW118">
            <v>2349.9778877467879</v>
          </cell>
          <cell r="AX118">
            <v>3251.7792139615531</v>
          </cell>
          <cell r="AY118">
            <v>1492.6503507431439</v>
          </cell>
          <cell r="AZ118">
            <v>1651.93</v>
          </cell>
          <cell r="BA118">
            <v>17858.55244218617</v>
          </cell>
          <cell r="BB118">
            <v>1285.7687308989659</v>
          </cell>
          <cell r="BC118">
            <v>2942.1079952087962</v>
          </cell>
          <cell r="BD118">
            <v>10445.36675246101</v>
          </cell>
          <cell r="BE118">
            <v>7413.1856897251519</v>
          </cell>
          <cell r="BF118">
            <v>2317.904</v>
          </cell>
          <cell r="BG118">
            <v>1032.1352691010329</v>
          </cell>
          <cell r="BH118">
            <v>1272.3434233341341</v>
          </cell>
          <cell r="BI118">
            <v>44.652954516250468</v>
          </cell>
          <cell r="BJ118">
            <v>578.52934862813322</v>
          </cell>
          <cell r="BK118">
            <v>360.27336321243519</v>
          </cell>
          <cell r="BL118">
            <v>46920.105323647353</v>
          </cell>
          <cell r="BM118">
            <v>13150.457192856629</v>
          </cell>
          <cell r="BN118">
            <v>2775.6281429133019</v>
          </cell>
          <cell r="BO118">
            <v>3771.327440899453</v>
          </cell>
          <cell r="BP118">
            <v>1977.7407542581609</v>
          </cell>
          <cell r="BQ118">
            <v>1651.93</v>
          </cell>
          <cell r="BR118">
            <v>20055.64057999658</v>
          </cell>
          <cell r="BS118">
            <v>1763.2377460733139</v>
          </cell>
          <cell r="BT118">
            <v>3318.6856751109481</v>
          </cell>
          <cell r="BU118">
            <v>11134.920299245179</v>
          </cell>
          <cell r="BV118">
            <v>8920.7202807513968</v>
          </cell>
          <cell r="BW118">
            <v>2317.904</v>
          </cell>
          <cell r="BX118">
            <v>554.66625392668539</v>
          </cell>
          <cell r="BY118">
            <v>1372.276977888303</v>
          </cell>
          <cell r="BZ118">
            <v>44.652954516250468</v>
          </cell>
          <cell r="CA118">
            <v>578.52934862813322</v>
          </cell>
          <cell r="CB118">
            <v>470.20616323191513</v>
          </cell>
          <cell r="CC118">
            <v>52446.86928038302</v>
          </cell>
          <cell r="CD118">
            <v>14707.329118415561</v>
          </cell>
          <cell r="CE118">
            <v>3216.6502528019919</v>
          </cell>
          <cell r="CF118">
            <v>4303.4104861189508</v>
          </cell>
          <cell r="CG118">
            <v>2357.7135169344569</v>
          </cell>
          <cell r="CH118">
            <v>1651.93</v>
          </cell>
          <cell r="CI118">
            <v>22806.588823791899</v>
          </cell>
          <cell r="CJ118">
            <v>2899.5360630196701</v>
          </cell>
          <cell r="CK118">
            <v>3590.916758144112</v>
          </cell>
          <cell r="CL118">
            <v>12093.98162644213</v>
          </cell>
          <cell r="CM118">
            <v>10712.60719734978</v>
          </cell>
          <cell r="CN118">
            <v>2317.904</v>
          </cell>
          <cell r="CO118">
            <v>-581.63206301967011</v>
          </cell>
          <cell r="CP118">
            <v>1358.9913163501219</v>
          </cell>
          <cell r="CQ118">
            <v>44.652954516250468</v>
          </cell>
          <cell r="CR118">
            <v>578.52934862813322</v>
          </cell>
          <cell r="CS118">
            <v>565.82660033607806</v>
          </cell>
          <cell r="CT118">
            <v>58279.637349169418</v>
          </cell>
          <cell r="CU118">
            <v>16351.71568563338</v>
          </cell>
          <cell r="CV118">
            <v>3732.209053320581</v>
          </cell>
          <cell r="CW118">
            <v>4910.6912176592123</v>
          </cell>
          <cell r="CX118">
            <v>2842.4704686753662</v>
          </cell>
          <cell r="CY118">
            <v>1651.93</v>
          </cell>
          <cell r="CZ118">
            <v>25971.757908351399</v>
          </cell>
          <cell r="DA118">
            <v>4407.0345661545934</v>
          </cell>
          <cell r="DB118">
            <v>3864.3220188084611</v>
          </cell>
          <cell r="DC118">
            <v>13096.16327961993</v>
          </cell>
          <cell r="DD118">
            <v>12875.594628731469</v>
          </cell>
          <cell r="DE118">
            <v>2317.904</v>
          </cell>
          <cell r="DF118">
            <v>-2089.130566154593</v>
          </cell>
          <cell r="DG118">
            <v>1451.887425002981</v>
          </cell>
          <cell r="DH118">
            <v>44.652954516250468</v>
          </cell>
          <cell r="DI118">
            <v>578.52934862813322</v>
          </cell>
          <cell r="DJ118">
            <v>679.48303729367296</v>
          </cell>
          <cell r="DK118">
            <v>64531.501874499088</v>
          </cell>
          <cell r="DL118">
            <v>18115.50226320685</v>
          </cell>
          <cell r="DM118">
            <v>4298.1315484161742</v>
          </cell>
          <cell r="DN118">
            <v>5570.7679460878844</v>
          </cell>
          <cell r="DO118">
            <v>3397.2459570283222</v>
          </cell>
          <cell r="DP118">
            <v>1651.93</v>
          </cell>
          <cell r="DQ118">
            <v>29624.533002086009</v>
          </cell>
          <cell r="DR118">
            <v>6329.3856067271436</v>
          </cell>
          <cell r="DS118">
            <v>4138.101481481488</v>
          </cell>
          <cell r="DT118">
            <v>14168.370185250389</v>
          </cell>
          <cell r="DU118">
            <v>15456.162816835629</v>
          </cell>
          <cell r="DV118">
            <v>2317.904</v>
          </cell>
          <cell r="DW118">
            <v>-4011.481606727144</v>
          </cell>
          <cell r="DX118">
            <v>1546.415860344737</v>
          </cell>
          <cell r="DY118">
            <v>44.652954516250468</v>
          </cell>
          <cell r="DZ118">
            <v>578.52934862813322</v>
          </cell>
          <cell r="EA118">
            <v>816.6777689241643</v>
          </cell>
          <cell r="EB118">
            <v>71267.835781833273</v>
          </cell>
          <cell r="EC118">
            <v>20017.23896002899</v>
          </cell>
          <cell r="ED118">
            <v>4866.7235327278486</v>
          </cell>
          <cell r="EE118">
            <v>6292.0802483645148</v>
          </cell>
          <cell r="EF118">
            <v>3988.057775950514</v>
          </cell>
          <cell r="EG118">
            <v>1651.93</v>
          </cell>
          <cell r="EH118">
            <v>33794.451932396158</v>
          </cell>
          <cell r="EI118">
            <v>8739.762639215016</v>
          </cell>
          <cell r="EJ118">
            <v>4355.7811014539229</v>
          </cell>
          <cell r="EK118">
            <v>15321.479427748551</v>
          </cell>
          <cell r="EL118">
            <v>18472.972504647609</v>
          </cell>
          <cell r="EM118">
            <v>2317.904</v>
          </cell>
          <cell r="EN118">
            <v>-6421.8586392150164</v>
          </cell>
          <cell r="EO118">
            <v>1643.0363356091009</v>
          </cell>
          <cell r="EP118">
            <v>44.652954516250468</v>
          </cell>
          <cell r="EQ118">
            <v>578.52934862813322</v>
          </cell>
          <cell r="ER118">
            <v>971.24808813853224</v>
          </cell>
          <cell r="ES118">
            <v>77973.585382486199</v>
          </cell>
          <cell r="ET118">
            <v>21912.401651339049</v>
          </cell>
          <cell r="EU118">
            <v>5493.6889229302305</v>
          </cell>
          <cell r="EV118">
            <v>7014.1738378887112</v>
          </cell>
          <cell r="EW118">
            <v>4659.0536460261546</v>
          </cell>
          <cell r="EX118">
            <v>1651.93</v>
          </cell>
          <cell r="EY118">
            <v>38464.445938494297</v>
          </cell>
          <cell r="EZ118">
            <v>11814.085364683229</v>
          </cell>
          <cell r="FA118">
            <v>4460.1153260402607</v>
          </cell>
          <cell r="FB118">
            <v>16468.499091506619</v>
          </cell>
          <cell r="FC118">
            <v>21995.946846987681</v>
          </cell>
          <cell r="FD118">
            <v>2317.904</v>
          </cell>
          <cell r="FE118">
            <v>-9496.1813646832343</v>
          </cell>
          <cell r="FF118">
            <v>1624.819139544818</v>
          </cell>
          <cell r="FG118">
            <v>44.652954516250468</v>
          </cell>
          <cell r="FH118">
            <v>578.52934862813322</v>
          </cell>
          <cell r="FI118">
            <v>1136.079303686083</v>
          </cell>
          <cell r="FJ118">
            <v>6972.4960000000001</v>
          </cell>
          <cell r="FK118">
            <v>1928.4360000000011</v>
          </cell>
          <cell r="FL118">
            <v>233.29700000000059</v>
          </cell>
          <cell r="FM118">
            <v>400.9890000000006</v>
          </cell>
          <cell r="FN118">
            <v>153.98600000000059</v>
          </cell>
          <cell r="FO118">
            <v>1651.93</v>
          </cell>
          <cell r="FP118">
            <v>12221.95</v>
          </cell>
          <cell r="FQ118">
            <v>466.154</v>
          </cell>
          <cell r="FR118">
            <v>2004.251</v>
          </cell>
          <cell r="FS118">
            <v>7200.2810000000009</v>
          </cell>
          <cell r="FT118">
            <v>5021.6689999999999</v>
          </cell>
          <cell r="FU118">
            <v>2169.0680000000002</v>
          </cell>
          <cell r="FV118">
            <v>1702.914</v>
          </cell>
          <cell r="FW118">
            <v>172.8</v>
          </cell>
          <cell r="FX118">
            <v>44.652954516250468</v>
          </cell>
          <cell r="FY118">
            <v>578.52934862813322</v>
          </cell>
          <cell r="FZ118">
            <v>0</v>
          </cell>
          <cell r="GA118">
            <v>7641.1610000000001</v>
          </cell>
          <cell r="GB118">
            <v>2318.0970000000011</v>
          </cell>
          <cell r="GC118">
            <v>598.86000000000058</v>
          </cell>
          <cell r="GD118">
            <v>770.66800000000057</v>
          </cell>
          <cell r="GE118">
            <v>372.23100000000062</v>
          </cell>
          <cell r="GF118">
            <v>1651.93</v>
          </cell>
          <cell r="GG118">
            <v>12780.84</v>
          </cell>
          <cell r="GH118">
            <v>818.80499999999995</v>
          </cell>
          <cell r="GI118">
            <v>2051.5369999999998</v>
          </cell>
          <cell r="GJ118">
            <v>7479.8909999999987</v>
          </cell>
          <cell r="GK118">
            <v>5300.9499000000014</v>
          </cell>
          <cell r="GL118">
            <v>2369.58</v>
          </cell>
          <cell r="GM118">
            <v>1550.7750000000001</v>
          </cell>
          <cell r="GN118">
            <v>254.8</v>
          </cell>
          <cell r="GO118">
            <v>44.652954516250468</v>
          </cell>
          <cell r="GP118">
            <v>578.52934862813322</v>
          </cell>
          <cell r="GQ118">
            <v>0</v>
          </cell>
          <cell r="GR118">
            <v>7985.7860000000001</v>
          </cell>
          <cell r="GS118">
            <v>2224.7739999999999</v>
          </cell>
          <cell r="GT118">
            <v>405.76600000000019</v>
          </cell>
          <cell r="GU118">
            <v>582.6500000000002</v>
          </cell>
          <cell r="GV118">
            <v>225.36800000000019</v>
          </cell>
          <cell r="GW118">
            <v>1651.93</v>
          </cell>
          <cell r="GX118">
            <v>13166.892</v>
          </cell>
          <cell r="GY118">
            <v>371.17099999999999</v>
          </cell>
          <cell r="GZ118">
            <v>2110.7139999999999</v>
          </cell>
          <cell r="HA118">
            <v>7818.3340000000007</v>
          </cell>
          <cell r="HB118">
            <v>5348.5580000000009</v>
          </cell>
          <cell r="HC118">
            <v>2265.018</v>
          </cell>
          <cell r="HD118">
            <v>1893.847</v>
          </cell>
          <cell r="HE118">
            <v>332.1</v>
          </cell>
          <cell r="HF118">
            <v>44.652954516250468</v>
          </cell>
          <cell r="HG118">
            <v>578.52934862813322</v>
          </cell>
          <cell r="HH118">
            <v>0</v>
          </cell>
          <cell r="HI118">
            <v>8351.1260000000002</v>
          </cell>
          <cell r="HJ118">
            <v>2338.1660000000002</v>
          </cell>
          <cell r="HK118">
            <v>379.78300000000041</v>
          </cell>
          <cell r="HL118">
            <v>564.45100000000036</v>
          </cell>
          <cell r="HM118">
            <v>278.00900000000041</v>
          </cell>
          <cell r="HN118">
            <v>1651.93</v>
          </cell>
          <cell r="HO118">
            <v>13807.305</v>
          </cell>
          <cell r="HP118">
            <v>433.541</v>
          </cell>
          <cell r="HQ118">
            <v>2196.4050000000002</v>
          </cell>
          <cell r="HR118">
            <v>8172.326</v>
          </cell>
          <cell r="HS118">
            <v>5634.7820000000002</v>
          </cell>
          <cell r="HT118">
            <v>2317.904</v>
          </cell>
          <cell r="HU118">
            <v>1884.3630000000001</v>
          </cell>
          <cell r="HV118">
            <v>321.10000000000002</v>
          </cell>
          <cell r="HW118">
            <v>44.652954516250468</v>
          </cell>
          <cell r="HX118">
            <v>578.52934862813322</v>
          </cell>
          <cell r="HY118">
            <v>0</v>
          </cell>
          <cell r="HZ118">
            <v>8479.0069999999996</v>
          </cell>
          <cell r="IA118">
            <v>2321.7440000000001</v>
          </cell>
          <cell r="IB118">
            <v>378.31799999999959</v>
          </cell>
          <cell r="IC118">
            <v>566.92899999999963</v>
          </cell>
          <cell r="ID118">
            <v>206.58699999999959</v>
          </cell>
          <cell r="IE118">
            <v>1718.0072</v>
          </cell>
          <cell r="IF118">
            <v>14879.546</v>
          </cell>
          <cell r="IG118">
            <v>371.267</v>
          </cell>
          <cell r="IH118">
            <v>2222.8539999999998</v>
          </cell>
          <cell r="II118">
            <v>9115.482</v>
          </cell>
          <cell r="IJ118">
            <v>5764.0630000000001</v>
          </cell>
          <cell r="IK118">
            <v>2276.4</v>
          </cell>
          <cell r="IL118">
            <v>1905.133</v>
          </cell>
          <cell r="IM118">
            <v>227.9</v>
          </cell>
          <cell r="IN118">
            <v>44.652954516250468</v>
          </cell>
          <cell r="IO118">
            <v>578.52934862813322</v>
          </cell>
          <cell r="IP118">
            <v>0</v>
          </cell>
          <cell r="IQ118">
            <v>9024.723</v>
          </cell>
          <cell r="IR118">
            <v>2610.0670000000009</v>
          </cell>
          <cell r="IS118">
            <v>594.13400000000092</v>
          </cell>
          <cell r="IT118">
            <v>788.72900000000095</v>
          </cell>
          <cell r="IU118">
            <v>363.15300000000087</v>
          </cell>
          <cell r="IV118">
            <v>1718.0072</v>
          </cell>
          <cell r="IW118">
            <v>14267.989</v>
          </cell>
          <cell r="IX118">
            <v>345.30900000000003</v>
          </cell>
          <cell r="IY118">
            <v>2276.261</v>
          </cell>
          <cell r="IZ118">
            <v>8405.7180000000008</v>
          </cell>
          <cell r="JA118">
            <v>5862.2710000000006</v>
          </cell>
          <cell r="JB118">
            <v>2403.605</v>
          </cell>
          <cell r="JC118">
            <v>2058.2959999999998</v>
          </cell>
          <cell r="JD118">
            <v>301.5</v>
          </cell>
          <cell r="JE118">
            <v>44.652954516250468</v>
          </cell>
          <cell r="JF118">
            <v>578.52934862813322</v>
          </cell>
          <cell r="JG118">
            <v>0</v>
          </cell>
          <cell r="JH118">
            <v>9270.4363328728414</v>
          </cell>
          <cell r="JI118">
            <v>2582.6669687906551</v>
          </cell>
          <cell r="JJ118">
            <v>477.49222113810112</v>
          </cell>
          <cell r="JK118">
            <v>677.3853988229331</v>
          </cell>
          <cell r="JL118">
            <v>260.0666761785651</v>
          </cell>
          <cell r="JM118">
            <v>1651.93</v>
          </cell>
          <cell r="JN118">
            <v>14891.17509224463</v>
          </cell>
          <cell r="JO118">
            <v>188.08907428227781</v>
          </cell>
          <cell r="JP118">
            <v>2407.1935124705519</v>
          </cell>
          <cell r="JQ118">
            <v>8834.5973348413572</v>
          </cell>
          <cell r="JR118">
            <v>6056.5777574032718</v>
          </cell>
          <cell r="JS118">
            <v>2403.605</v>
          </cell>
          <cell r="JT118">
            <v>2215.515925717722</v>
          </cell>
          <cell r="JU118">
            <v>330.82569015538462</v>
          </cell>
          <cell r="JV118">
            <v>44.652954516250468</v>
          </cell>
          <cell r="JW118">
            <v>578.52934862813322</v>
          </cell>
          <cell r="JX118">
            <v>65.759918775293841</v>
          </cell>
          <cell r="JY118">
            <v>9658.469624347259</v>
          </cell>
          <cell r="JZ118">
            <v>2690.7698378140299</v>
          </cell>
          <cell r="KA118">
            <v>530.97662671652267</v>
          </cell>
          <cell r="KB118">
            <v>739.23674689415634</v>
          </cell>
          <cell r="KC118">
            <v>300.59787941408212</v>
          </cell>
          <cell r="KD118">
            <v>1651.93</v>
          </cell>
          <cell r="KE118">
            <v>15832.244330680949</v>
          </cell>
          <cell r="KF118">
            <v>1001.423013127496</v>
          </cell>
          <cell r="KG118">
            <v>2571.5658980894259</v>
          </cell>
          <cell r="KH118">
            <v>9551.4356284865116</v>
          </cell>
          <cell r="KI118">
            <v>6280.808702194443</v>
          </cell>
          <cell r="KJ118">
            <v>2403.605</v>
          </cell>
          <cell r="KK118">
            <v>1402.181986872504</v>
          </cell>
          <cell r="KL118">
            <v>372.63250579650793</v>
          </cell>
          <cell r="KM118">
            <v>44.652954516250468</v>
          </cell>
          <cell r="KN118">
            <v>578.52934862813322</v>
          </cell>
          <cell r="KO118">
            <v>76.366934622910762</v>
          </cell>
          <cell r="KY118">
            <v>2262.1290000000022</v>
          </cell>
          <cell r="KZ118">
            <v>2702.936461828052</v>
          </cell>
          <cell r="LA118">
            <v>3172.7579321434682</v>
          </cell>
          <cell r="LB118">
            <v>3682.02253978212</v>
          </cell>
          <cell r="LC118">
            <v>4203.5862755232902</v>
          </cell>
          <cell r="LD118">
            <v>4799.7652677978303</v>
          </cell>
          <cell r="LE118">
            <v>5447.9425740197039</v>
          </cell>
          <cell r="LF118">
            <v>6156.4333442614388</v>
          </cell>
          <cell r="LG118">
            <v>6865.7636140770992</v>
          </cell>
          <cell r="LH118">
            <v>388.38200000000057</v>
          </cell>
          <cell r="LI118">
            <v>727.50900000000058</v>
          </cell>
          <cell r="LJ118">
            <v>546.80000000000018</v>
          </cell>
          <cell r="LK118">
            <v>599.43800000000033</v>
          </cell>
          <cell r="LL118">
            <v>562.95699999999965</v>
          </cell>
          <cell r="LM118">
            <v>767.62400000000093</v>
          </cell>
          <cell r="LN118">
            <v>655.70577953652605</v>
          </cell>
          <cell r="LO118">
            <v>716.64968229152544</v>
          </cell>
          <cell r="LP118">
            <v>9692.0229891573163</v>
          </cell>
          <cell r="LQ118">
            <v>2653.8952288797568</v>
          </cell>
          <cell r="LR118">
            <v>473.49568766569632</v>
          </cell>
          <cell r="LS118">
            <v>684.01771842329845</v>
          </cell>
          <cell r="LT118">
            <v>665.57050589674441</v>
          </cell>
          <cell r="LU118">
            <v>290.45442183690591</v>
          </cell>
          <cell r="LV118">
            <v>1651.93</v>
          </cell>
          <cell r="LW118">
            <v>16643.015580841391</v>
          </cell>
          <cell r="LX118">
            <v>767.00957215356311</v>
          </cell>
          <cell r="LY118">
            <v>2648.3843271149708</v>
          </cell>
          <cell r="LZ118">
            <v>10140.49022611607</v>
          </cell>
          <cell r="MA118">
            <v>6502.525354725326</v>
          </cell>
          <cell r="MB118">
            <v>2317.904</v>
          </cell>
          <cell r="MC118">
            <v>1550.894427846436</v>
          </cell>
          <cell r="MD118">
            <v>287.34045978314629</v>
          </cell>
          <cell r="ME118">
            <v>44.652954516250468</v>
          </cell>
          <cell r="MF118">
            <v>578.52934862813322</v>
          </cell>
          <cell r="MG118">
            <v>68.737769306023225</v>
          </cell>
          <cell r="MH118">
            <v>10338.94045607818</v>
          </cell>
          <cell r="MI118">
            <v>2990.1557421069442</v>
          </cell>
          <cell r="MJ118">
            <v>699.41606558881972</v>
          </cell>
          <cell r="MK118">
            <v>923.98989740189836</v>
          </cell>
          <cell r="ML118">
            <v>904.31138115136639</v>
          </cell>
          <cell r="MM118">
            <v>458.26648277292838</v>
          </cell>
          <cell r="MN118">
            <v>1651.93</v>
          </cell>
          <cell r="MO118">
            <v>16416.936772554149</v>
          </cell>
          <cell r="MP118">
            <v>658.91496155434652</v>
          </cell>
          <cell r="MQ118">
            <v>2732.5893044234549</v>
          </cell>
          <cell r="MR118">
            <v>9568.7954875850264</v>
          </cell>
          <cell r="MS118">
            <v>6848.1412849691251</v>
          </cell>
          <cell r="MT118">
            <v>2317.904</v>
          </cell>
          <cell r="MU118">
            <v>1658.989038445653</v>
          </cell>
          <cell r="MV118">
            <v>308.77880912156348</v>
          </cell>
          <cell r="MW118">
            <v>44.652954516250468</v>
          </cell>
          <cell r="MX118">
            <v>578.52934862813322</v>
          </cell>
          <cell r="MY118">
            <v>112.650552529129</v>
          </cell>
          <cell r="MZ118">
            <v>10515.106530671779</v>
          </cell>
          <cell r="NA118">
            <v>2929.4218022707819</v>
          </cell>
          <cell r="NB118">
            <v>557.26128747639871</v>
          </cell>
          <cell r="NC118">
            <v>785.66165166724102</v>
          </cell>
          <cell r="ND118">
            <v>765.64783152590803</v>
          </cell>
          <cell r="NE118">
            <v>350.81246769878243</v>
          </cell>
          <cell r="NF118">
            <v>1651.93</v>
          </cell>
          <cell r="NG118">
            <v>16737.247697934548</v>
          </cell>
          <cell r="NH118">
            <v>255.6066714522816</v>
          </cell>
          <cell r="NI118">
            <v>2824.9910708460488</v>
          </cell>
          <cell r="NJ118">
            <v>9622.325547667926</v>
          </cell>
          <cell r="NK118">
            <v>7114.9221502666269</v>
          </cell>
          <cell r="NL118">
            <v>2317.904</v>
          </cell>
          <cell r="NM118">
            <v>2062.2973285477178</v>
          </cell>
          <cell r="NN118">
            <v>320.80213061343562</v>
          </cell>
          <cell r="NO118">
            <v>44.652954516250468</v>
          </cell>
          <cell r="NP118">
            <v>578.52934862813322</v>
          </cell>
          <cell r="NQ118">
            <v>84.031602401280935</v>
          </cell>
          <cell r="NR118">
            <v>10971.1011907994</v>
          </cell>
          <cell r="NS118">
            <v>3056.4581470952949</v>
          </cell>
          <cell r="NT118">
            <v>619.80484701587329</v>
          </cell>
          <cell r="NU118">
            <v>858.10994646911467</v>
          </cell>
          <cell r="NV118">
            <v>837.2282135694486</v>
          </cell>
          <cell r="NW118">
            <v>393.11697843452703</v>
          </cell>
          <cell r="NX118">
            <v>1651.93</v>
          </cell>
          <cell r="NY118">
            <v>17858.55244218617</v>
          </cell>
          <cell r="NZ118">
            <v>1285.7687308989659</v>
          </cell>
          <cell r="OA118">
            <v>2942.1079952087962</v>
          </cell>
          <cell r="OB118">
            <v>10445.36675246101</v>
          </cell>
          <cell r="OC118">
            <v>7413.1856897251519</v>
          </cell>
          <cell r="OD118">
            <v>2317.904</v>
          </cell>
          <cell r="OE118">
            <v>1032.1352691010329</v>
          </cell>
          <cell r="OF118">
            <v>355.42202381598798</v>
          </cell>
          <cell r="OG118">
            <v>44.652954516250468</v>
          </cell>
          <cell r="OH118">
            <v>578.52934862813322</v>
          </cell>
          <cell r="OI118">
            <v>94.853438976002025</v>
          </cell>
        </row>
        <row r="119">
          <cell r="A119" t="str">
            <v>RAIL3</v>
          </cell>
          <cell r="B119" t="str">
            <v>Rumo</v>
          </cell>
          <cell r="C119" t="str">
            <v>Transportation</v>
          </cell>
          <cell r="D119" t="str">
            <v>Pedro Bruno</v>
          </cell>
          <cell r="E119">
            <v>45068</v>
          </cell>
          <cell r="F119" t="str">
            <v>Buy</v>
          </cell>
          <cell r="G119" t="b">
            <v>0</v>
          </cell>
          <cell r="H119" t="str">
            <v>BRL</v>
          </cell>
          <cell r="I119">
            <v>27</v>
          </cell>
          <cell r="J119">
            <v>0.14570771874235239</v>
          </cell>
          <cell r="K119">
            <v>8.4999999999999992E-2</v>
          </cell>
          <cell r="L119">
            <v>0.1245010198097255</v>
          </cell>
          <cell r="M119">
            <v>9841.1</v>
          </cell>
          <cell r="O119">
            <v>3036.407636914631</v>
          </cell>
          <cell r="P119">
            <v>4534.3076369146311</v>
          </cell>
          <cell r="Q119">
            <v>514.40763691463098</v>
          </cell>
          <cell r="R119">
            <v>1854.1579999999999</v>
          </cell>
          <cell r="S119">
            <v>45951.745000000003</v>
          </cell>
          <cell r="T119">
            <v>8225.0609999999997</v>
          </cell>
          <cell r="U119">
            <v>23823.493999999999</v>
          </cell>
          <cell r="V119">
            <v>30541.294999999998</v>
          </cell>
          <cell r="W119">
            <v>15410.45</v>
          </cell>
          <cell r="X119">
            <v>23901.508000000002</v>
          </cell>
          <cell r="Y119">
            <v>15676.447</v>
          </cell>
          <cell r="Z119">
            <v>2717.4</v>
          </cell>
          <cell r="AA119">
            <v>1508.4692357350109</v>
          </cell>
          <cell r="AB119">
            <v>-2050.0283630853692</v>
          </cell>
          <cell r="AC119">
            <v>39</v>
          </cell>
          <cell r="AD119">
            <v>11300.49880000001</v>
          </cell>
          <cell r="AF119">
            <v>4065.4708145599989</v>
          </cell>
          <cell r="AG119">
            <v>6086</v>
          </cell>
          <cell r="AH119">
            <v>1199.9533052702391</v>
          </cell>
          <cell r="AI119">
            <v>1854.1579999999999</v>
          </cell>
          <cell r="AJ119">
            <v>48994.096792643613</v>
          </cell>
          <cell r="AK119">
            <v>10171.16545689641</v>
          </cell>
          <cell r="AL119">
            <v>24802.96481456</v>
          </cell>
          <cell r="AM119">
            <v>32512.29539660201</v>
          </cell>
          <cell r="AN119">
            <v>16481.801396041581</v>
          </cell>
          <cell r="AO119">
            <v>25885.490001982511</v>
          </cell>
          <cell r="AP119">
            <v>15714.3245450861</v>
          </cell>
          <cell r="AQ119">
            <v>3000</v>
          </cell>
          <cell r="AR119">
            <v>2261.046364142559</v>
          </cell>
          <cell r="AS119">
            <v>2363.6056357439738</v>
          </cell>
          <cell r="AT119">
            <v>128.60190922865769</v>
          </cell>
          <cell r="AU119">
            <v>12906.206472412259</v>
          </cell>
          <cell r="AW119">
            <v>4860.5288777033929</v>
          </cell>
          <cell r="AX119">
            <v>7054.5839780134766</v>
          </cell>
          <cell r="AY119">
            <v>2115.969678311425</v>
          </cell>
          <cell r="AZ119">
            <v>1854.1579999999999</v>
          </cell>
          <cell r="BA119">
            <v>52453.331904940002</v>
          </cell>
          <cell r="BB119">
            <v>12445.97197057984</v>
          </cell>
          <cell r="BC119">
            <v>25858.909714249919</v>
          </cell>
          <cell r="BD119">
            <v>34155.549156904541</v>
          </cell>
          <cell r="BE119">
            <v>18297.78274803545</v>
          </cell>
          <cell r="BF119">
            <v>27439.128754447509</v>
          </cell>
          <cell r="BG119">
            <v>14993.156783867669</v>
          </cell>
          <cell r="BH119">
            <v>3250</v>
          </cell>
          <cell r="BI119">
            <v>2905.7296053330051</v>
          </cell>
          <cell r="BJ119">
            <v>2844.633873609595</v>
          </cell>
          <cell r="BK119">
            <v>299.98832631755982</v>
          </cell>
          <cell r="BL119">
            <v>14438.37002304859</v>
          </cell>
          <cell r="BN119">
            <v>5546.6961839690812</v>
          </cell>
          <cell r="BO119">
            <v>8001.2190878873434</v>
          </cell>
          <cell r="BP119">
            <v>3023.1942960372048</v>
          </cell>
          <cell r="BQ119">
            <v>1854.1579999999999</v>
          </cell>
          <cell r="BR119">
            <v>56176.984769649644</v>
          </cell>
          <cell r="BS119">
            <v>14851.54881057143</v>
          </cell>
          <cell r="BT119">
            <v>27054.38681033166</v>
          </cell>
          <cell r="BU119">
            <v>35385.000145154831</v>
          </cell>
          <cell r="BV119">
            <v>20791.984624494791</v>
          </cell>
          <cell r="BW119">
            <v>28586.221895596322</v>
          </cell>
          <cell r="BX119">
            <v>13734.67308502488</v>
          </cell>
          <cell r="BY119">
            <v>3650</v>
          </cell>
          <cell r="BZ119">
            <v>3327.0279642201199</v>
          </cell>
          <cell r="CA119">
            <v>3174.846613572181</v>
          </cell>
          <cell r="CB119">
            <v>528.99241957785625</v>
          </cell>
          <cell r="CC119">
            <v>15967.81881897747</v>
          </cell>
          <cell r="CE119">
            <v>6414.6208544561296</v>
          </cell>
          <cell r="CF119">
            <v>9049.3109595874139</v>
          </cell>
          <cell r="CG119">
            <v>4146.1927075267677</v>
          </cell>
          <cell r="CH119">
            <v>1854.1579999999999</v>
          </cell>
          <cell r="CI119">
            <v>58734.423791545938</v>
          </cell>
          <cell r="CJ119">
            <v>17451.123412285251</v>
          </cell>
          <cell r="CK119">
            <v>26889.869528046991</v>
          </cell>
          <cell r="CL119">
            <v>34552.045033533657</v>
          </cell>
          <cell r="CM119">
            <v>24182.378758012259</v>
          </cell>
          <cell r="CN119">
            <v>27685.561242780161</v>
          </cell>
          <cell r="CO119">
            <v>10234.43783049491</v>
          </cell>
          <cell r="CP119">
            <v>2470.1728228466209</v>
          </cell>
          <cell r="CQ119">
            <v>5385.1757983958314</v>
          </cell>
          <cell r="CR119">
            <v>3579.360623387965</v>
          </cell>
          <cell r="CS119">
            <v>755.79857400930132</v>
          </cell>
          <cell r="CT119">
            <v>17485.633340339889</v>
          </cell>
          <cell r="CV119">
            <v>7303.4073146723749</v>
          </cell>
          <cell r="CW119">
            <v>10101.10864912676</v>
          </cell>
          <cell r="CX119">
            <v>5106.216222152194</v>
          </cell>
          <cell r="CY119">
            <v>1854.1579999999999</v>
          </cell>
          <cell r="CZ119">
            <v>61538.745698690247</v>
          </cell>
          <cell r="DA119">
            <v>20233.850888578461</v>
          </cell>
          <cell r="DB119">
            <v>26790.01319464359</v>
          </cell>
          <cell r="DC119">
            <v>33286.69889540747</v>
          </cell>
          <cell r="DD119">
            <v>28252.046803282759</v>
          </cell>
          <cell r="DE119">
            <v>26354.667233175642</v>
          </cell>
          <cell r="DF119">
            <v>6120.8163445971732</v>
          </cell>
          <cell r="DG119">
            <v>2697.8450010509828</v>
          </cell>
          <cell r="DH119">
            <v>6046.8591360889523</v>
          </cell>
          <cell r="DI119">
            <v>4065.7158423197761</v>
          </cell>
          <cell r="DJ119">
            <v>1036.5481768816919</v>
          </cell>
          <cell r="DK119">
            <v>15766.05486216321</v>
          </cell>
          <cell r="DM119">
            <v>7355.2133199969576</v>
          </cell>
          <cell r="DN119">
            <v>9798.9518236322547</v>
          </cell>
          <cell r="DO119">
            <v>5563.112564910004</v>
          </cell>
          <cell r="DP119">
            <v>1854.1579999999999</v>
          </cell>
          <cell r="DQ119">
            <v>60345.864743810293</v>
          </cell>
          <cell r="DR119">
            <v>19257.395492170039</v>
          </cell>
          <cell r="DS119">
            <v>26711.18292033278</v>
          </cell>
          <cell r="DT119">
            <v>27807.259431155551</v>
          </cell>
          <cell r="DU119">
            <v>32538.605312654709</v>
          </cell>
          <cell r="DV119">
            <v>21074.596044865921</v>
          </cell>
          <cell r="DW119">
            <v>1817.200552695871</v>
          </cell>
          <cell r="DX119">
            <v>2364.908229324481</v>
          </cell>
          <cell r="DY119">
            <v>6219.0543989159132</v>
          </cell>
          <cell r="DZ119">
            <v>570.10704195126073</v>
          </cell>
          <cell r="EA119">
            <v>1276.554055538048</v>
          </cell>
          <cell r="EB119">
            <v>16887.666323082802</v>
          </cell>
          <cell r="ED119">
            <v>8080.9264220482346</v>
          </cell>
          <cell r="EE119">
            <v>10614.076370510649</v>
          </cell>
          <cell r="EF119">
            <v>6467.8236350642346</v>
          </cell>
          <cell r="EG119">
            <v>1854.1579999999999</v>
          </cell>
          <cell r="EH119">
            <v>62891.083904067702</v>
          </cell>
          <cell r="EI119">
            <v>21712.866816174701</v>
          </cell>
          <cell r="EJ119">
            <v>26711.18292033278</v>
          </cell>
          <cell r="EK119">
            <v>25831.744354067228</v>
          </cell>
          <cell r="EL119">
            <v>37059.339550000441</v>
          </cell>
          <cell r="EM119">
            <v>19055.971870681751</v>
          </cell>
          <cell r="EN119">
            <v>-2656.8949454929611</v>
          </cell>
          <cell r="EO119">
            <v>2533.1499484624201</v>
          </cell>
          <cell r="EP119">
            <v>6766.1928651636672</v>
          </cell>
          <cell r="EQ119">
            <v>4697.3081660834096</v>
          </cell>
          <cell r="ER119">
            <v>1947.089397718501</v>
          </cell>
          <cell r="ES119">
            <v>17811.117130367729</v>
          </cell>
          <cell r="EU119">
            <v>8633.2996283084922</v>
          </cell>
          <cell r="EV119">
            <v>11304.967197863651</v>
          </cell>
          <cell r="EW119">
            <v>7239.2933769762694</v>
          </cell>
          <cell r="EX119">
            <v>1854.1579999999999</v>
          </cell>
          <cell r="EY119">
            <v>65297.116855270971</v>
          </cell>
          <cell r="EZ119">
            <v>24045.008125996439</v>
          </cell>
          <cell r="FA119">
            <v>26711.18292033278</v>
          </cell>
          <cell r="FB119">
            <v>24555.786927579571</v>
          </cell>
          <cell r="FC119">
            <v>40741.329927691382</v>
          </cell>
          <cell r="FD119">
            <v>17747.303583481291</v>
          </cell>
          <cell r="FE119">
            <v>-6297.7045425151628</v>
          </cell>
          <cell r="FF119">
            <v>2671.6675695551598</v>
          </cell>
          <cell r="FG119">
            <v>7238.0011863009513</v>
          </cell>
          <cell r="FH119">
            <v>6210.1598515831811</v>
          </cell>
          <cell r="FI119">
            <v>3557.302999285329</v>
          </cell>
          <cell r="HZ119">
            <v>2384</v>
          </cell>
          <cell r="IB119">
            <v>889</v>
          </cell>
          <cell r="IC119">
            <v>1181</v>
          </cell>
          <cell r="ID119">
            <v>72</v>
          </cell>
          <cell r="IQ119">
            <v>2922.8769349872132</v>
          </cell>
          <cell r="IS119">
            <v>679</v>
          </cell>
          <cell r="IT119">
            <v>1620.4627583718921</v>
          </cell>
          <cell r="IU119">
            <v>344.77946186495171</v>
          </cell>
          <cell r="JH119">
            <v>3254.924754711049</v>
          </cell>
          <cell r="JJ119">
            <v>1072.4627583718921</v>
          </cell>
          <cell r="JK119">
            <v>1876.9123474606281</v>
          </cell>
          <cell r="JL119">
            <v>604.08921582680568</v>
          </cell>
          <cell r="JY119">
            <v>2739.1680851077772</v>
          </cell>
          <cell r="KA119">
            <v>1415.9123474606281</v>
          </cell>
          <cell r="KB119">
            <v>1407.32694210404</v>
          </cell>
          <cell r="KC119">
            <v>178.38574758053841</v>
          </cell>
          <cell r="KY119">
            <v>4534.3076369146311</v>
          </cell>
          <cell r="KZ119">
            <v>6086</v>
          </cell>
          <cell r="LA119">
            <v>7054.5839780134766</v>
          </cell>
          <cell r="LB119">
            <v>8001.2190878873434</v>
          </cell>
          <cell r="LC119">
            <v>9049.3109595874139</v>
          </cell>
          <cell r="LD119">
            <v>10101.10864912676</v>
          </cell>
          <cell r="LE119">
            <v>9798.9518236322547</v>
          </cell>
          <cell r="LF119">
            <v>10614.076370510649</v>
          </cell>
          <cell r="LG119">
            <v>11304.967197863651</v>
          </cell>
          <cell r="LL119">
            <v>1181</v>
          </cell>
          <cell r="LM119">
            <v>1620.4627583718921</v>
          </cell>
          <cell r="LN119">
            <v>1876.9123474606281</v>
          </cell>
          <cell r="LO119">
            <v>1407.32694210404</v>
          </cell>
        </row>
        <row r="120">
          <cell r="A120" t="str">
            <v>RAIZ4</v>
          </cell>
          <cell r="B120" t="str">
            <v>Raizen</v>
          </cell>
          <cell r="C120" t="str">
            <v>Agribusiness</v>
          </cell>
          <cell r="D120" t="str">
            <v>Leonardo Alencar</v>
          </cell>
          <cell r="E120">
            <v>44986</v>
          </cell>
          <cell r="F120" t="str">
            <v>Buy</v>
          </cell>
          <cell r="G120" t="b">
            <v>0</v>
          </cell>
          <cell r="H120" t="str">
            <v>BRL</v>
          </cell>
          <cell r="I120">
            <v>7.1</v>
          </cell>
          <cell r="J120">
            <v>0.15592451288843989</v>
          </cell>
          <cell r="K120">
            <v>4.9460186905746377E-2</v>
          </cell>
          <cell r="L120">
            <v>9.6744243969734606E-2</v>
          </cell>
          <cell r="M120">
            <v>252718.21321677041</v>
          </cell>
          <cell r="N120">
            <v>11858.049253628111</v>
          </cell>
          <cell r="O120">
            <v>4604.4260812701305</v>
          </cell>
          <cell r="P120">
            <v>12624.12598503801</v>
          </cell>
          <cell r="Q120">
            <v>2510.055632142919</v>
          </cell>
          <cell r="R120">
            <v>10352.509484</v>
          </cell>
          <cell r="S120">
            <v>114360.32750039401</v>
          </cell>
          <cell r="T120">
            <v>13988.86741620312</v>
          </cell>
          <cell r="U120">
            <v>28274.841</v>
          </cell>
          <cell r="V120">
            <v>90372.684868251061</v>
          </cell>
          <cell r="W120">
            <v>23987.642632142921</v>
          </cell>
          <cell r="X120">
            <v>33984.015049052352</v>
          </cell>
          <cell r="Y120">
            <v>19995.147632849239</v>
          </cell>
          <cell r="Z120">
            <v>11767.59108500125</v>
          </cell>
          <cell r="AA120">
            <v>-2457.0295296268541</v>
          </cell>
          <cell r="AB120">
            <v>6948.8184293065788</v>
          </cell>
          <cell r="AC120">
            <v>2416</v>
          </cell>
          <cell r="AD120">
            <v>268262.69232589297</v>
          </cell>
          <cell r="AE120">
            <v>14383.22239288506</v>
          </cell>
          <cell r="AF120">
            <v>6424.9343413915103</v>
          </cell>
          <cell r="AG120">
            <v>13911.55077928171</v>
          </cell>
          <cell r="AH120">
            <v>5711.3274712221437</v>
          </cell>
          <cell r="AI120">
            <v>10352.509484</v>
          </cell>
          <cell r="AJ120">
            <v>115089.482208991</v>
          </cell>
          <cell r="AK120">
            <v>14023.95749745755</v>
          </cell>
          <cell r="AL120">
            <v>25318.390941743499</v>
          </cell>
          <cell r="AM120">
            <v>89146.630816032004</v>
          </cell>
          <cell r="AN120">
            <v>25942.851392959001</v>
          </cell>
          <cell r="AO120">
            <v>35051.999765560373</v>
          </cell>
          <cell r="AP120">
            <v>21028.042268102821</v>
          </cell>
          <cell r="AQ120">
            <v>12738.21423535416</v>
          </cell>
          <cell r="AR120">
            <v>-3693.8037286480212</v>
          </cell>
          <cell r="AS120">
            <v>-1435.650058568652</v>
          </cell>
          <cell r="AT120">
            <v>3756.1187104060609</v>
          </cell>
          <cell r="AU120">
            <v>280622.16354697291</v>
          </cell>
          <cell r="AV120">
            <v>16543.764039808881</v>
          </cell>
          <cell r="AW120">
            <v>8015.1926555465252</v>
          </cell>
          <cell r="AX120">
            <v>15405.0295026699</v>
          </cell>
          <cell r="AY120">
            <v>5326.0156110529042</v>
          </cell>
          <cell r="AZ120">
            <v>10352.509484</v>
          </cell>
          <cell r="BA120">
            <v>126509.2153785293</v>
          </cell>
          <cell r="BB120">
            <v>19068.168288702818</v>
          </cell>
          <cell r="BC120">
            <v>29715.97500360429</v>
          </cell>
          <cell r="BD120">
            <v>98719.21701185315</v>
          </cell>
          <cell r="BE120">
            <v>27789.998366676111</v>
          </cell>
          <cell r="BF120">
            <v>39279.300120800872</v>
          </cell>
          <cell r="BG120">
            <v>20211.13183209805</v>
          </cell>
          <cell r="BH120">
            <v>14823.968924767871</v>
          </cell>
          <cell r="BI120">
            <v>5209.6175808165426</v>
          </cell>
          <cell r="BJ120">
            <v>8523.0794285810589</v>
          </cell>
          <cell r="BK120">
            <v>3478.8686373357968</v>
          </cell>
          <cell r="BL120">
            <v>290907.52333892329</v>
          </cell>
          <cell r="BM120">
            <v>17446.29797476123</v>
          </cell>
          <cell r="BN120">
            <v>8864.4923267574995</v>
          </cell>
          <cell r="BO120">
            <v>16802.647336091552</v>
          </cell>
          <cell r="BP120">
            <v>6128.3144592103417</v>
          </cell>
          <cell r="BQ120">
            <v>10352.509484</v>
          </cell>
          <cell r="BR120">
            <v>125401.1028177148</v>
          </cell>
          <cell r="BS120">
            <v>11580.0858122755</v>
          </cell>
          <cell r="BT120">
            <v>34313.033778198173</v>
          </cell>
          <cell r="BU120">
            <v>95277.278203072026</v>
          </cell>
          <cell r="BV120">
            <v>30123.824614642719</v>
          </cell>
          <cell r="BW120">
            <v>34430.718370042378</v>
          </cell>
          <cell r="BX120">
            <v>22850.632557766879</v>
          </cell>
          <cell r="BY120">
            <v>15487.926371783729</v>
          </cell>
          <cell r="BZ120">
            <v>1848.3938667186119</v>
          </cell>
          <cell r="CA120">
            <v>-3693.594265183588</v>
          </cell>
          <cell r="CB120">
            <v>3794.488211243729</v>
          </cell>
          <cell r="CC120">
            <v>302554.84347849782</v>
          </cell>
          <cell r="CD120">
            <v>18359.748153362831</v>
          </cell>
          <cell r="CE120">
            <v>9501.8781805567614</v>
          </cell>
          <cell r="CF120">
            <v>17308.110551415859</v>
          </cell>
          <cell r="CG120">
            <v>6595.9313090899614</v>
          </cell>
          <cell r="CH120">
            <v>10352.509484</v>
          </cell>
          <cell r="CI120">
            <v>131023.4724562498</v>
          </cell>
          <cell r="CJ120">
            <v>9356.2729592804571</v>
          </cell>
          <cell r="CK120">
            <v>40123.613813890981</v>
          </cell>
          <cell r="CL120">
            <v>98212.351888160221</v>
          </cell>
          <cell r="CM120">
            <v>32811.120568089536</v>
          </cell>
          <cell r="CN120">
            <v>36449.423109322837</v>
          </cell>
          <cell r="CO120">
            <v>27093.150150042391</v>
          </cell>
          <cell r="CP120">
            <v>16914.907725199169</v>
          </cell>
          <cell r="CQ120">
            <v>373.4208651377885</v>
          </cell>
          <cell r="CR120">
            <v>1684.822502648112</v>
          </cell>
          <cell r="CS120">
            <v>3908.6353556431541</v>
          </cell>
          <cell r="CT120">
            <v>315273.06847773778</v>
          </cell>
          <cell r="CU120">
            <v>19704.195300616211</v>
          </cell>
          <cell r="CV120">
            <v>10472.233420742479</v>
          </cell>
          <cell r="CW120">
            <v>18507.643253462571</v>
          </cell>
          <cell r="CX120">
            <v>6998.3811808105929</v>
          </cell>
          <cell r="CY120">
            <v>10352.509484</v>
          </cell>
          <cell r="CZ120">
            <v>135703.1950663045</v>
          </cell>
          <cell r="DA120">
            <v>5357.5132479981921</v>
          </cell>
          <cell r="DB120">
            <v>46632.385462592851</v>
          </cell>
          <cell r="DC120">
            <v>100073.2153140556</v>
          </cell>
          <cell r="DD120">
            <v>35629.979752248873</v>
          </cell>
          <cell r="DE120">
            <v>36984.963122761837</v>
          </cell>
          <cell r="DF120">
            <v>31627.44987476365</v>
          </cell>
          <cell r="DG120">
            <v>18012.003285882249</v>
          </cell>
          <cell r="DH120">
            <v>786.28078492502391</v>
          </cell>
          <cell r="DI120">
            <v>180.76228536899589</v>
          </cell>
          <cell r="DJ120">
            <v>4179.5219966512577</v>
          </cell>
          <cell r="DK120">
            <v>328308.47932740021</v>
          </cell>
          <cell r="DL120">
            <v>20899.63967848703</v>
          </cell>
          <cell r="DM120">
            <v>11267.20801525736</v>
          </cell>
          <cell r="DN120">
            <v>19565.165559807519</v>
          </cell>
          <cell r="DO120">
            <v>7398.0800883743796</v>
          </cell>
          <cell r="DP120">
            <v>10352.509484</v>
          </cell>
          <cell r="DQ120">
            <v>140618.79789930501</v>
          </cell>
          <cell r="DR120">
            <v>1563.9874907612441</v>
          </cell>
          <cell r="DS120">
            <v>53089.784829404583</v>
          </cell>
          <cell r="DT120">
            <v>102009.0769419991</v>
          </cell>
          <cell r="DU120">
            <v>38609.720957305923</v>
          </cell>
          <cell r="DV120">
            <v>37480.996682265933</v>
          </cell>
          <cell r="DW120">
            <v>35917.00919150468</v>
          </cell>
          <cell r="DX120">
            <v>18428.019839481971</v>
          </cell>
          <cell r="DY120">
            <v>1531.8807973344631</v>
          </cell>
          <cell r="DZ120">
            <v>624.81312608037024</v>
          </cell>
          <cell r="EA120">
            <v>4418.3388833173203</v>
          </cell>
          <cell r="EB120">
            <v>341927.05133062718</v>
          </cell>
          <cell r="EC120">
            <v>22117.115447557881</v>
          </cell>
          <cell r="ED120">
            <v>12153.743041247069</v>
          </cell>
          <cell r="EE120">
            <v>20670.783640640311</v>
          </cell>
          <cell r="EF120">
            <v>7839.3622947908934</v>
          </cell>
          <cell r="EG120">
            <v>10352.509484</v>
          </cell>
          <cell r="EH120">
            <v>145919.54935914889</v>
          </cell>
          <cell r="EI120">
            <v>-2438.3968305526741</v>
          </cell>
          <cell r="EJ120">
            <v>60035.648310672557</v>
          </cell>
          <cell r="EK120">
            <v>104138.48319225889</v>
          </cell>
          <cell r="EL120">
            <v>41781.066166890043</v>
          </cell>
          <cell r="EM120">
            <v>37136.364134663447</v>
          </cell>
          <cell r="EN120">
            <v>39574.760965216134</v>
          </cell>
          <cell r="EO120">
            <v>19412.83748075975</v>
          </cell>
          <cell r="EP120">
            <v>2711.525293021215</v>
          </cell>
          <cell r="EQ120">
            <v>665.63276389286011</v>
          </cell>
          <cell r="ER120">
            <v>4668.0170852067731</v>
          </cell>
          <cell r="ES120">
            <v>356060.83898419922</v>
          </cell>
          <cell r="ET120">
            <v>23300.146354073539</v>
          </cell>
          <cell r="EU120">
            <v>12974.398602872439</v>
          </cell>
          <cell r="EV120">
            <v>21688.494197263921</v>
          </cell>
          <cell r="EW120">
            <v>8225.5255384508637</v>
          </cell>
          <cell r="EX120">
            <v>10352.509484</v>
          </cell>
          <cell r="EY120">
            <v>151774.9512266044</v>
          </cell>
          <cell r="EZ120">
            <v>-5570.1754382793688</v>
          </cell>
          <cell r="FA120">
            <v>66564.068378037337</v>
          </cell>
          <cell r="FB120">
            <v>106666.20293278209</v>
          </cell>
          <cell r="FC120">
            <v>45108.74829382234</v>
          </cell>
          <cell r="FD120">
            <v>37916.607218062592</v>
          </cell>
          <cell r="FE120">
            <v>43486.782656341951</v>
          </cell>
          <cell r="FF120">
            <v>19430.895390375299</v>
          </cell>
          <cell r="FG120">
            <v>2992.852938664038</v>
          </cell>
          <cell r="FH120">
            <v>1766.064803791872</v>
          </cell>
          <cell r="FI120">
            <v>4897.8434115185664</v>
          </cell>
          <cell r="FJ120">
            <v>53493.7</v>
          </cell>
          <cell r="FK120">
            <v>2564.3999999999942</v>
          </cell>
          <cell r="FL120">
            <v>747.59999999999445</v>
          </cell>
          <cell r="FM120">
            <v>1855.999999999995</v>
          </cell>
          <cell r="FN120">
            <v>250.4199999999945</v>
          </cell>
          <cell r="FO120">
            <v>10352.509484</v>
          </cell>
          <cell r="FP120">
            <v>100344.344</v>
          </cell>
          <cell r="FQ120">
            <v>10601.728999999999</v>
          </cell>
          <cell r="FR120">
            <v>27533.227999999999</v>
          </cell>
          <cell r="FS120">
            <v>78085.436000000002</v>
          </cell>
          <cell r="FT120">
            <v>22258.907999999999</v>
          </cell>
          <cell r="FU120">
            <v>22274.876</v>
          </cell>
          <cell r="FV120">
            <v>11673.147000000001</v>
          </cell>
          <cell r="FW120">
            <v>3080.3</v>
          </cell>
          <cell r="FX120">
            <v>4293.6469999999972</v>
          </cell>
          <cell r="FY120">
            <v>-723.58199999999488</v>
          </cell>
          <cell r="FZ120">
            <v>325</v>
          </cell>
          <cell r="GA120">
            <v>66258</v>
          </cell>
          <cell r="GB120">
            <v>2555.9999999999932</v>
          </cell>
          <cell r="GC120">
            <v>1589.399999999993</v>
          </cell>
          <cell r="GD120">
            <v>3458.7999999999929</v>
          </cell>
          <cell r="GE120">
            <v>551.58999999999287</v>
          </cell>
          <cell r="GF120">
            <v>10352.509484</v>
          </cell>
          <cell r="GG120">
            <v>105781.693</v>
          </cell>
          <cell r="GH120">
            <v>9094.08</v>
          </cell>
          <cell r="GI120">
            <v>27298.941999999999</v>
          </cell>
          <cell r="GJ120">
            <v>82790.22</v>
          </cell>
          <cell r="GK120">
            <v>22991.473000000002</v>
          </cell>
          <cell r="GL120">
            <v>29974.16499999999</v>
          </cell>
          <cell r="GM120">
            <v>20880.084999999988</v>
          </cell>
          <cell r="GN120">
            <v>1862.8</v>
          </cell>
          <cell r="GO120">
            <v>-3104.6270000000159</v>
          </cell>
          <cell r="GP120">
            <v>4246.2619999999743</v>
          </cell>
          <cell r="GQ120">
            <v>348.4</v>
          </cell>
          <cell r="GR120">
            <v>64238.277000000002</v>
          </cell>
          <cell r="GS120">
            <v>2252.5770000000048</v>
          </cell>
          <cell r="GT120">
            <v>-399.52299999999508</v>
          </cell>
          <cell r="GU120">
            <v>2915.5460000000048</v>
          </cell>
          <cell r="GV120">
            <v>-367.98199999999531</v>
          </cell>
          <cell r="GW120">
            <v>10352.509484</v>
          </cell>
          <cell r="GX120">
            <v>105685.586</v>
          </cell>
          <cell r="GY120">
            <v>8026.5439999999999</v>
          </cell>
          <cell r="GZ120">
            <v>26091.273000000001</v>
          </cell>
          <cell r="HA120">
            <v>83262.530999999988</v>
          </cell>
          <cell r="HB120">
            <v>22423.055</v>
          </cell>
          <cell r="HC120">
            <v>34607.383999999998</v>
          </cell>
          <cell r="HD120">
            <v>26580.84</v>
          </cell>
          <cell r="HE120">
            <v>2064.6</v>
          </cell>
          <cell r="HF120">
            <v>-6925.6109999999881</v>
          </cell>
          <cell r="HG120">
            <v>-3283.791999999984</v>
          </cell>
          <cell r="HH120">
            <v>991.4</v>
          </cell>
          <cell r="HI120">
            <v>60368.2</v>
          </cell>
          <cell r="HJ120">
            <v>3486.5</v>
          </cell>
          <cell r="HK120">
            <v>1546.1</v>
          </cell>
          <cell r="HL120">
            <v>2891.4</v>
          </cell>
          <cell r="HM120">
            <v>174.0629999999997</v>
          </cell>
          <cell r="HN120">
            <v>10352.509484</v>
          </cell>
          <cell r="HO120">
            <v>105090.647</v>
          </cell>
          <cell r="HP120">
            <v>6249.1729999999998</v>
          </cell>
          <cell r="HQ120">
            <v>28274.841</v>
          </cell>
          <cell r="HR120">
            <v>83255.38900000001</v>
          </cell>
          <cell r="HS120">
            <v>21835.258000000002</v>
          </cell>
          <cell r="HT120">
            <v>33551.273999999998</v>
          </cell>
          <cell r="HU120">
            <v>27302.100999999999</v>
          </cell>
          <cell r="HV120">
            <v>3089.1</v>
          </cell>
          <cell r="HW120">
            <v>369.27300000000292</v>
          </cell>
          <cell r="HX120">
            <v>-1763.036999999998</v>
          </cell>
          <cell r="HY120">
            <v>1076.2</v>
          </cell>
          <cell r="HZ120">
            <v>61853.73621677034</v>
          </cell>
          <cell r="IA120">
            <v>3562.972253628112</v>
          </cell>
          <cell r="IB120">
            <v>1868.449081270132</v>
          </cell>
          <cell r="IC120">
            <v>3358.3799850380169</v>
          </cell>
          <cell r="ID120">
            <v>2152.384632142921</v>
          </cell>
          <cell r="IE120">
            <v>10352.509484</v>
          </cell>
          <cell r="IF120">
            <v>114360.32750039401</v>
          </cell>
          <cell r="IG120">
            <v>13988.86741620312</v>
          </cell>
          <cell r="IH120">
            <v>28274.841</v>
          </cell>
          <cell r="II120">
            <v>90372.684868251061</v>
          </cell>
          <cell r="IJ120">
            <v>23987.642632142921</v>
          </cell>
          <cell r="IK120">
            <v>33984.015049052352</v>
          </cell>
          <cell r="IL120">
            <v>19995.147632849239</v>
          </cell>
          <cell r="IM120">
            <v>2350.482098104716</v>
          </cell>
          <cell r="IN120">
            <v>7306.9533671507597</v>
          </cell>
          <cell r="IO120">
            <v>7739.6944162031177</v>
          </cell>
          <cell r="IP120">
            <v>0</v>
          </cell>
          <cell r="IQ120">
            <v>68432.158276349437</v>
          </cell>
          <cell r="IR120">
            <v>3257.166744357703</v>
          </cell>
          <cell r="IS120">
            <v>1252.681185207394</v>
          </cell>
          <cell r="IT120">
            <v>2616.2697530592</v>
          </cell>
          <cell r="IU120">
            <v>1091.31396402114</v>
          </cell>
          <cell r="IV120">
            <v>10352.509484</v>
          </cell>
          <cell r="IW120">
            <v>120019.9479532869</v>
          </cell>
          <cell r="IX120">
            <v>16719.525656020851</v>
          </cell>
          <cell r="IY120">
            <v>27893.447696446739</v>
          </cell>
          <cell r="IZ120">
            <v>95647.384190448851</v>
          </cell>
          <cell r="JA120">
            <v>24372.563762838079</v>
          </cell>
          <cell r="JB120">
            <v>34416.756098104714</v>
          </cell>
          <cell r="JC120">
            <v>17697.230442083859</v>
          </cell>
          <cell r="JD120">
            <v>1916.100431737784</v>
          </cell>
          <cell r="JE120">
            <v>3004.310024091365</v>
          </cell>
          <cell r="JF120">
            <v>2730.6582398177388</v>
          </cell>
          <cell r="JG120">
            <v>706.39283332598404</v>
          </cell>
          <cell r="JH120">
            <v>72970.058852138725</v>
          </cell>
          <cell r="JI120">
            <v>3906.2394188178</v>
          </cell>
          <cell r="JJ120">
            <v>1714.1657644589329</v>
          </cell>
          <cell r="JK120">
            <v>4438.6551771652412</v>
          </cell>
          <cell r="JL120">
            <v>1582.494858873642</v>
          </cell>
          <cell r="JM120">
            <v>10352.509484</v>
          </cell>
          <cell r="JN120">
            <v>119332.3471446857</v>
          </cell>
          <cell r="JO120">
            <v>12803.65261707066</v>
          </cell>
          <cell r="JP120">
            <v>27002.847776974249</v>
          </cell>
          <cell r="JQ120">
            <v>94575.725420808623</v>
          </cell>
          <cell r="JR120">
            <v>24756.621723877099</v>
          </cell>
          <cell r="JS120">
            <v>34632.306313973597</v>
          </cell>
          <cell r="JT120">
            <v>21828.65369690294</v>
          </cell>
          <cell r="JU120">
            <v>2043.1616478598839</v>
          </cell>
          <cell r="JV120">
            <v>-2932.986356984467</v>
          </cell>
          <cell r="JW120">
            <v>-3915.8730389501902</v>
          </cell>
          <cell r="JX120">
            <v>1198.4368978346149</v>
          </cell>
          <cell r="JY120">
            <v>63079.473404059128</v>
          </cell>
          <cell r="JZ120">
            <v>3978.0873046784041</v>
          </cell>
          <cell r="KA120">
            <v>2010.6467854269561</v>
          </cell>
          <cell r="KB120">
            <v>3480.625464630763</v>
          </cell>
          <cell r="KC120">
            <v>1774.3620641386219</v>
          </cell>
          <cell r="KD120">
            <v>10352.509484</v>
          </cell>
          <cell r="KE120">
            <v>116090.7130318806</v>
          </cell>
          <cell r="KF120">
            <v>19722.64254461677</v>
          </cell>
          <cell r="KG120">
            <v>26329.81492529816</v>
          </cell>
          <cell r="KH120">
            <v>90499.49811931522</v>
          </cell>
          <cell r="KI120">
            <v>25591.214912565421</v>
          </cell>
          <cell r="KJ120">
            <v>34911.387137903548</v>
          </cell>
          <cell r="KK120">
            <v>15188.74459328677</v>
          </cell>
          <cell r="KL120">
            <v>1766.225255313655</v>
          </cell>
          <cell r="KM120">
            <v>7579.677979066475</v>
          </cell>
          <cell r="KN120">
            <v>6918.9899275461112</v>
          </cell>
          <cell r="KO120">
            <v>939.76887545030615</v>
          </cell>
          <cell r="KY120">
            <v>12624.12598503801</v>
          </cell>
          <cell r="KZ120">
            <v>13911.55077928171</v>
          </cell>
          <cell r="LA120">
            <v>15405.0295026699</v>
          </cell>
          <cell r="LB120">
            <v>16802.647336091552</v>
          </cell>
          <cell r="LC120">
            <v>17308.110551415859</v>
          </cell>
          <cell r="LD120">
            <v>18507.643253462571</v>
          </cell>
          <cell r="LE120">
            <v>19565.165559807519</v>
          </cell>
          <cell r="LF120">
            <v>20670.783640640311</v>
          </cell>
          <cell r="LG120">
            <v>21688.494197263921</v>
          </cell>
          <cell r="LH120">
            <v>1855.999999999995</v>
          </cell>
          <cell r="LI120">
            <v>3458.7999999999929</v>
          </cell>
          <cell r="LJ120">
            <v>2915.5460000000048</v>
          </cell>
          <cell r="LK120">
            <v>2891.4</v>
          </cell>
          <cell r="LL120">
            <v>3358.3799850380169</v>
          </cell>
          <cell r="LM120">
            <v>2616.2697530592</v>
          </cell>
          <cell r="LN120">
            <v>4438.6551771652412</v>
          </cell>
          <cell r="LO120">
            <v>3480.625464630763</v>
          </cell>
        </row>
        <row r="121">
          <cell r="A121" t="str">
            <v>RANI3</v>
          </cell>
          <cell r="B121" t="str">
            <v>Irani</v>
          </cell>
          <cell r="C121" t="str">
            <v>Pulp &amp; Paper</v>
          </cell>
          <cell r="D121" t="str">
            <v>Lucas Laghi</v>
          </cell>
          <cell r="E121">
            <v>44914</v>
          </cell>
          <cell r="F121" t="str">
            <v>Neutral</v>
          </cell>
          <cell r="G121" t="b">
            <v>0</v>
          </cell>
          <cell r="H121" t="str">
            <v>BRL</v>
          </cell>
          <cell r="I121">
            <v>9.4</v>
          </cell>
          <cell r="J121">
            <v>0.1669273901703866</v>
          </cell>
          <cell r="K121">
            <v>0.12</v>
          </cell>
          <cell r="L121">
            <v>0.13183643410223189</v>
          </cell>
          <cell r="M121">
            <v>1729.3945755441271</v>
          </cell>
          <cell r="N121">
            <v>815.0871127094681</v>
          </cell>
          <cell r="O121">
            <v>593.15527280454603</v>
          </cell>
          <cell r="P121">
            <v>704.50320455523047</v>
          </cell>
          <cell r="Q121">
            <v>372.11301705204482</v>
          </cell>
          <cell r="R121">
            <v>245.423</v>
          </cell>
          <cell r="S121">
            <v>3427.3660108998301</v>
          </cell>
          <cell r="T121">
            <v>990.60461886870371</v>
          </cell>
          <cell r="U121">
            <v>1869.8801517006591</v>
          </cell>
          <cell r="V121">
            <v>2287.7929938477851</v>
          </cell>
          <cell r="W121">
            <v>1139.5730170520451</v>
          </cell>
          <cell r="X121">
            <v>1775.5039999999999</v>
          </cell>
          <cell r="Y121">
            <v>784.8993811312962</v>
          </cell>
          <cell r="Z121">
            <v>519.08685494120061</v>
          </cell>
          <cell r="AA121">
            <v>-57.006415220288133</v>
          </cell>
          <cell r="AB121">
            <v>707.38607897971178</v>
          </cell>
          <cell r="AC121">
            <v>163.87751102999999</v>
          </cell>
          <cell r="AD121">
            <v>1740.104890549376</v>
          </cell>
          <cell r="AE121">
            <v>796.92263228943773</v>
          </cell>
          <cell r="AF121">
            <v>567.89960649715169</v>
          </cell>
          <cell r="AG121">
            <v>716.5672415189257</v>
          </cell>
          <cell r="AH121">
            <v>276.36905103460867</v>
          </cell>
          <cell r="AI121">
            <v>245.423</v>
          </cell>
          <cell r="AJ121">
            <v>3632.1769366994758</v>
          </cell>
          <cell r="AK121">
            <v>792.14647893318636</v>
          </cell>
          <cell r="AL121">
            <v>2259.9042870187559</v>
          </cell>
          <cell r="AM121">
            <v>2304.7768060789258</v>
          </cell>
          <cell r="AN121">
            <v>1327.4001306205489</v>
          </cell>
          <cell r="AO121">
            <v>1775.5039999999999</v>
          </cell>
          <cell r="AP121">
            <v>983.35752106681355</v>
          </cell>
          <cell r="AQ121">
            <v>347.17072100823839</v>
          </cell>
          <cell r="AR121">
            <v>116.025778691771</v>
          </cell>
          <cell r="AS121">
            <v>-24.008533308228959</v>
          </cell>
          <cell r="AT121">
            <v>88.541937466104329</v>
          </cell>
          <cell r="AU121">
            <v>1827.2314478800561</v>
          </cell>
          <cell r="AV121">
            <v>647.46926694006834</v>
          </cell>
          <cell r="AW121">
            <v>407.10856415758138</v>
          </cell>
          <cell r="AX121">
            <v>614.42321087866731</v>
          </cell>
          <cell r="AY121">
            <v>165.98226221634019</v>
          </cell>
          <cell r="AZ121">
            <v>245.423</v>
          </cell>
          <cell r="BA121">
            <v>3751.2684730997298</v>
          </cell>
          <cell r="BB121">
            <v>851.40278732304637</v>
          </cell>
          <cell r="BC121">
            <v>2294.614566770264</v>
          </cell>
          <cell r="BD121">
            <v>2314.20221443114</v>
          </cell>
          <cell r="BE121">
            <v>1437.0662586685901</v>
          </cell>
          <cell r="BF121">
            <v>1775.5039999999999</v>
          </cell>
          <cell r="BG121">
            <v>924.10121267695354</v>
          </cell>
          <cell r="BH121">
            <v>196.72181425385111</v>
          </cell>
          <cell r="BI121">
            <v>391.26406667046888</v>
          </cell>
          <cell r="BJ121">
            <v>251.22975467046891</v>
          </cell>
          <cell r="BK121">
            <v>56.316134168299023</v>
          </cell>
          <cell r="BL121">
            <v>1877.354145115743</v>
          </cell>
          <cell r="BM121">
            <v>656.09941248498967</v>
          </cell>
          <cell r="BN121">
            <v>508.89497196786982</v>
          </cell>
          <cell r="BO121">
            <v>718.75459123048267</v>
          </cell>
          <cell r="BP121">
            <v>239.1532682861409</v>
          </cell>
          <cell r="BQ121">
            <v>245.423</v>
          </cell>
          <cell r="BR121">
            <v>3924.207244461446</v>
          </cell>
          <cell r="BS121">
            <v>1008.354683917965</v>
          </cell>
          <cell r="BT121">
            <v>2298.1295678814581</v>
          </cell>
          <cell r="BU121">
            <v>2319.979648057817</v>
          </cell>
          <cell r="BV121">
            <v>1604.2275964036289</v>
          </cell>
          <cell r="BW121">
            <v>1775.5039999999999</v>
          </cell>
          <cell r="BX121">
            <v>767.14931608203506</v>
          </cell>
          <cell r="BY121">
            <v>166.1523430342661</v>
          </cell>
          <cell r="BZ121">
            <v>333.47773450215959</v>
          </cell>
          <cell r="CA121">
            <v>193.44342250215959</v>
          </cell>
          <cell r="CB121">
            <v>71.991930551102257</v>
          </cell>
          <cell r="CC121">
            <v>1888.6506741942881</v>
          </cell>
          <cell r="CD121">
            <v>644.33247449231339</v>
          </cell>
          <cell r="CE121">
            <v>393.235669108509</v>
          </cell>
          <cell r="CF121">
            <v>604.86663930636109</v>
          </cell>
          <cell r="CG121">
            <v>168.12169511561149</v>
          </cell>
          <cell r="CH121">
            <v>245.423</v>
          </cell>
          <cell r="CI121">
            <v>4045.914924527176</v>
          </cell>
          <cell r="CJ121">
            <v>1117.6307612389639</v>
          </cell>
          <cell r="CK121">
            <v>2306.1979566651462</v>
          </cell>
          <cell r="CL121">
            <v>2323.2785374885648</v>
          </cell>
          <cell r="CM121">
            <v>1722.6363870386119</v>
          </cell>
          <cell r="CN121">
            <v>1775.5039999999999</v>
          </cell>
          <cell r="CO121">
            <v>657.87323876103596</v>
          </cell>
          <cell r="CP121">
            <v>171.1375011679296</v>
          </cell>
          <cell r="CQ121">
            <v>322.59976835168061</v>
          </cell>
          <cell r="CR121">
            <v>182.56545635168061</v>
          </cell>
          <cell r="CS121">
            <v>49.712904480628751</v>
          </cell>
          <cell r="CT121">
            <v>1945.3147099407199</v>
          </cell>
          <cell r="CU121">
            <v>670.17773109172674</v>
          </cell>
          <cell r="CV121">
            <v>411.54730274675921</v>
          </cell>
          <cell r="CW121">
            <v>625.31085553465937</v>
          </cell>
          <cell r="CX121">
            <v>185.24282115200481</v>
          </cell>
          <cell r="CY121">
            <v>245.423</v>
          </cell>
          <cell r="CZ121">
            <v>4181.1476525498301</v>
          </cell>
          <cell r="DA121">
            <v>1227.937567928039</v>
          </cell>
          <cell r="DB121">
            <v>2318.653525697197</v>
          </cell>
          <cell r="DC121">
            <v>2327.6284811402529</v>
          </cell>
          <cell r="DD121">
            <v>1853.519171409577</v>
          </cell>
          <cell r="DE121">
            <v>1775.5039999999999</v>
          </cell>
          <cell r="DF121">
            <v>547.56643207196066</v>
          </cell>
          <cell r="DG121">
            <v>176.27223168296189</v>
          </cell>
          <cell r="DH121">
            <v>326.2364239665925</v>
          </cell>
          <cell r="DI121">
            <v>186.20211196659261</v>
          </cell>
          <cell r="DJ121">
            <v>54.360036781039447</v>
          </cell>
          <cell r="DK121">
            <v>2003.682149450374</v>
          </cell>
          <cell r="DL121">
            <v>696.51460932289183</v>
          </cell>
          <cell r="DM121">
            <v>430.12426576884911</v>
          </cell>
          <cell r="DN121">
            <v>646.37149589054695</v>
          </cell>
          <cell r="DO121">
            <v>202.7376922246338</v>
          </cell>
          <cell r="DP121">
            <v>245.423</v>
          </cell>
          <cell r="DQ121">
            <v>4328.9106088600338</v>
          </cell>
          <cell r="DR121">
            <v>1346.06438350386</v>
          </cell>
          <cell r="DS121">
            <v>2335.3456977890519</v>
          </cell>
          <cell r="DT121">
            <v>2332.1476384210082</v>
          </cell>
          <cell r="DU121">
            <v>1996.762970439027</v>
          </cell>
          <cell r="DV121">
            <v>1775.5039999999999</v>
          </cell>
          <cell r="DW121">
            <v>429.43961649613988</v>
          </cell>
          <cell r="DX121">
            <v>181.56102227998721</v>
          </cell>
          <cell r="DY121">
            <v>337.00419528637718</v>
          </cell>
          <cell r="DZ121">
            <v>196.96988328637721</v>
          </cell>
          <cell r="EA121">
            <v>59.493893195184668</v>
          </cell>
          <cell r="EB121">
            <v>2063.7991283012821</v>
          </cell>
          <cell r="EC121">
            <v>723.37243411480858</v>
          </cell>
          <cell r="ED121">
            <v>448.9894827477342</v>
          </cell>
          <cell r="EE121">
            <v>668.0624719292889</v>
          </cell>
          <cell r="EF121">
            <v>220.79100509416469</v>
          </cell>
          <cell r="EG121">
            <v>245.423</v>
          </cell>
          <cell r="EH121">
            <v>4489.484806205619</v>
          </cell>
          <cell r="EI121">
            <v>1472.4214147881621</v>
          </cell>
          <cell r="EJ121">
            <v>2356.1385912932901</v>
          </cell>
          <cell r="EK121">
            <v>2336.838451556544</v>
          </cell>
          <cell r="EL121">
            <v>2152.6463546490759</v>
          </cell>
          <cell r="EM121">
            <v>1775.5039999999999</v>
          </cell>
          <cell r="EN121">
            <v>303.08258521183762</v>
          </cell>
          <cell r="EO121">
            <v>187.00849530652579</v>
          </cell>
          <cell r="EP121">
            <v>348.15107380905761</v>
          </cell>
          <cell r="EQ121">
            <v>208.11676180905761</v>
          </cell>
          <cell r="ER121">
            <v>64.907620884114749</v>
          </cell>
          <cell r="ES121">
            <v>2125.7206997414542</v>
          </cell>
          <cell r="ET121">
            <v>750.95065670464169</v>
          </cell>
          <cell r="EU121">
            <v>468.33522287432709</v>
          </cell>
          <cell r="EV121">
            <v>690.40505638455943</v>
          </cell>
          <cell r="EW121">
            <v>239.6615116931504</v>
          </cell>
          <cell r="EX121">
            <v>245.423</v>
          </cell>
          <cell r="EY121">
            <v>4663.5210508236514</v>
          </cell>
          <cell r="EZ121">
            <v>1614.6503805475479</v>
          </cell>
          <cell r="FA121">
            <v>2374.167945657915</v>
          </cell>
          <cell r="FB121">
            <v>2341.681638519347</v>
          </cell>
          <cell r="FC121">
            <v>2321.839412304304</v>
          </cell>
          <cell r="FD121">
            <v>1775.5039999999999</v>
          </cell>
          <cell r="FE121">
            <v>160.85361945245199</v>
          </cell>
          <cell r="FF121">
            <v>185.59705695842291</v>
          </cell>
          <cell r="FG121">
            <v>366.66903014665138</v>
          </cell>
          <cell r="FH121">
            <v>261.64329614665138</v>
          </cell>
          <cell r="FI121">
            <v>70.468454037922683</v>
          </cell>
          <cell r="FJ121">
            <v>356.161</v>
          </cell>
          <cell r="FK121">
            <v>130.358</v>
          </cell>
          <cell r="FL121">
            <v>90.171999999999997</v>
          </cell>
          <cell r="FM121">
            <v>112.15900000000001</v>
          </cell>
          <cell r="FN121">
            <v>56.701000000000001</v>
          </cell>
          <cell r="FO121">
            <v>245.423</v>
          </cell>
          <cell r="FP121">
            <v>1899.665</v>
          </cell>
          <cell r="FQ121">
            <v>399.82</v>
          </cell>
          <cell r="FR121">
            <v>990.88400000000001</v>
          </cell>
          <cell r="FS121">
            <v>1056.8040000000001</v>
          </cell>
          <cell r="FT121">
            <v>842.85500000000002</v>
          </cell>
          <cell r="FU121">
            <v>641.76800000000003</v>
          </cell>
          <cell r="FV121">
            <v>241.94800000000001</v>
          </cell>
          <cell r="FW121">
            <v>31.783999999999999</v>
          </cell>
          <cell r="FX121">
            <v>17.999162534088061</v>
          </cell>
          <cell r="FY121">
            <v>40.940222534088072</v>
          </cell>
          <cell r="FZ121">
            <v>10.36137433</v>
          </cell>
          <cell r="GA121">
            <v>403.137</v>
          </cell>
          <cell r="GB121">
            <v>153.696</v>
          </cell>
          <cell r="GC121">
            <v>108.392</v>
          </cell>
          <cell r="GD121">
            <v>130.816</v>
          </cell>
          <cell r="GE121">
            <v>67.691000000000003</v>
          </cell>
          <cell r="GF121">
            <v>245.423</v>
          </cell>
          <cell r="GG121">
            <v>1974.864</v>
          </cell>
          <cell r="GH121">
            <v>374.60500000000002</v>
          </cell>
          <cell r="GI121">
            <v>1076.2460000000001</v>
          </cell>
          <cell r="GJ121">
            <v>1101.7729999999999</v>
          </cell>
          <cell r="GK121">
            <v>873.08600000000001</v>
          </cell>
          <cell r="GL121">
            <v>658.66499999999996</v>
          </cell>
          <cell r="GM121">
            <v>284.05999999999989</v>
          </cell>
          <cell r="GN121">
            <v>89.665000000000006</v>
          </cell>
          <cell r="GO121">
            <v>-18.42623988661855</v>
          </cell>
          <cell r="GP121">
            <v>-13.307599886618609</v>
          </cell>
          <cell r="GQ121">
            <v>37.460362459999999</v>
          </cell>
          <cell r="GR121">
            <v>432.46800000000002</v>
          </cell>
          <cell r="GS121">
            <v>179.89699999999999</v>
          </cell>
          <cell r="GT121">
            <v>126.619</v>
          </cell>
          <cell r="GU121">
            <v>149.024</v>
          </cell>
          <cell r="GV121">
            <v>97.594999999999999</v>
          </cell>
          <cell r="GW121">
            <v>245.423</v>
          </cell>
          <cell r="GX121">
            <v>2094.36</v>
          </cell>
          <cell r="GY121">
            <v>363.17700000000002</v>
          </cell>
          <cell r="GZ121">
            <v>1189.779</v>
          </cell>
          <cell r="HA121">
            <v>1140.115</v>
          </cell>
          <cell r="HB121">
            <v>954.24099999999999</v>
          </cell>
          <cell r="HC121">
            <v>659.48699999999997</v>
          </cell>
          <cell r="HD121">
            <v>296.30999999999989</v>
          </cell>
          <cell r="HE121">
            <v>119.506</v>
          </cell>
          <cell r="HF121">
            <v>-11.84940756809041</v>
          </cell>
          <cell r="HG121">
            <v>-26.095867568090409</v>
          </cell>
          <cell r="HH121">
            <v>16.441359200000001</v>
          </cell>
          <cell r="HI121">
            <v>414.06799999999998</v>
          </cell>
          <cell r="HJ121">
            <v>168.07300000000001</v>
          </cell>
          <cell r="HK121">
            <v>110.64100000000001</v>
          </cell>
          <cell r="HL121">
            <v>136.26900000000001</v>
          </cell>
          <cell r="HM121">
            <v>63.326000000000001</v>
          </cell>
          <cell r="HN121">
            <v>245.423</v>
          </cell>
          <cell r="HO121">
            <v>2365.3000000000002</v>
          </cell>
          <cell r="HP121">
            <v>506.26799999999997</v>
          </cell>
          <cell r="HQ121">
            <v>1315.451</v>
          </cell>
          <cell r="HR121">
            <v>1407.8620000000001</v>
          </cell>
          <cell r="HS121">
            <v>957.43799999999999</v>
          </cell>
          <cell r="HT121">
            <v>915.38699999999994</v>
          </cell>
          <cell r="HU121">
            <v>409.11900000000003</v>
          </cell>
          <cell r="HV121">
            <v>154.60599999999999</v>
          </cell>
          <cell r="HW121">
            <v>-33.154473838224852</v>
          </cell>
          <cell r="HX121">
            <v>206.52536616177511</v>
          </cell>
          <cell r="HY121">
            <v>25.670088929999999</v>
          </cell>
          <cell r="HZ121">
            <v>407.94400000000002</v>
          </cell>
          <cell r="IA121">
            <v>200.946</v>
          </cell>
          <cell r="IB121">
            <v>156.00800000000001</v>
          </cell>
          <cell r="IC121">
            <v>179.88300000000001</v>
          </cell>
          <cell r="ID121">
            <v>112.148</v>
          </cell>
          <cell r="IE121">
            <v>245.423</v>
          </cell>
          <cell r="IF121">
            <v>2412.5369999999998</v>
          </cell>
          <cell r="IG121">
            <v>409.19900000000001</v>
          </cell>
          <cell r="IH121">
            <v>1447.6110000000001</v>
          </cell>
          <cell r="II121">
            <v>1355.175</v>
          </cell>
          <cell r="IJ121">
            <v>1057.3620000000001</v>
          </cell>
          <cell r="IK121">
            <v>917.41600000000005</v>
          </cell>
          <cell r="IL121">
            <v>508.21699999999998</v>
          </cell>
          <cell r="IM121">
            <v>122.203</v>
          </cell>
          <cell r="IN121">
            <v>-25.87570974778281</v>
          </cell>
          <cell r="IO121">
            <v>-43.344429747782698</v>
          </cell>
          <cell r="IP121">
            <v>15.89174324</v>
          </cell>
          <cell r="IQ121">
            <v>428.90699999999998</v>
          </cell>
          <cell r="IR121">
            <v>207.16200000000001</v>
          </cell>
          <cell r="IS121">
            <v>141.98400000000001</v>
          </cell>
          <cell r="IT121">
            <v>168.739</v>
          </cell>
          <cell r="IU121">
            <v>84.613</v>
          </cell>
          <cell r="IV121">
            <v>245.423</v>
          </cell>
          <cell r="IW121">
            <v>2629.6419999999998</v>
          </cell>
          <cell r="IX121">
            <v>479.39699999999999</v>
          </cell>
          <cell r="IY121">
            <v>1603.356</v>
          </cell>
          <cell r="IZ121">
            <v>1597.153</v>
          </cell>
          <cell r="JA121">
            <v>1032.489</v>
          </cell>
          <cell r="JB121">
            <v>1108.8230000000001</v>
          </cell>
          <cell r="JC121">
            <v>629.42600000000016</v>
          </cell>
          <cell r="JD121">
            <v>161.51499999999999</v>
          </cell>
          <cell r="JE121">
            <v>-41.549336405393262</v>
          </cell>
          <cell r="JF121">
            <v>129.89200359460679</v>
          </cell>
          <cell r="JG121">
            <v>95.701271019999993</v>
          </cell>
          <cell r="JH121">
            <v>441.40499999999997</v>
          </cell>
          <cell r="JI121">
            <v>207.19099999999989</v>
          </cell>
          <cell r="JJ121">
            <v>153.32199999999989</v>
          </cell>
          <cell r="JK121">
            <v>180.3009999999999</v>
          </cell>
          <cell r="JL121">
            <v>95.53</v>
          </cell>
          <cell r="JM121">
            <v>245.423</v>
          </cell>
          <cell r="JN121">
            <v>2707.1880000000001</v>
          </cell>
          <cell r="JO121">
            <v>398.50400000000002</v>
          </cell>
          <cell r="JP121">
            <v>1761.91</v>
          </cell>
          <cell r="JQ121">
            <v>1618.778</v>
          </cell>
          <cell r="JR121">
            <v>1088.4100000000001</v>
          </cell>
          <cell r="JS121">
            <v>1073.3610000000001</v>
          </cell>
          <cell r="JT121">
            <v>674.85700000000008</v>
          </cell>
          <cell r="JU121">
            <v>124.193</v>
          </cell>
          <cell r="JV121">
            <v>50.24971719318863</v>
          </cell>
          <cell r="JW121">
            <v>-6.4648306068113612</v>
          </cell>
          <cell r="JX121">
            <v>23.625496770000002</v>
          </cell>
          <cell r="JY121">
            <v>451.13857554412692</v>
          </cell>
          <cell r="JZ121">
            <v>199.78811270946821</v>
          </cell>
          <cell r="KA121">
            <v>141.84127280454601</v>
          </cell>
          <cell r="KB121">
            <v>175.58020455523049</v>
          </cell>
          <cell r="KC121">
            <v>79.822017052044856</v>
          </cell>
          <cell r="KD121">
            <v>245.423</v>
          </cell>
          <cell r="KE121">
            <v>3427.3660108998301</v>
          </cell>
          <cell r="KF121">
            <v>990.60461886870371</v>
          </cell>
          <cell r="KG121">
            <v>1869.8801517006591</v>
          </cell>
          <cell r="KH121">
            <v>2287.7929938477851</v>
          </cell>
          <cell r="KI121">
            <v>1139.5730170520451</v>
          </cell>
          <cell r="KJ121">
            <v>1775.5039999999999</v>
          </cell>
          <cell r="KK121">
            <v>784.8993811312962</v>
          </cell>
          <cell r="KL121">
            <v>111.1758549412007</v>
          </cell>
          <cell r="KM121">
            <v>-39.831086260300687</v>
          </cell>
          <cell r="KN121">
            <v>627.30333573969904</v>
          </cell>
          <cell r="KO121">
            <v>28.658999999999999</v>
          </cell>
          <cell r="LP121">
            <v>446.18675453647887</v>
          </cell>
          <cell r="LQ121">
            <v>211.42329369826359</v>
          </cell>
          <cell r="LR121">
            <v>154.56961858324871</v>
          </cell>
          <cell r="LS121">
            <v>188.17143846566839</v>
          </cell>
          <cell r="LU121">
            <v>78.448853612877627</v>
          </cell>
          <cell r="LV121">
            <v>245.423</v>
          </cell>
          <cell r="LW121">
            <v>3488.07651263249</v>
          </cell>
          <cell r="LX121">
            <v>924.43667683812305</v>
          </cell>
          <cell r="LY121">
            <v>1987.149047244247</v>
          </cell>
          <cell r="LZ121">
            <v>2294.0012470831812</v>
          </cell>
          <cell r="MA121">
            <v>1194.0752655493091</v>
          </cell>
          <cell r="MB121">
            <v>1775.5039999999999</v>
          </cell>
          <cell r="MC121">
            <v>851.06732316187686</v>
          </cell>
          <cell r="MD121">
            <v>110.0547588593345</v>
          </cell>
          <cell r="ME121">
            <v>13.38729910881929</v>
          </cell>
          <cell r="MF121">
            <v>-21.621278891180701</v>
          </cell>
          <cell r="MG121">
            <v>23.946605115613451</v>
          </cell>
          <cell r="MH121">
            <v>438.79043966159651</v>
          </cell>
          <cell r="MI121">
            <v>204.78897809444931</v>
          </cell>
          <cell r="MJ121">
            <v>145.90473142769909</v>
          </cell>
          <cell r="MK121">
            <v>181.75067773790931</v>
          </cell>
          <cell r="MM121">
            <v>71.965788359761703</v>
          </cell>
          <cell r="MN121">
            <v>0</v>
          </cell>
          <cell r="MO121">
            <v>3545.0188276811518</v>
          </cell>
          <cell r="MP121">
            <v>858.44368332005899</v>
          </cell>
          <cell r="MQ121">
            <v>2105.466633739029</v>
          </cell>
          <cell r="MR121">
            <v>2302.5124298559449</v>
          </cell>
          <cell r="MS121">
            <v>1242.5063978252081</v>
          </cell>
          <cell r="MT121">
            <v>1775.5039999999999</v>
          </cell>
          <cell r="MU121">
            <v>917.06031667994091</v>
          </cell>
          <cell r="MV121">
            <v>108.0548872733271</v>
          </cell>
          <cell r="MW121">
            <v>14.70634162519595</v>
          </cell>
          <cell r="MX121">
            <v>-20.30223637480405</v>
          </cell>
          <cell r="MY121">
            <v>23.53465608386329</v>
          </cell>
          <cell r="MZ121">
            <v>431.09409404756599</v>
          </cell>
          <cell r="NA121">
            <v>192.8294478092061</v>
          </cell>
          <cell r="NB121">
            <v>136.35861513128819</v>
          </cell>
          <cell r="NC121">
            <v>174.74455326784761</v>
          </cell>
          <cell r="NE121">
            <v>64.90313252899692</v>
          </cell>
          <cell r="NF121">
            <v>245.423</v>
          </cell>
          <cell r="NG121">
            <v>3597.0766307804251</v>
          </cell>
          <cell r="NH121">
            <v>827.34815919722496</v>
          </cell>
          <cell r="NI121">
            <v>2187.922706261691</v>
          </cell>
          <cell r="NJ121">
            <v>2311.2568369341489</v>
          </cell>
          <cell r="NK121">
            <v>1285.8197938462761</v>
          </cell>
          <cell r="NL121">
            <v>1775.5039999999999</v>
          </cell>
          <cell r="NM121">
            <v>948.15584080277495</v>
          </cell>
          <cell r="NN121">
            <v>70.626064393093998</v>
          </cell>
          <cell r="NO121">
            <v>46.672361834773312</v>
          </cell>
          <cell r="NP121">
            <v>11.663783834773319</v>
          </cell>
          <cell r="NQ121">
            <v>21.58973650792851</v>
          </cell>
          <cell r="NR121">
            <v>424.03360230373431</v>
          </cell>
          <cell r="NS121">
            <v>187.88091268751879</v>
          </cell>
          <cell r="NT121">
            <v>131.06664135491579</v>
          </cell>
          <cell r="NU121">
            <v>171.90057204750039</v>
          </cell>
          <cell r="NW121">
            <v>61.051276532972373</v>
          </cell>
          <cell r="NX121">
            <v>245.423</v>
          </cell>
          <cell r="NY121">
            <v>3632.1769366994758</v>
          </cell>
          <cell r="NZ121">
            <v>792.14647893318636</v>
          </cell>
          <cell r="OA121">
            <v>2259.9042870187559</v>
          </cell>
          <cell r="OB121">
            <v>2304.7768060789258</v>
          </cell>
          <cell r="OC121">
            <v>1327.4001306205489</v>
          </cell>
          <cell r="OD121">
            <v>1775.5039999999999</v>
          </cell>
          <cell r="OE121">
            <v>983.35752106681355</v>
          </cell>
          <cell r="OF121">
            <v>58.435010482482802</v>
          </cell>
          <cell r="OG121">
            <v>41.259776122982473</v>
          </cell>
          <cell r="OH121">
            <v>6.2511981229824762</v>
          </cell>
          <cell r="OI121">
            <v>19.470939758699071</v>
          </cell>
          <cell r="OV121">
            <v>468.19756475792678</v>
          </cell>
          <cell r="OW121">
            <v>172.21885442644111</v>
          </cell>
          <cell r="OX121">
            <v>111.51629111645531</v>
          </cell>
          <cell r="OY121">
            <v>162.87365118150629</v>
          </cell>
          <cell r="PA121">
            <v>47.741465968538819</v>
          </cell>
          <cell r="PB121">
            <v>245.423</v>
          </cell>
          <cell r="PC121">
            <v>3663.5485229440869</v>
          </cell>
          <cell r="PD121">
            <v>796.46561782557944</v>
          </cell>
          <cell r="PE121">
            <v>2278.3887851386899</v>
          </cell>
          <cell r="PF121">
            <v>2306.72230931489</v>
          </cell>
          <cell r="PG121">
            <v>1356.826213629196</v>
          </cell>
          <cell r="PH121">
            <v>1775.5039999999999</v>
          </cell>
          <cell r="PI121">
            <v>979.03838217442046</v>
          </cell>
          <cell r="PJ121">
            <v>57.668407971420351</v>
          </cell>
          <cell r="PK121">
            <v>18.315382959891711</v>
          </cell>
          <cell r="PL121">
            <v>460.4643312666073</v>
          </cell>
          <cell r="PM121">
            <v>163.5443527743534</v>
          </cell>
          <cell r="PN121">
            <v>103.2146976232133</v>
          </cell>
          <cell r="PO121">
            <v>155.00868923353221</v>
          </cell>
          <cell r="PQ121">
            <v>42.312300317206223</v>
          </cell>
          <cell r="PR121">
            <v>245.423</v>
          </cell>
          <cell r="PS121">
            <v>3695.1121604162122</v>
          </cell>
          <cell r="PT121">
            <v>812.26053929274815</v>
          </cell>
          <cell r="PU121">
            <v>2287.6871802951769</v>
          </cell>
          <cell r="PV121">
            <v>2310.2960862603709</v>
          </cell>
          <cell r="PW121">
            <v>1384.8160741558411</v>
          </cell>
          <cell r="PX121">
            <v>1775.5039999999999</v>
          </cell>
          <cell r="PY121">
            <v>963.24346070725176</v>
          </cell>
          <cell r="PZ121">
            <v>50.132296750381492</v>
          </cell>
          <cell r="QA121">
            <v>14.322439790561649</v>
          </cell>
          <cell r="QB121">
            <v>450.32724953426248</v>
          </cell>
          <cell r="QC121">
            <v>154.00728553797069</v>
          </cell>
          <cell r="QD121">
            <v>94.306626030476878</v>
          </cell>
          <cell r="QE121">
            <v>146.3423676909137</v>
          </cell>
          <cell r="QG121">
            <v>36.615404408945977</v>
          </cell>
          <cell r="QH121">
            <v>245.423</v>
          </cell>
          <cell r="QI121">
            <v>3721.2878838420379</v>
          </cell>
          <cell r="QJ121">
            <v>830.72233125034654</v>
          </cell>
          <cell r="QK121">
            <v>2290.4888138550969</v>
          </cell>
          <cell r="QL121">
            <v>2312.5500953724131</v>
          </cell>
          <cell r="QM121">
            <v>1408.737788469625</v>
          </cell>
          <cell r="QN121">
            <v>1775.5039999999999</v>
          </cell>
          <cell r="QO121">
            <v>944.78166874965336</v>
          </cell>
          <cell r="QP121">
            <v>45.289810013750341</v>
          </cell>
          <cell r="QQ121">
            <v>12.69369009516187</v>
          </cell>
          <cell r="QR121">
            <v>448.24230232125922</v>
          </cell>
          <cell r="QS121">
            <v>157.69877420130319</v>
          </cell>
          <cell r="QT121">
            <v>98.070949387435846</v>
          </cell>
          <cell r="QU121">
            <v>150.19850277271499</v>
          </cell>
          <cell r="QW121">
            <v>39.313091521649163</v>
          </cell>
          <cell r="QX121">
            <v>245.423</v>
          </cell>
          <cell r="QY121">
            <v>3751.2684730997298</v>
          </cell>
          <cell r="QZ121">
            <v>851.40278732304637</v>
          </cell>
          <cell r="RA121">
            <v>2294.614566770264</v>
          </cell>
          <cell r="RB121">
            <v>2314.20221443114</v>
          </cell>
          <cell r="RC121">
            <v>1437.0662586685901</v>
          </cell>
          <cell r="RD121">
            <v>1775.5039999999999</v>
          </cell>
          <cell r="RE121">
            <v>924.10121267695354</v>
          </cell>
          <cell r="RF121">
            <v>43.631299518298889</v>
          </cell>
          <cell r="RG121">
            <v>10.98462132268379</v>
          </cell>
          <cell r="RH121">
            <v>1605.8340000000001</v>
          </cell>
          <cell r="RI121">
            <v>632.024</v>
          </cell>
          <cell r="RJ121">
            <v>435.82400000000001</v>
          </cell>
          <cell r="RK121">
            <v>528.26800000000003</v>
          </cell>
          <cell r="RL121">
            <v>285.31299999999999</v>
          </cell>
          <cell r="RM121">
            <v>256.72000000000003</v>
          </cell>
          <cell r="RN121">
            <v>2365.3000000000002</v>
          </cell>
          <cell r="RO121">
            <v>506.26799999999997</v>
          </cell>
          <cell r="RP121">
            <v>1315.451</v>
          </cell>
          <cell r="RQ121">
            <v>1407.8620000000001</v>
          </cell>
          <cell r="RR121">
            <v>957.43799999999999</v>
          </cell>
          <cell r="RS121">
            <v>915.38699999999994</v>
          </cell>
          <cell r="RT121">
            <v>409.11900000000003</v>
          </cell>
          <cell r="RU121">
            <v>395.56099999999998</v>
          </cell>
          <cell r="RV121">
            <v>-45.43095875884574</v>
          </cell>
          <cell r="RW121">
            <v>208.06212124115419</v>
          </cell>
          <cell r="RX121">
            <v>89.933184920000002</v>
          </cell>
          <cell r="RY121">
            <v>0.35031623917108129</v>
          </cell>
          <cell r="RZ121">
            <v>0.66773493531576089</v>
          </cell>
          <cell r="SA121">
            <v>0.36077277788187873</v>
          </cell>
          <cell r="SB121">
            <v>0.2294655927451747</v>
          </cell>
          <cell r="SC121">
            <v>0.29333815718617351</v>
          </cell>
          <cell r="SD121">
            <v>0.20256008801387301</v>
          </cell>
          <cell r="SE121">
            <v>0.22149528276094521</v>
          </cell>
          <cell r="SF121">
            <v>0.2424136824795747</v>
          </cell>
          <cell r="SG121">
            <v>0.264472445060629</v>
          </cell>
          <cell r="SH121">
            <v>0.28713060323573047</v>
          </cell>
          <cell r="SI121">
            <v>4.2218432380013278E-2</v>
          </cell>
          <cell r="SJ121">
            <v>0.1526359080444783</v>
          </cell>
          <cell r="SK121">
            <v>6.6991924962208113E-2</v>
          </cell>
          <cell r="SL121">
            <v>0.10459528622011791</v>
          </cell>
          <cell r="SM121">
            <v>6.4752461016286164E-2</v>
          </cell>
          <cell r="SN121">
            <v>0.38994418216711552</v>
          </cell>
          <cell r="SO121">
            <v>9.6264395635290892E-2</v>
          </cell>
          <cell r="SP121">
            <v>0.11677389649706831</v>
          </cell>
          <cell r="SQ121">
            <v>9.7572782973125799E-2</v>
          </cell>
          <cell r="SR121">
            <v>0</v>
          </cell>
          <cell r="SS121">
            <v>8.7969491481762141E-2</v>
          </cell>
          <cell r="ST121">
            <v>7.9336247045709143E-2</v>
          </cell>
          <cell r="SU121">
            <v>68.262009211362113</v>
          </cell>
          <cell r="SV121">
            <v>33.253431211362113</v>
          </cell>
          <cell r="SW121">
            <v>7.4627817930233556E-2</v>
          </cell>
          <cell r="SX121">
            <v>74.303809404206618</v>
          </cell>
          <cell r="SY121">
            <v>39.295231404206618</v>
          </cell>
          <cell r="SZ121">
            <v>5.8358180735145627E-2</v>
          </cell>
          <cell r="TA121">
            <v>73.644125376853836</v>
          </cell>
          <cell r="TB121">
            <v>38.635547376853843</v>
          </cell>
          <cell r="TC121">
            <v>5.1721680914836289E-2</v>
          </cell>
          <cell r="TD121">
            <v>175.0541226780463</v>
          </cell>
          <cell r="TE121">
            <v>140.0455446780463</v>
          </cell>
          <cell r="TF121">
            <v>4.4757913164959251E-2</v>
          </cell>
        </row>
        <row r="122">
          <cell r="A122" t="str">
            <v>RAPT4</v>
          </cell>
          <cell r="B122" t="str">
            <v>Randoncorp</v>
          </cell>
          <cell r="C122" t="str">
            <v>Capital Goods</v>
          </cell>
          <cell r="D122" t="str">
            <v>Lucas Laghi</v>
          </cell>
          <cell r="E122">
            <v>44917</v>
          </cell>
          <cell r="F122" t="str">
            <v>Buy</v>
          </cell>
          <cell r="G122" t="b">
            <v>0</v>
          </cell>
          <cell r="H122" t="str">
            <v>BRL</v>
          </cell>
          <cell r="I122">
            <v>11</v>
          </cell>
          <cell r="J122">
            <v>0.14910000000000001</v>
          </cell>
          <cell r="K122">
            <v>7.4999999999999997E-2</v>
          </cell>
          <cell r="L122">
            <v>0.13963800000000001</v>
          </cell>
          <cell r="M122">
            <v>11133.0553998219</v>
          </cell>
          <cell r="N122">
            <v>2717.770874678949</v>
          </cell>
          <cell r="O122">
            <v>1273.8827333792619</v>
          </cell>
          <cell r="P122">
            <v>1517.337279121223</v>
          </cell>
          <cell r="Q122">
            <v>453.30662635689038</v>
          </cell>
          <cell r="R122">
            <v>329.32953300000003</v>
          </cell>
          <cell r="S122">
            <v>12417.67854849568</v>
          </cell>
          <cell r="T122">
            <v>2725.597082774269</v>
          </cell>
          <cell r="U122">
            <v>2913.326638247353</v>
          </cell>
          <cell r="V122">
            <v>8477.6582391760803</v>
          </cell>
          <cell r="W122">
            <v>2792.8633170372909</v>
          </cell>
          <cell r="X122">
            <v>0</v>
          </cell>
          <cell r="Y122">
            <v>1.0786000015541599</v>
          </cell>
          <cell r="Z122">
            <v>384.69268398931411</v>
          </cell>
          <cell r="AA122">
            <v>115.3371596000889</v>
          </cell>
          <cell r="AB122">
            <v>1136.4687281966469</v>
          </cell>
          <cell r="AC122">
            <v>-405.18499999999972</v>
          </cell>
          <cell r="AD122">
            <v>11150.294931303501</v>
          </cell>
          <cell r="AE122">
            <v>2686.0071937480461</v>
          </cell>
          <cell r="AF122">
            <v>1149.883606713702</v>
          </cell>
          <cell r="AG122">
            <v>1417.909657432459</v>
          </cell>
          <cell r="AH122">
            <v>223.9873548246228</v>
          </cell>
          <cell r="AI122">
            <v>329.32953300000003</v>
          </cell>
          <cell r="AJ122">
            <v>12894.323040748821</v>
          </cell>
          <cell r="AK122">
            <v>3324.0111654437469</v>
          </cell>
          <cell r="AL122">
            <v>3091.312384780736</v>
          </cell>
          <cell r="AM122">
            <v>8868.2126208854352</v>
          </cell>
          <cell r="AN122">
            <v>2758.580340230566</v>
          </cell>
          <cell r="AO122">
            <v>0</v>
          </cell>
          <cell r="AP122">
            <v>0.25</v>
          </cell>
          <cell r="AQ122">
            <v>446.01179725214001</v>
          </cell>
          <cell r="AR122">
            <v>-613.66813407974269</v>
          </cell>
          <cell r="AS122">
            <v>-444.25716359649948</v>
          </cell>
          <cell r="AT122">
            <v>0</v>
          </cell>
          <cell r="AU122">
            <v>12398.94044158404</v>
          </cell>
          <cell r="AV122">
            <v>3031.3776949104722</v>
          </cell>
          <cell r="AW122">
            <v>1424.78070463926</v>
          </cell>
          <cell r="AX122">
            <v>1709.181444039087</v>
          </cell>
          <cell r="AY122">
            <v>439.00145517398721</v>
          </cell>
          <cell r="AZ122">
            <v>329.32953300000003</v>
          </cell>
          <cell r="BA122">
            <v>13634.5270922769</v>
          </cell>
          <cell r="BB122">
            <v>3333.3296831948492</v>
          </cell>
          <cell r="BC122">
            <v>3302.8692630442702</v>
          </cell>
          <cell r="BD122">
            <v>9467.605515839412</v>
          </cell>
          <cell r="BE122">
            <v>2775.1483256822312</v>
          </cell>
          <cell r="BF122">
            <v>0</v>
          </cell>
          <cell r="BG122">
            <v>0.25</v>
          </cell>
          <cell r="BH122">
            <v>495.95761766336148</v>
          </cell>
          <cell r="BI122">
            <v>324.82137734410878</v>
          </cell>
          <cell r="BJ122">
            <v>1461.1855656984319</v>
          </cell>
          <cell r="BK122">
            <v>0</v>
          </cell>
          <cell r="BL122">
            <v>13335.566132583919</v>
          </cell>
          <cell r="BM122">
            <v>3295.7498547984428</v>
          </cell>
          <cell r="BN122">
            <v>1612.7440573157601</v>
          </cell>
          <cell r="BO122">
            <v>1916.6080295158331</v>
          </cell>
          <cell r="BP122">
            <v>539.22906244252749</v>
          </cell>
          <cell r="BQ122">
            <v>329.32953300000003</v>
          </cell>
          <cell r="BR122">
            <v>14399.593074544089</v>
          </cell>
          <cell r="BS122">
            <v>3481.0257768836282</v>
          </cell>
          <cell r="BT122">
            <v>3532.4279361475542</v>
          </cell>
          <cell r="BU122">
            <v>10063.84093951523</v>
          </cell>
          <cell r="BV122">
            <v>2807.885712350635</v>
          </cell>
          <cell r="BW122">
            <v>0</v>
          </cell>
          <cell r="BX122">
            <v>0.25</v>
          </cell>
          <cell r="BY122">
            <v>533.42264530335694</v>
          </cell>
          <cell r="BZ122">
            <v>908.84487735981634</v>
          </cell>
          <cell r="CA122">
            <v>957.69325534011114</v>
          </cell>
          <cell r="CB122">
            <v>0</v>
          </cell>
          <cell r="CC122">
            <v>14148.09692722052</v>
          </cell>
          <cell r="CD122">
            <v>3486.988816002498</v>
          </cell>
          <cell r="CE122">
            <v>1733.181817007573</v>
          </cell>
          <cell r="CF122">
            <v>2058.1651871331478</v>
          </cell>
          <cell r="CG122">
            <v>573.5483087014178</v>
          </cell>
          <cell r="CH122">
            <v>329.32953300000003</v>
          </cell>
          <cell r="CI122">
            <v>15197.395764365219</v>
          </cell>
          <cell r="CJ122">
            <v>3688.9303661434742</v>
          </cell>
          <cell r="CK122">
            <v>3773.3684431107999</v>
          </cell>
          <cell r="CL122">
            <v>10682.13710402755</v>
          </cell>
          <cell r="CM122">
            <v>2842.9144451256179</v>
          </cell>
          <cell r="CN122">
            <v>0</v>
          </cell>
          <cell r="CO122">
            <v>0.25</v>
          </cell>
          <cell r="CP122">
            <v>565.92387708882075</v>
          </cell>
          <cell r="CQ122">
            <v>414.94452261320367</v>
          </cell>
          <cell r="CR122">
            <v>554.63091582159166</v>
          </cell>
          <cell r="CS122">
            <v>0</v>
          </cell>
          <cell r="CT122">
            <v>15011.710414414139</v>
          </cell>
          <cell r="CU122">
            <v>3690.3170954139418</v>
          </cell>
          <cell r="CV122">
            <v>1862.5777756619</v>
          </cell>
          <cell r="CW122">
            <v>2209.7276724280941</v>
          </cell>
          <cell r="CX122">
            <v>614.37688268210627</v>
          </cell>
          <cell r="CY122">
            <v>329.32953300000003</v>
          </cell>
          <cell r="CZ122">
            <v>16024.02794106056</v>
          </cell>
          <cell r="DA122">
            <v>3891.3697720655759</v>
          </cell>
          <cell r="DB122">
            <v>4026.6869629211719</v>
          </cell>
          <cell r="DC122">
            <v>11339.196510093019</v>
          </cell>
          <cell r="DD122">
            <v>2948.5730159181212</v>
          </cell>
          <cell r="DE122">
            <v>0</v>
          </cell>
          <cell r="DF122">
            <v>0.25</v>
          </cell>
          <cell r="DG122">
            <v>600.46841657656557</v>
          </cell>
          <cell r="DH122">
            <v>622.05838131443909</v>
          </cell>
          <cell r="DI122">
            <v>788.58665744658026</v>
          </cell>
          <cell r="DJ122">
            <v>0</v>
          </cell>
          <cell r="DK122">
            <v>15929.72766213885</v>
          </cell>
          <cell r="DL122">
            <v>3906.440910834448</v>
          </cell>
          <cell r="DM122">
            <v>2001.5134507301029</v>
          </cell>
          <cell r="DN122">
            <v>2371.9686513188508</v>
          </cell>
          <cell r="DO122">
            <v>664.37495736268966</v>
          </cell>
          <cell r="DP122">
            <v>329.32953300000003</v>
          </cell>
          <cell r="DQ122">
            <v>16888.413901440621</v>
          </cell>
          <cell r="DR122">
            <v>4094.779818388251</v>
          </cell>
          <cell r="DS122">
            <v>4293.4208688179779</v>
          </cell>
          <cell r="DT122">
            <v>12037.488731132409</v>
          </cell>
          <cell r="DU122">
            <v>3114.6667552587942</v>
          </cell>
          <cell r="DV122">
            <v>0</v>
          </cell>
          <cell r="DW122">
            <v>0.25</v>
          </cell>
          <cell r="DX122">
            <v>637.18910648555402</v>
          </cell>
          <cell r="DY122">
            <v>725.45933574388755</v>
          </cell>
          <cell r="DZ122">
            <v>888.85160450035585</v>
          </cell>
          <cell r="EA122">
            <v>0</v>
          </cell>
          <cell r="EB122">
            <v>16868.73553996563</v>
          </cell>
          <cell r="EC122">
            <v>4127.4579925432936</v>
          </cell>
          <cell r="ED122">
            <v>2141.9555284441531</v>
          </cell>
          <cell r="EE122">
            <v>2536.9502483754072</v>
          </cell>
          <cell r="EF122">
            <v>712.00030921626069</v>
          </cell>
          <cell r="EG122">
            <v>329.32953300000003</v>
          </cell>
          <cell r="EH122">
            <v>17802.587433985631</v>
          </cell>
          <cell r="EI122">
            <v>4325.9262996963198</v>
          </cell>
          <cell r="EJ122">
            <v>4573.1755704853495</v>
          </cell>
          <cell r="EK122">
            <v>12773.662186373351</v>
          </cell>
          <cell r="EL122">
            <v>3292.6668325628589</v>
          </cell>
          <cell r="EM122">
            <v>0</v>
          </cell>
          <cell r="EN122">
            <v>0.25</v>
          </cell>
          <cell r="EO122">
            <v>674.74942159862508</v>
          </cell>
          <cell r="EP122">
            <v>788.15170634606739</v>
          </cell>
          <cell r="EQ122">
            <v>952.14155714769186</v>
          </cell>
          <cell r="ER122">
            <v>0</v>
          </cell>
          <cell r="ES122">
            <v>17865.072222523198</v>
          </cell>
          <cell r="ET122">
            <v>4360.3313413475662</v>
          </cell>
          <cell r="EU122">
            <v>2290.729425706812</v>
          </cell>
          <cell r="EV122">
            <v>2711.461578191464</v>
          </cell>
          <cell r="EW122">
            <v>763.69246228616339</v>
          </cell>
          <cell r="EX122">
            <v>329.32953300000003</v>
          </cell>
          <cell r="EY122">
            <v>18131.40383663365</v>
          </cell>
          <cell r="EZ122">
            <v>3932.44050177289</v>
          </cell>
          <cell r="FA122">
            <v>4867.046306901625</v>
          </cell>
          <cell r="FB122">
            <v>12911.555473449829</v>
          </cell>
          <cell r="FC122">
            <v>3483.589948134399</v>
          </cell>
          <cell r="FD122">
            <v>0</v>
          </cell>
          <cell r="FE122">
            <v>0.25</v>
          </cell>
          <cell r="FF122">
            <v>714.60288890092795</v>
          </cell>
          <cell r="FG122">
            <v>855.46324375026916</v>
          </cell>
          <cell r="FH122">
            <v>1018.6744459667131</v>
          </cell>
          <cell r="FI122">
            <v>0</v>
          </cell>
          <cell r="FJ122">
            <v>2476.3470000000002</v>
          </cell>
          <cell r="FK122">
            <v>644.57500000000027</v>
          </cell>
          <cell r="FL122">
            <v>340.49099999999999</v>
          </cell>
          <cell r="FM122">
            <v>401.35</v>
          </cell>
          <cell r="FN122">
            <v>130.07400000000001</v>
          </cell>
          <cell r="FO122">
            <v>329.32953300000003</v>
          </cell>
          <cell r="FP122">
            <v>11161.782999999999</v>
          </cell>
          <cell r="FQ122">
            <v>1915.778</v>
          </cell>
          <cell r="FR122">
            <v>2740.799</v>
          </cell>
          <cell r="FS122">
            <v>7775.0730000000003</v>
          </cell>
          <cell r="FT122">
            <v>2624.877</v>
          </cell>
          <cell r="FU122">
            <v>0</v>
          </cell>
          <cell r="FV122">
            <v>0.89994632442716993</v>
          </cell>
          <cell r="FW122">
            <v>45.738</v>
          </cell>
          <cell r="FZ122">
            <v>-741.84500000000037</v>
          </cell>
          <cell r="GA122">
            <v>2772.317</v>
          </cell>
          <cell r="GB122">
            <v>645.42000000000007</v>
          </cell>
          <cell r="GC122">
            <v>300.851</v>
          </cell>
          <cell r="GD122">
            <v>362.01799999999997</v>
          </cell>
          <cell r="GE122">
            <v>104.52500000000001</v>
          </cell>
          <cell r="GF122">
            <v>329.32953300000003</v>
          </cell>
          <cell r="GG122">
            <v>11853.11</v>
          </cell>
          <cell r="GH122">
            <v>2392.8560000000002</v>
          </cell>
          <cell r="GI122">
            <v>2794.1729999999998</v>
          </cell>
          <cell r="GJ122">
            <v>8069.5959999999995</v>
          </cell>
          <cell r="GK122">
            <v>2708.393</v>
          </cell>
          <cell r="GL122">
            <v>0</v>
          </cell>
          <cell r="GM122">
            <v>1.916730024936097</v>
          </cell>
          <cell r="GN122">
            <v>72.641000000000005</v>
          </cell>
          <cell r="GQ122">
            <v>347.67400000000077</v>
          </cell>
          <cell r="GR122">
            <v>3055.83</v>
          </cell>
          <cell r="GS122">
            <v>742.42300000000023</v>
          </cell>
          <cell r="GT122">
            <v>357.40699999999998</v>
          </cell>
          <cell r="GU122">
            <v>419.26100000000002</v>
          </cell>
          <cell r="GV122">
            <v>147.67999999999989</v>
          </cell>
          <cell r="GW122">
            <v>329.32953300000003</v>
          </cell>
          <cell r="GX122">
            <v>11976.907999999999</v>
          </cell>
          <cell r="GY122">
            <v>2354.1770000000001</v>
          </cell>
          <cell r="GZ122">
            <v>2595.5500000000002</v>
          </cell>
          <cell r="HA122">
            <v>8087.0169999999998</v>
          </cell>
          <cell r="HB122">
            <v>2771.9650000000001</v>
          </cell>
          <cell r="HC122">
            <v>0</v>
          </cell>
          <cell r="HD122">
            <v>2.2891728024485318</v>
          </cell>
          <cell r="HE122">
            <v>96.6</v>
          </cell>
          <cell r="HH122">
            <v>-11.014000000000189</v>
          </cell>
          <cell r="HI122">
            <v>2828.5613998219019</v>
          </cell>
          <cell r="HJ122">
            <v>685.3528746789475</v>
          </cell>
          <cell r="HK122">
            <v>275.13373337926242</v>
          </cell>
          <cell r="HL122">
            <v>334.70827912122348</v>
          </cell>
          <cell r="HM122">
            <v>71.027626356890309</v>
          </cell>
          <cell r="HN122">
            <v>329.32953300000003</v>
          </cell>
          <cell r="HO122">
            <v>12417.67854849568</v>
          </cell>
          <cell r="HP122">
            <v>2725.597082774269</v>
          </cell>
          <cell r="HQ122">
            <v>2913.326638247353</v>
          </cell>
          <cell r="HR122">
            <v>8477.6582391760803</v>
          </cell>
          <cell r="HS122">
            <v>2792.8633170372909</v>
          </cell>
          <cell r="HT122">
            <v>0</v>
          </cell>
          <cell r="HU122">
            <v>0.6</v>
          </cell>
          <cell r="HV122">
            <v>169.71368398931409</v>
          </cell>
          <cell r="HY122">
            <v>0</v>
          </cell>
          <cell r="KY122">
            <v>1517.337279121223</v>
          </cell>
          <cell r="KZ122">
            <v>1417.909657432459</v>
          </cell>
          <cell r="LA122">
            <v>1709.181444039087</v>
          </cell>
          <cell r="LB122">
            <v>1916.6080295158331</v>
          </cell>
          <cell r="LC122">
            <v>2058.1651871331478</v>
          </cell>
          <cell r="LD122">
            <v>2209.7276724280941</v>
          </cell>
          <cell r="LE122">
            <v>2371.9686513188508</v>
          </cell>
          <cell r="LF122">
            <v>2536.9502483754072</v>
          </cell>
          <cell r="LG122">
            <v>2711.461578191464</v>
          </cell>
          <cell r="LH122">
            <v>401.35</v>
          </cell>
          <cell r="LI122">
            <v>362.01799999999997</v>
          </cell>
          <cell r="LJ122">
            <v>419.26100000000002</v>
          </cell>
          <cell r="LK122">
            <v>334.70827912122348</v>
          </cell>
        </row>
        <row r="123">
          <cell r="A123" t="str">
            <v>RDOR3</v>
          </cell>
          <cell r="B123" t="str">
            <v>Rede D'Or</v>
          </cell>
          <cell r="C123" t="str">
            <v>Health Care</v>
          </cell>
          <cell r="D123" t="str">
            <v>Rafael Barros</v>
          </cell>
          <cell r="E123">
            <v>44950</v>
          </cell>
          <cell r="F123" t="str">
            <v>Neutral</v>
          </cell>
          <cell r="G123" t="b">
            <v>0</v>
          </cell>
          <cell r="H123" t="str">
            <v>BRL</v>
          </cell>
          <cell r="I123">
            <v>28.8</v>
          </cell>
          <cell r="J123">
            <v>0.14699999999999999</v>
          </cell>
          <cell r="M123">
            <v>46745.049811407051</v>
          </cell>
          <cell r="N123">
            <v>7717.1540589438373</v>
          </cell>
          <cell r="O123">
            <v>3583.0896893249642</v>
          </cell>
          <cell r="P123">
            <v>5165.537713324964</v>
          </cell>
          <cell r="Q123">
            <v>1564.607114844137</v>
          </cell>
          <cell r="R123">
            <v>2282.032999</v>
          </cell>
          <cell r="S123">
            <v>53640.959023108822</v>
          </cell>
          <cell r="T123">
            <v>17880.277211725741</v>
          </cell>
          <cell r="U123">
            <v>10590.547215487721</v>
          </cell>
          <cell r="V123">
            <v>38717.978862524418</v>
          </cell>
          <cell r="W123">
            <v>14922.9801605844</v>
          </cell>
          <cell r="X123">
            <v>36232.669678020487</v>
          </cell>
          <cell r="Y123">
            <v>18352.39246629475</v>
          </cell>
          <cell r="Z123">
            <v>-3518.8211227527531</v>
          </cell>
          <cell r="AB123">
            <v>836.86188158172774</v>
          </cell>
          <cell r="AC123">
            <v>-574.00604999999996</v>
          </cell>
          <cell r="AD123">
            <v>53285.593144711747</v>
          </cell>
          <cell r="AE123">
            <v>9401.1682359045808</v>
          </cell>
          <cell r="AF123">
            <v>5039.4922067083344</v>
          </cell>
          <cell r="AG123">
            <v>6705.1736376111839</v>
          </cell>
          <cell r="AH123">
            <v>2468.7753501165462</v>
          </cell>
          <cell r="AI123">
            <v>2282.032999</v>
          </cell>
          <cell r="AJ123">
            <v>55557.603225155653</v>
          </cell>
          <cell r="AK123">
            <v>17662.62735460265</v>
          </cell>
          <cell r="AL123">
            <v>12837.688322488981</v>
          </cell>
          <cell r="AM123">
            <v>39651.764568891303</v>
          </cell>
          <cell r="AN123">
            <v>15905.838656264361</v>
          </cell>
          <cell r="AO123">
            <v>36579.726606076118</v>
          </cell>
          <cell r="AP123">
            <v>18917.099251473479</v>
          </cell>
          <cell r="AQ123">
            <v>-3455.0346662337761</v>
          </cell>
          <cell r="AS123">
            <v>164.48447548330299</v>
          </cell>
          <cell r="AT123">
            <v>-244.28350968176909</v>
          </cell>
          <cell r="AU123">
            <v>60904.514286510399</v>
          </cell>
          <cell r="AV123">
            <v>11712.982542637839</v>
          </cell>
          <cell r="AW123">
            <v>6779.0138441873551</v>
          </cell>
          <cell r="AX123">
            <v>8728.6889908169815</v>
          </cell>
          <cell r="AY123">
            <v>3749.9497094455992</v>
          </cell>
          <cell r="AZ123">
            <v>2282.032999</v>
          </cell>
          <cell r="BA123">
            <v>58390.712758462781</v>
          </cell>
          <cell r="BB123">
            <v>16850.158936226391</v>
          </cell>
          <cell r="BC123">
            <v>17337.561757443469</v>
          </cell>
          <cell r="BD123">
            <v>40883.988881222518</v>
          </cell>
          <cell r="BE123">
            <v>17506.72387724026</v>
          </cell>
          <cell r="BF123">
            <v>36965.385949474992</v>
          </cell>
          <cell r="BG123">
            <v>20115.227013248601</v>
          </cell>
          <cell r="BH123">
            <v>-5968.8176236908839</v>
          </cell>
          <cell r="BJ123">
            <v>-25.232643452840719</v>
          </cell>
          <cell r="BK123">
            <v>-511.03523914903468</v>
          </cell>
          <cell r="BL123">
            <v>70012.01566743337</v>
          </cell>
          <cell r="BM123">
            <v>14322.806452817609</v>
          </cell>
          <cell r="BN123">
            <v>8629.4566174816973</v>
          </cell>
          <cell r="BO123">
            <v>11014.25980346275</v>
          </cell>
          <cell r="BP123">
            <v>5096.211508429642</v>
          </cell>
          <cell r="BQ123">
            <v>2282.032999</v>
          </cell>
          <cell r="BR123">
            <v>62233.741680599043</v>
          </cell>
          <cell r="BS123">
            <v>19024.304188128968</v>
          </cell>
          <cell r="BT123">
            <v>19002.28066417321</v>
          </cell>
          <cell r="BU123">
            <v>42601.020163756642</v>
          </cell>
          <cell r="BV123">
            <v>19632.721516842401</v>
          </cell>
          <cell r="BW123">
            <v>37287.097187250212</v>
          </cell>
          <cell r="BX123">
            <v>18262.79299912124</v>
          </cell>
          <cell r="BY123">
            <v>-3539.6059499013172</v>
          </cell>
          <cell r="CA123">
            <v>3304.6913949387499</v>
          </cell>
          <cell r="CB123">
            <v>-776.61127688844749</v>
          </cell>
          <cell r="CC123">
            <v>78565.006956621248</v>
          </cell>
          <cell r="CD123">
            <v>16944.840723704008</v>
          </cell>
          <cell r="CE123">
            <v>10734.017828881189</v>
          </cell>
          <cell r="CF123">
            <v>13345.09901538144</v>
          </cell>
          <cell r="CG123">
            <v>6634.5369478776392</v>
          </cell>
          <cell r="CH123">
            <v>2282.032999</v>
          </cell>
          <cell r="CI123">
            <v>66381.798419682978</v>
          </cell>
          <cell r="CJ123">
            <v>22302.49844068844</v>
          </cell>
          <cell r="CK123">
            <v>19526.461682728761</v>
          </cell>
          <cell r="CL123">
            <v>44051.394243121198</v>
          </cell>
          <cell r="CM123">
            <v>22330.40417656178</v>
          </cell>
          <cell r="CN123">
            <v>37596.815626318807</v>
          </cell>
          <cell r="CO123">
            <v>15294.317185630371</v>
          </cell>
          <cell r="CP123">
            <v>-2575.1280878363232</v>
          </cell>
          <cell r="CR123">
            <v>4877.5715004131553</v>
          </cell>
          <cell r="CS123">
            <v>-1110.0498173769629</v>
          </cell>
          <cell r="CT123">
            <v>87402.083792139005</v>
          </cell>
          <cell r="CU123">
            <v>19181.43490228006</v>
          </cell>
          <cell r="CV123">
            <v>12523.030955759319</v>
          </cell>
          <cell r="CW123">
            <v>15289.457723514621</v>
          </cell>
          <cell r="CX123">
            <v>8050.2102358331103</v>
          </cell>
          <cell r="CY123">
            <v>2282.032999</v>
          </cell>
          <cell r="CZ123">
            <v>71307.742289092334</v>
          </cell>
          <cell r="DA123">
            <v>25698.181462231019</v>
          </cell>
          <cell r="DB123">
            <v>20258.716330636191</v>
          </cell>
          <cell r="DC123">
            <v>45599.591046994028</v>
          </cell>
          <cell r="DD123">
            <v>25708.151242098309</v>
          </cell>
          <cell r="DE123">
            <v>37914.787318878967</v>
          </cell>
          <cell r="DF123">
            <v>12216.605856647961</v>
          </cell>
          <cell r="DG123">
            <v>-2879.0004784473181</v>
          </cell>
          <cell r="DI123">
            <v>5489.2393447215327</v>
          </cell>
          <cell r="DJ123">
            <v>-1482.6786884272601</v>
          </cell>
          <cell r="DK123">
            <v>96694.66576826552</v>
          </cell>
          <cell r="DL123">
            <v>21288.504604471349</v>
          </cell>
          <cell r="DM123">
            <v>14144.84226618008</v>
          </cell>
          <cell r="DN123">
            <v>17097.198087608849</v>
          </cell>
          <cell r="DO123">
            <v>9389.557097774632</v>
          </cell>
          <cell r="DP123">
            <v>2282.032999</v>
          </cell>
          <cell r="DQ123">
            <v>76919.099130085247</v>
          </cell>
          <cell r="DR123">
            <v>29643.046277268939</v>
          </cell>
          <cell r="DS123">
            <v>21203.077028028099</v>
          </cell>
          <cell r="DT123">
            <v>47267.78059980704</v>
          </cell>
          <cell r="DU123">
            <v>29651.318530278211</v>
          </cell>
          <cell r="DV123">
            <v>38240.033574007859</v>
          </cell>
          <cell r="DW123">
            <v>8596.9872967389201</v>
          </cell>
          <cell r="DX123">
            <v>-3209.2804029287831</v>
          </cell>
          <cell r="DZ123">
            <v>6526.6293247220383</v>
          </cell>
          <cell r="EA123">
            <v>-1892.435788174284</v>
          </cell>
          <cell r="EB123">
            <v>105979.53203516229</v>
          </cell>
          <cell r="EC123">
            <v>23403.511188764449</v>
          </cell>
          <cell r="ED123">
            <v>15752.366300388319</v>
          </cell>
          <cell r="EE123">
            <v>18919.100633735168</v>
          </cell>
          <cell r="EF123">
            <v>10754.438380822119</v>
          </cell>
          <cell r="EG123">
            <v>2282.032999</v>
          </cell>
          <cell r="EH123">
            <v>83185.344962458039</v>
          </cell>
          <cell r="EI123">
            <v>33793.40701662816</v>
          </cell>
          <cell r="EJ123">
            <v>22343.30242320292</v>
          </cell>
          <cell r="EK123">
            <v>48981.521264520983</v>
          </cell>
          <cell r="EL123">
            <v>34203.823697937063</v>
          </cell>
          <cell r="EM123">
            <v>38573.132789960291</v>
          </cell>
          <cell r="EN123">
            <v>4779.7257733321312</v>
          </cell>
          <cell r="EO123">
            <v>-3541.2397055286178</v>
          </cell>
          <cell r="EQ123">
            <v>7234.3519181502334</v>
          </cell>
          <cell r="ER123">
            <v>-2313.8532378583259</v>
          </cell>
          <cell r="ES123">
            <v>114470.26460617629</v>
          </cell>
          <cell r="ET123">
            <v>25181.298021012291</v>
          </cell>
          <cell r="EU123">
            <v>17021.593445520099</v>
          </cell>
          <cell r="EV123">
            <v>20427.941647760861</v>
          </cell>
          <cell r="EW123">
            <v>11946.42213493841</v>
          </cell>
          <cell r="EX123">
            <v>2282.032999</v>
          </cell>
          <cell r="EY123">
            <v>89425.533639661633</v>
          </cell>
          <cell r="EZ123">
            <v>38871.558908012172</v>
          </cell>
          <cell r="FA123">
            <v>23600.70168838654</v>
          </cell>
          <cell r="FB123">
            <v>50258.792740921148</v>
          </cell>
          <cell r="FC123">
            <v>39166.740898740492</v>
          </cell>
          <cell r="FD123">
            <v>38919.407052209077</v>
          </cell>
          <cell r="FE123">
            <v>47.848144196905203</v>
          </cell>
          <cell r="FF123">
            <v>-3800.192898499542</v>
          </cell>
          <cell r="FH123">
            <v>8656.5446980466422</v>
          </cell>
          <cell r="FI123">
            <v>-2722.0662960213472</v>
          </cell>
          <cell r="FJ123">
            <v>10797.752056728799</v>
          </cell>
          <cell r="FK123">
            <v>1706.1149586888</v>
          </cell>
          <cell r="FL123">
            <v>657.41495868880031</v>
          </cell>
          <cell r="FM123">
            <v>1046.6399586888001</v>
          </cell>
          <cell r="FN123">
            <v>249.00695868880021</v>
          </cell>
          <cell r="FO123">
            <v>2282.032999</v>
          </cell>
          <cell r="FP123">
            <v>48860.716999999997</v>
          </cell>
          <cell r="FQ123">
            <v>16123.352999999999</v>
          </cell>
          <cell r="FR123">
            <v>9610.7260000000006</v>
          </cell>
          <cell r="FS123">
            <v>34098.061999999998</v>
          </cell>
          <cell r="FT123">
            <v>14762.655000000001</v>
          </cell>
          <cell r="FU123">
            <v>32242.867999999999</v>
          </cell>
          <cell r="FV123">
            <v>16119.514999999999</v>
          </cell>
          <cell r="FW123">
            <v>-1649.321999999999</v>
          </cell>
          <cell r="FZ123">
            <v>-30.2592</v>
          </cell>
          <cell r="GA123">
            <v>11436.29892857378</v>
          </cell>
          <cell r="GB123">
            <v>1931.2872834937809</v>
          </cell>
          <cell r="GC123">
            <v>901.32928349378051</v>
          </cell>
          <cell r="GD123">
            <v>1319.447283493781</v>
          </cell>
          <cell r="GE123">
            <v>497.71428349378039</v>
          </cell>
          <cell r="GF123">
            <v>2282.032999</v>
          </cell>
          <cell r="GG123">
            <v>52809.627999999997</v>
          </cell>
          <cell r="GH123">
            <v>18509.223000000002</v>
          </cell>
          <cell r="GI123">
            <v>9955.82</v>
          </cell>
          <cell r="GJ123">
            <v>38081.743000000002</v>
          </cell>
          <cell r="GK123">
            <v>14727.885</v>
          </cell>
          <cell r="GL123">
            <v>35718.422000000013</v>
          </cell>
          <cell r="GM123">
            <v>17209.199000000001</v>
          </cell>
          <cell r="GN123">
            <v>-674.72500000000002</v>
          </cell>
          <cell r="GQ123">
            <v>-172.30879999999999</v>
          </cell>
          <cell r="GR123">
            <v>12169.90289462193</v>
          </cell>
          <cell r="GS123">
            <v>2053.263894621934</v>
          </cell>
          <cell r="GT123">
            <v>1030.7958946219339</v>
          </cell>
          <cell r="GU123">
            <v>1411.907894621934</v>
          </cell>
          <cell r="GV123">
            <v>445.46289462193442</v>
          </cell>
          <cell r="GW123">
            <v>2282.032999</v>
          </cell>
          <cell r="GX123">
            <v>53352.697</v>
          </cell>
          <cell r="GY123">
            <v>17742.072</v>
          </cell>
          <cell r="GZ123">
            <v>10366.947</v>
          </cell>
          <cell r="HA123">
            <v>38484.887000000002</v>
          </cell>
          <cell r="HB123">
            <v>14867.81</v>
          </cell>
          <cell r="HC123">
            <v>36126.890000000007</v>
          </cell>
          <cell r="HD123">
            <v>18384.81800000001</v>
          </cell>
          <cell r="HE123">
            <v>-682.87799999999993</v>
          </cell>
          <cell r="HH123">
            <v>-315.45179999999988</v>
          </cell>
          <cell r="HI123">
            <v>12341.09593148254</v>
          </cell>
          <cell r="HJ123">
            <v>2026.487922139328</v>
          </cell>
          <cell r="HK123">
            <v>993.54955252045397</v>
          </cell>
          <cell r="HL123">
            <v>1387.5425765204541</v>
          </cell>
          <cell r="HM123">
            <v>372.42297803962691</v>
          </cell>
          <cell r="HN123">
            <v>2282.032999</v>
          </cell>
          <cell r="HO123">
            <v>53640.959023108822</v>
          </cell>
          <cell r="HP123">
            <v>17880.277211725741</v>
          </cell>
          <cell r="HQ123">
            <v>10590.547215487721</v>
          </cell>
          <cell r="HR123">
            <v>38717.978862524418</v>
          </cell>
          <cell r="HS123">
            <v>14922.9801605844</v>
          </cell>
          <cell r="HT123">
            <v>36232.669678020487</v>
          </cell>
          <cell r="HU123">
            <v>18352.39246629475</v>
          </cell>
          <cell r="HV123">
            <v>-511.89612275275448</v>
          </cell>
          <cell r="HY123">
            <v>-55.986249999999998</v>
          </cell>
          <cell r="HZ123">
            <v>12838.08445144922</v>
          </cell>
          <cell r="IA123">
            <v>2171.4870148915111</v>
          </cell>
          <cell r="IB123">
            <v>1113.378711729694</v>
          </cell>
          <cell r="IC123">
            <v>1515.7012204100461</v>
          </cell>
          <cell r="ID123">
            <v>441.78020781385948</v>
          </cell>
          <cell r="IE123">
            <v>2282.032999</v>
          </cell>
          <cell r="IF123">
            <v>54275.725128797152</v>
          </cell>
          <cell r="IG123">
            <v>18454.96310469625</v>
          </cell>
          <cell r="IH123">
            <v>10706.26929179559</v>
          </cell>
          <cell r="II123">
            <v>39184.887091395263</v>
          </cell>
          <cell r="IJ123">
            <v>15090.8380374019</v>
          </cell>
          <cell r="IK123">
            <v>36317.392643100036</v>
          </cell>
          <cell r="IL123">
            <v>17862.429538403791</v>
          </cell>
          <cell r="IM123">
            <v>-405.7764247838229</v>
          </cell>
          <cell r="IP123">
            <v>-47.10939090709806</v>
          </cell>
          <cell r="IQ123">
            <v>13419.819926301419</v>
          </cell>
          <cell r="IR123">
            <v>2397.8937329103519</v>
          </cell>
          <cell r="IS123">
            <v>1320.949785252641</v>
          </cell>
          <cell r="IT123">
            <v>1728.9497374841801</v>
          </cell>
          <cell r="IU123">
            <v>713.62643938707333</v>
          </cell>
          <cell r="IV123">
            <v>2282.032999</v>
          </cell>
          <cell r="IW123">
            <v>54985.114179429533</v>
          </cell>
          <cell r="IX123">
            <v>18473.919898042001</v>
          </cell>
          <cell r="IY123">
            <v>10847.21165737646</v>
          </cell>
          <cell r="IZ123">
            <v>39555.709566473088</v>
          </cell>
          <cell r="JA123">
            <v>15429.404612956439</v>
          </cell>
          <cell r="JB123">
            <v>36402.299047093336</v>
          </cell>
          <cell r="JC123">
            <v>17928.379149051339</v>
          </cell>
          <cell r="JD123">
            <v>-438.08615563679012</v>
          </cell>
          <cell r="JG123">
            <v>-47.10939090709806</v>
          </cell>
          <cell r="JH123">
            <v>13612.33244018945</v>
          </cell>
          <cell r="JI123">
            <v>2410.6424975385271</v>
          </cell>
          <cell r="JJ123">
            <v>1316.9665648715829</v>
          </cell>
          <cell r="JK123">
            <v>1731.69789916683</v>
          </cell>
          <cell r="JL123">
            <v>711.30979829346211</v>
          </cell>
          <cell r="JM123">
            <v>2282.032999</v>
          </cell>
          <cell r="JN123">
            <v>55406.933045953432</v>
          </cell>
          <cell r="JO123">
            <v>18019.602134968689</v>
          </cell>
          <cell r="JP123">
            <v>11861.56543958546</v>
          </cell>
          <cell r="JQ123">
            <v>39658.885218437717</v>
          </cell>
          <cell r="JR123">
            <v>15748.047827515709</v>
          </cell>
          <cell r="JS123">
            <v>36489.303043141677</v>
          </cell>
          <cell r="JT123">
            <v>18469.700908172988</v>
          </cell>
          <cell r="JU123">
            <v>-1314.8457468174929</v>
          </cell>
          <cell r="JX123">
            <v>-65.075270180664518</v>
          </cell>
          <cell r="JY123">
            <v>13415.356326771671</v>
          </cell>
          <cell r="JZ123">
            <v>2421.1449905641912</v>
          </cell>
          <cell r="KA123">
            <v>1288.197144854417</v>
          </cell>
          <cell r="KB123">
            <v>1728.8247805501269</v>
          </cell>
          <cell r="KC123">
            <v>602.05890462215109</v>
          </cell>
          <cell r="KD123">
            <v>2282.032999</v>
          </cell>
          <cell r="KE123">
            <v>55557.603225155653</v>
          </cell>
          <cell r="KF123">
            <v>17662.62735460265</v>
          </cell>
          <cell r="KG123">
            <v>12837.688322488981</v>
          </cell>
          <cell r="KH123">
            <v>39651.764568891303</v>
          </cell>
          <cell r="KI123">
            <v>15905.838656264361</v>
          </cell>
          <cell r="KJ123">
            <v>36579.726606076118</v>
          </cell>
          <cell r="KK123">
            <v>18917.099251473479</v>
          </cell>
          <cell r="KL123">
            <v>-1296.3263389956701</v>
          </cell>
          <cell r="KO123">
            <v>-84.989457686908423</v>
          </cell>
          <cell r="LP123">
            <v>14718.58352337631</v>
          </cell>
          <cell r="LQ123">
            <v>2859.343460763434</v>
          </cell>
          <cell r="LR123">
            <v>1666.614887732123</v>
          </cell>
          <cell r="LS123">
            <v>2131.863749627551</v>
          </cell>
          <cell r="LU123">
            <v>864.83723977793977</v>
          </cell>
          <cell r="LV123">
            <v>2282.032999</v>
          </cell>
          <cell r="LW123">
            <v>56754.90624033194</v>
          </cell>
          <cell r="LX123">
            <v>18100.906256573689</v>
          </cell>
          <cell r="LY123">
            <v>12966.942698831081</v>
          </cell>
          <cell r="LZ123">
            <v>40555.180255529813</v>
          </cell>
          <cell r="MA123">
            <v>16199.725984802129</v>
          </cell>
          <cell r="MB123">
            <v>36691.504743856211</v>
          </cell>
          <cell r="MC123">
            <v>18590.598487282521</v>
          </cell>
          <cell r="MD123">
            <v>-479.04991352652581</v>
          </cell>
          <cell r="MG123">
            <v>-119.25866987205291</v>
          </cell>
          <cell r="MH123">
            <v>15369.687142116451</v>
          </cell>
          <cell r="MI123">
            <v>2962.2666818731291</v>
          </cell>
          <cell r="MJ123">
            <v>1747.976222001286</v>
          </cell>
          <cell r="MK123">
            <v>2220.272016097394</v>
          </cell>
          <cell r="MM123">
            <v>980.91981238511664</v>
          </cell>
          <cell r="MN123">
            <v>2282.032999</v>
          </cell>
          <cell r="MO123">
            <v>57637.011301794599</v>
          </cell>
          <cell r="MP123">
            <v>18615.748763856762</v>
          </cell>
          <cell r="MQ123">
            <v>13118.806009819669</v>
          </cell>
          <cell r="MR123">
            <v>40923.973271976989</v>
          </cell>
          <cell r="MS123">
            <v>16713.03802981761</v>
          </cell>
          <cell r="MT123">
            <v>36788.798086734183</v>
          </cell>
          <cell r="MU123">
            <v>18173.04932287741</v>
          </cell>
          <cell r="MV123">
            <v>-508.66740405861782</v>
          </cell>
          <cell r="MY123">
            <v>-119.25866987205291</v>
          </cell>
          <cell r="MZ123">
            <v>15519.846380658229</v>
          </cell>
          <cell r="NA123">
            <v>2943.617203116075</v>
          </cell>
          <cell r="NB123">
            <v>1713.039685374016</v>
          </cell>
          <cell r="NC123">
            <v>2193.3163198802881</v>
          </cell>
          <cell r="NE123">
            <v>1025.412827648081</v>
          </cell>
          <cell r="NF123">
            <v>2282.032999</v>
          </cell>
          <cell r="NG123">
            <v>58142.066348142384</v>
          </cell>
          <cell r="NH123">
            <v>17732.637589386479</v>
          </cell>
          <cell r="NI123">
            <v>15261.98162362666</v>
          </cell>
          <cell r="NJ123">
            <v>40922.872327296493</v>
          </cell>
          <cell r="NK123">
            <v>17219.194020845898</v>
          </cell>
          <cell r="NL123">
            <v>36876.696191417803</v>
          </cell>
          <cell r="NM123">
            <v>19144.05860203132</v>
          </cell>
          <cell r="NN123">
            <v>-2502.445784463152</v>
          </cell>
          <cell r="NQ123">
            <v>-129.17553425497019</v>
          </cell>
          <cell r="NR123">
            <v>15296.397240359411</v>
          </cell>
          <cell r="NS123">
            <v>2947.7551968851999</v>
          </cell>
          <cell r="NT123">
            <v>1651.383049079928</v>
          </cell>
          <cell r="NU123">
            <v>2183.2369052117479</v>
          </cell>
          <cell r="NW123">
            <v>878.77982963446084</v>
          </cell>
          <cell r="NX123">
            <v>2282.032999</v>
          </cell>
          <cell r="NY123">
            <v>58390.712758462781</v>
          </cell>
          <cell r="NZ123">
            <v>16850.158936226391</v>
          </cell>
          <cell r="OA123">
            <v>17337.561757443469</v>
          </cell>
          <cell r="OB123">
            <v>40883.988881222518</v>
          </cell>
          <cell r="OC123">
            <v>17506.72387724026</v>
          </cell>
          <cell r="OD123">
            <v>36965.385949474992</v>
          </cell>
          <cell r="OE123">
            <v>20115.227013248601</v>
          </cell>
          <cell r="OF123">
            <v>-2478.6545216425889</v>
          </cell>
          <cell r="OI123">
            <v>-143.34236514995871</v>
          </cell>
          <cell r="OV123">
            <v>16772.207768413551</v>
          </cell>
          <cell r="OW123">
            <v>3435.335137067716</v>
          </cell>
          <cell r="OX123">
            <v>2050.3884286313291</v>
          </cell>
          <cell r="OY123">
            <v>2631.7860120151772</v>
          </cell>
          <cell r="PA123">
            <v>1108.701113133126</v>
          </cell>
          <cell r="PB123">
            <v>2282.032999</v>
          </cell>
          <cell r="PC123">
            <v>59886.808059577408</v>
          </cell>
          <cell r="PD123">
            <v>16605.96997511134</v>
          </cell>
          <cell r="PE123">
            <v>17423.691194401759</v>
          </cell>
          <cell r="PF123">
            <v>41959.587245147093</v>
          </cell>
          <cell r="PG123">
            <v>17927.220814430319</v>
          </cell>
          <cell r="PH123">
            <v>37047.586736888821</v>
          </cell>
          <cell r="PI123">
            <v>20441.616761777481</v>
          </cell>
          <cell r="PJ123">
            <v>-544.06492581474095</v>
          </cell>
          <cell r="PK123">
            <v>-180.84370256776859</v>
          </cell>
          <cell r="PL123">
            <v>17510.326021392451</v>
          </cell>
          <cell r="PM123">
            <v>3569.7012127293692</v>
          </cell>
          <cell r="PN123">
            <v>2163.2242548928052</v>
          </cell>
          <cell r="PO123">
            <v>2751.581072396345</v>
          </cell>
          <cell r="PQ123">
            <v>1295.109575524775</v>
          </cell>
          <cell r="PR123">
            <v>2282.032999</v>
          </cell>
          <cell r="PS123">
            <v>60878.51450142789</v>
          </cell>
          <cell r="PT123">
            <v>17591.113923482619</v>
          </cell>
          <cell r="PU123">
            <v>17539.252384920921</v>
          </cell>
          <cell r="PV123">
            <v>42334.123350160997</v>
          </cell>
          <cell r="PW123">
            <v>18544.391151266889</v>
          </cell>
          <cell r="PX123">
            <v>37127.824922267901</v>
          </cell>
          <cell r="PY123">
            <v>19536.710998785278</v>
          </cell>
          <cell r="PZ123">
            <v>-580.51769808989241</v>
          </cell>
          <cell r="QA123">
            <v>-180.84370256776859</v>
          </cell>
          <cell r="QB123">
            <v>17946.30057011827</v>
          </cell>
          <cell r="QC123">
            <v>3640.0715145126601</v>
          </cell>
          <cell r="QD123">
            <v>2208.950316712383</v>
          </cell>
          <cell r="QE123">
            <v>2805.4341589754808</v>
          </cell>
          <cell r="QG123">
            <v>1373.3444851423999</v>
          </cell>
          <cell r="QH123">
            <v>2282.032999</v>
          </cell>
          <cell r="QI123">
            <v>61714.850551638418</v>
          </cell>
          <cell r="QJ123">
            <v>18247.09446631898</v>
          </cell>
          <cell r="QK123">
            <v>18286.36768444761</v>
          </cell>
          <cell r="QL123">
            <v>42539.390999934243</v>
          </cell>
          <cell r="QM123">
            <v>19175.459551704171</v>
          </cell>
          <cell r="QN123">
            <v>37207.559296944033</v>
          </cell>
          <cell r="QO123">
            <v>18960.464830625049</v>
          </cell>
          <cell r="QP123">
            <v>-1216.102664139584</v>
          </cell>
          <cell r="QQ123">
            <v>-196.7947419110813</v>
          </cell>
          <cell r="QR123">
            <v>17783.181307509101</v>
          </cell>
          <cell r="QS123">
            <v>3677.698588507867</v>
          </cell>
          <cell r="QT123">
            <v>2206.8936172451781</v>
          </cell>
          <cell r="QU123">
            <v>2825.4585600757459</v>
          </cell>
          <cell r="QW123">
            <v>1319.0563346293379</v>
          </cell>
          <cell r="QX123">
            <v>2282.032999</v>
          </cell>
          <cell r="QY123">
            <v>62233.741680599043</v>
          </cell>
          <cell r="QZ123">
            <v>19024.304188128968</v>
          </cell>
          <cell r="RA123">
            <v>19002.28066417321</v>
          </cell>
          <cell r="RB123">
            <v>42601.020163756642</v>
          </cell>
          <cell r="RC123">
            <v>19632.721516842401</v>
          </cell>
          <cell r="RD123">
            <v>37287.097187250212</v>
          </cell>
          <cell r="RE123">
            <v>18262.79299912124</v>
          </cell>
          <cell r="RF123">
            <v>-1198.9206618571</v>
          </cell>
          <cell r="RG123">
            <v>-218.12912984182901</v>
          </cell>
        </row>
        <row r="124">
          <cell r="A124" t="str">
            <v>RECV3</v>
          </cell>
          <cell r="B124" t="str">
            <v>PetroReconcavo</v>
          </cell>
          <cell r="C124" t="str">
            <v>Oil, Gas &amp; Petrochemicals</v>
          </cell>
          <cell r="D124" t="str">
            <v>André Vidal</v>
          </cell>
          <cell r="E124">
            <v>45103</v>
          </cell>
          <cell r="F124" t="str">
            <v>Buy</v>
          </cell>
          <cell r="G124" t="b">
            <v>0</v>
          </cell>
          <cell r="H124" t="str">
            <v>BRL</v>
          </cell>
          <cell r="I124">
            <v>26.5</v>
          </cell>
          <cell r="J124">
            <v>0.03</v>
          </cell>
          <cell r="K124">
            <v>0.11</v>
          </cell>
          <cell r="L124">
            <v>0.14202801791217681</v>
          </cell>
          <cell r="M124">
            <v>2975.9389999999999</v>
          </cell>
          <cell r="N124">
            <v>1441.527</v>
          </cell>
          <cell r="O124">
            <v>1258.2</v>
          </cell>
          <cell r="P124">
            <v>1609.42</v>
          </cell>
          <cell r="Q124">
            <v>1153.3910000000001</v>
          </cell>
          <cell r="R124">
            <v>275.567840454394</v>
          </cell>
          <cell r="S124">
            <v>6585.0940000000001</v>
          </cell>
          <cell r="T124">
            <v>361.02800000000002</v>
          </cell>
          <cell r="U124">
            <v>4129.3649999999998</v>
          </cell>
          <cell r="V124">
            <v>2774.5920000000001</v>
          </cell>
          <cell r="W124">
            <v>3810.502</v>
          </cell>
          <cell r="X124">
            <v>683.07500000000005</v>
          </cell>
          <cell r="Y124">
            <v>-540.524</v>
          </cell>
          <cell r="Z124">
            <v>1501.5709999999999</v>
          </cell>
          <cell r="AA124">
            <v>-82.602018210603106</v>
          </cell>
          <cell r="AB124">
            <v>-229.32621327150531</v>
          </cell>
          <cell r="AC124">
            <v>205.309</v>
          </cell>
          <cell r="AD124">
            <v>2922.9908564074731</v>
          </cell>
          <cell r="AE124">
            <v>1256.05618343385</v>
          </cell>
          <cell r="AF124">
            <v>1083.1820821752849</v>
          </cell>
          <cell r="AG124">
            <v>1580.750581556619</v>
          </cell>
          <cell r="AH124">
            <v>928.58972584367439</v>
          </cell>
          <cell r="AI124">
            <v>292.702</v>
          </cell>
          <cell r="AJ124">
            <v>6929.3949854923949</v>
          </cell>
          <cell r="AK124">
            <v>803.0500917899725</v>
          </cell>
          <cell r="AL124">
            <v>5285.4599151210214</v>
          </cell>
          <cell r="AM124">
            <v>2228.6537264391168</v>
          </cell>
          <cell r="AN124">
            <v>4700.7412590532786</v>
          </cell>
          <cell r="AO124">
            <v>661.0641350320841</v>
          </cell>
          <cell r="AP124">
            <v>-59.343489967492872</v>
          </cell>
          <cell r="AQ124">
            <v>1518.0662919300521</v>
          </cell>
          <cell r="AR124">
            <v>-53.357437891955108</v>
          </cell>
          <cell r="AS124">
            <v>-115.92533857746911</v>
          </cell>
          <cell r="AT124">
            <v>300</v>
          </cell>
          <cell r="AU124">
            <v>3706.7584904799219</v>
          </cell>
          <cell r="AV124">
            <v>1817.32126042605</v>
          </cell>
          <cell r="AW124">
            <v>1621.6340113486101</v>
          </cell>
          <cell r="AX124">
            <v>2177.616173864898</v>
          </cell>
          <cell r="AY124">
            <v>1330.516420183536</v>
          </cell>
          <cell r="AZ124">
            <v>292.702</v>
          </cell>
          <cell r="BA124">
            <v>7503.5327313257158</v>
          </cell>
          <cell r="BB124">
            <v>797.6880068743078</v>
          </cell>
          <cell r="BC124">
            <v>5861.3368415053064</v>
          </cell>
          <cell r="BD124">
            <v>1889.632585298506</v>
          </cell>
          <cell r="BE124">
            <v>5613.9001460272102</v>
          </cell>
          <cell r="BF124">
            <v>685.40263685930245</v>
          </cell>
          <cell r="BG124">
            <v>-112.2853700150053</v>
          </cell>
          <cell r="BH124">
            <v>1478.781799466951</v>
          </cell>
          <cell r="BI124">
            <v>500.40060889519123</v>
          </cell>
          <cell r="BJ124">
            <v>441.32578823172429</v>
          </cell>
          <cell r="BK124">
            <v>500</v>
          </cell>
          <cell r="BL124">
            <v>4485.8881296004474</v>
          </cell>
          <cell r="BM124">
            <v>2316.8231398550301</v>
          </cell>
          <cell r="BN124">
            <v>2092.1751048941828</v>
          </cell>
          <cell r="BO124">
            <v>2700.500053528885</v>
          </cell>
          <cell r="BP124">
            <v>1767.858993731737</v>
          </cell>
          <cell r="BQ124">
            <v>292.702</v>
          </cell>
          <cell r="BR124">
            <v>8708.4251314931298</v>
          </cell>
          <cell r="BS124">
            <v>1515.3597117273939</v>
          </cell>
          <cell r="BT124">
            <v>6281.5948267234899</v>
          </cell>
          <cell r="BU124">
            <v>1326.6659917341831</v>
          </cell>
          <cell r="BV124">
            <v>7381.7591397589485</v>
          </cell>
          <cell r="BW124">
            <v>344.6113579375799</v>
          </cell>
          <cell r="BX124">
            <v>-1170.748353789814</v>
          </cell>
          <cell r="BY124">
            <v>1335.9531678033841</v>
          </cell>
          <cell r="BZ124">
            <v>1048.4220322745589</v>
          </cell>
          <cell r="CA124">
            <v>637.46210082929474</v>
          </cell>
          <cell r="CB124">
            <v>0</v>
          </cell>
          <cell r="CC124">
            <v>4645.9306130439372</v>
          </cell>
          <cell r="CD124">
            <v>2254.868301462785</v>
          </cell>
          <cell r="CE124">
            <v>2007.22821123723</v>
          </cell>
          <cell r="CF124">
            <v>2774.3765854169628</v>
          </cell>
          <cell r="CG124">
            <v>1761.0591612562191</v>
          </cell>
          <cell r="CH124">
            <v>292.702</v>
          </cell>
          <cell r="CI124">
            <v>9683.6323126241368</v>
          </cell>
          <cell r="CJ124">
            <v>2197.132615061822</v>
          </cell>
          <cell r="CK124">
            <v>6550.0108441833318</v>
          </cell>
          <cell r="CL124">
            <v>1397.410772372139</v>
          </cell>
          <cell r="CM124">
            <v>8286.2215402519996</v>
          </cell>
          <cell r="CN124">
            <v>345.61866092357047</v>
          </cell>
          <cell r="CO124">
            <v>-1851.5139541382521</v>
          </cell>
          <cell r="CP124">
            <v>1038.316487994794</v>
          </cell>
          <cell r="CQ124">
            <v>1460.351747023338</v>
          </cell>
          <cell r="CR124">
            <v>1429.593028356576</v>
          </cell>
          <cell r="CS124">
            <v>856.59676076316759</v>
          </cell>
          <cell r="CT124">
            <v>4560.1635942311414</v>
          </cell>
          <cell r="CU124">
            <v>2116.4998688392761</v>
          </cell>
          <cell r="CV124">
            <v>1863.4118993179859</v>
          </cell>
          <cell r="CW124">
            <v>2669.7974141842401</v>
          </cell>
          <cell r="CX124">
            <v>1656.4890816432171</v>
          </cell>
          <cell r="CY124">
            <v>292.702</v>
          </cell>
          <cell r="CZ124">
            <v>9637.2182890706754</v>
          </cell>
          <cell r="DA124">
            <v>2377.738954330945</v>
          </cell>
          <cell r="DB124">
            <v>6335.8384918565353</v>
          </cell>
          <cell r="DC124">
            <v>1438.340127522036</v>
          </cell>
          <cell r="DD124">
            <v>8198.8781615486423</v>
          </cell>
          <cell r="DE124">
            <v>353.39336043952437</v>
          </cell>
          <cell r="DF124">
            <v>-2024.3455938914201</v>
          </cell>
          <cell r="DG124">
            <v>590.01723192471536</v>
          </cell>
          <cell r="DH124">
            <v>1820.343113257275</v>
          </cell>
          <cell r="DI124">
            <v>1789.043573780162</v>
          </cell>
          <cell r="DJ124">
            <v>1743.832460346576</v>
          </cell>
          <cell r="DK124">
            <v>4461.1622299237488</v>
          </cell>
          <cell r="DL124">
            <v>1979.9776636789261</v>
          </cell>
          <cell r="DM124">
            <v>1723.003695717043</v>
          </cell>
          <cell r="DN124">
            <v>2551.5730774940789</v>
          </cell>
          <cell r="DO124">
            <v>1196.7633657954159</v>
          </cell>
          <cell r="DP124">
            <v>292.702</v>
          </cell>
          <cell r="DQ124">
            <v>9165.9975247781731</v>
          </cell>
          <cell r="DR124">
            <v>2152.7625619652781</v>
          </cell>
          <cell r="DS124">
            <v>6104.4355907808858</v>
          </cell>
          <cell r="DT124">
            <v>1479.8605347867799</v>
          </cell>
          <cell r="DU124">
            <v>7686.1369899913934</v>
          </cell>
          <cell r="DV124">
            <v>361.34295199516703</v>
          </cell>
          <cell r="DW124">
            <v>-1791.419609970111</v>
          </cell>
          <cell r="DX124">
            <v>594.79388354170862</v>
          </cell>
          <cell r="DY124">
            <v>1400.362016560397</v>
          </cell>
          <cell r="DZ124">
            <v>1375.438840878769</v>
          </cell>
          <cell r="EA124">
            <v>1709.5045373526641</v>
          </cell>
          <cell r="EB124">
            <v>4234.9051882572257</v>
          </cell>
          <cell r="EC124">
            <v>1796.411301433465</v>
          </cell>
          <cell r="ED124">
            <v>1543.858767263757</v>
          </cell>
          <cell r="EE124">
            <v>2336.000140649167</v>
          </cell>
          <cell r="EF124">
            <v>1071.7727186659749</v>
          </cell>
          <cell r="EG124">
            <v>292.702</v>
          </cell>
          <cell r="EH124">
            <v>8641.4858582464003</v>
          </cell>
          <cell r="EI124">
            <v>2293.2552420055181</v>
          </cell>
          <cell r="EJ124">
            <v>5475.336266775892</v>
          </cell>
          <cell r="EK124">
            <v>1506.2883433717111</v>
          </cell>
          <cell r="EL124">
            <v>7135.1975148746951</v>
          </cell>
          <cell r="EM124">
            <v>369.47136979084678</v>
          </cell>
          <cell r="EN124">
            <v>-1923.783872214671</v>
          </cell>
          <cell r="EO124">
            <v>156.59183089848889</v>
          </cell>
          <cell r="EP124">
            <v>1683.547223140936</v>
          </cell>
          <cell r="EQ124">
            <v>1658.063400064314</v>
          </cell>
          <cell r="ER124">
            <v>1622.7121937826739</v>
          </cell>
          <cell r="ES124">
            <v>3941.279588179621</v>
          </cell>
          <cell r="ET124">
            <v>1606.618246282879</v>
          </cell>
          <cell r="EU124">
            <v>1364.8195518059031</v>
          </cell>
          <cell r="EV124">
            <v>2087.5444764071781</v>
          </cell>
          <cell r="EW124">
            <v>973.48180449478866</v>
          </cell>
          <cell r="EX124">
            <v>292.702</v>
          </cell>
          <cell r="EY124">
            <v>7945.8227824888336</v>
          </cell>
          <cell r="EZ124">
            <v>2215.1782839424018</v>
          </cell>
          <cell r="FA124">
            <v>4902.2129083187529</v>
          </cell>
          <cell r="FB124">
            <v>1144.6134700041271</v>
          </cell>
          <cell r="FC124">
            <v>6801.2093124847124</v>
          </cell>
          <cell r="FD124">
            <v>0</v>
          </cell>
          <cell r="FE124">
            <v>-2215.1782839424018</v>
          </cell>
          <cell r="FF124">
            <v>143.72527485262589</v>
          </cell>
          <cell r="FG124">
            <v>1505.132693522891</v>
          </cell>
          <cell r="FH124">
            <v>1129.2155276986041</v>
          </cell>
          <cell r="FI124">
            <v>1307.4700068847731</v>
          </cell>
          <cell r="FJ124">
            <v>703.476</v>
          </cell>
          <cell r="FK124">
            <v>369.61099999999999</v>
          </cell>
          <cell r="FL124">
            <v>344.80700000000002</v>
          </cell>
          <cell r="FM124">
            <v>414.73899999999998</v>
          </cell>
          <cell r="FN124">
            <v>401.83800000000002</v>
          </cell>
          <cell r="FO124">
            <v>292.702</v>
          </cell>
          <cell r="FP124">
            <v>5047.808</v>
          </cell>
          <cell r="FQ124">
            <v>156.46700000000001</v>
          </cell>
          <cell r="FR124">
            <v>3464.4549999999999</v>
          </cell>
          <cell r="FS124">
            <v>2962.43</v>
          </cell>
          <cell r="FT124">
            <v>2085.3780000000002</v>
          </cell>
          <cell r="FU124">
            <v>593.471</v>
          </cell>
          <cell r="FV124">
            <v>601.14400000000001</v>
          </cell>
          <cell r="FW124">
            <v>214.411</v>
          </cell>
          <cell r="FX124">
            <v>10.99230140842946</v>
          </cell>
          <cell r="FY124">
            <v>-61.449983725987558</v>
          </cell>
          <cell r="FZ124">
            <v>0</v>
          </cell>
          <cell r="GA124">
            <v>691.00900000000001</v>
          </cell>
          <cell r="GB124">
            <v>323.31900000000002</v>
          </cell>
          <cell r="GC124">
            <v>294.76299999999998</v>
          </cell>
          <cell r="GD124">
            <v>379.87099999999998</v>
          </cell>
          <cell r="GE124">
            <v>131.03100000000001</v>
          </cell>
          <cell r="GF124">
            <v>292.702</v>
          </cell>
          <cell r="GG124">
            <v>6250.95</v>
          </cell>
          <cell r="GH124">
            <v>244.999</v>
          </cell>
          <cell r="GI124">
            <v>3671.7620000000002</v>
          </cell>
          <cell r="GJ124">
            <v>3029.826</v>
          </cell>
          <cell r="GK124">
            <v>3221.1239999999998</v>
          </cell>
          <cell r="GL124">
            <v>590.27599999999995</v>
          </cell>
          <cell r="GM124">
            <v>-373.161</v>
          </cell>
          <cell r="GN124">
            <v>357.99599999999998</v>
          </cell>
          <cell r="GO124">
            <v>-2.115628229408641</v>
          </cell>
          <cell r="GP124">
            <v>-83.836777541540144</v>
          </cell>
          <cell r="GQ124">
            <v>39.686</v>
          </cell>
          <cell r="GR124">
            <v>804.84799999999996</v>
          </cell>
          <cell r="GS124">
            <v>384.101</v>
          </cell>
          <cell r="GT124">
            <v>310.85300000000001</v>
          </cell>
          <cell r="GU124">
            <v>423.43299999999999</v>
          </cell>
          <cell r="GV124">
            <v>211.88300000000001</v>
          </cell>
          <cell r="GW124">
            <v>292.702</v>
          </cell>
          <cell r="GX124">
            <v>6532.0510000000004</v>
          </cell>
          <cell r="GY124">
            <v>504.66699999999997</v>
          </cell>
          <cell r="GZ124">
            <v>3880.9549999999999</v>
          </cell>
          <cell r="HA124">
            <v>2860.19</v>
          </cell>
          <cell r="HB124">
            <v>3671.8609999999999</v>
          </cell>
          <cell r="HC124">
            <v>681.50199999999995</v>
          </cell>
          <cell r="HD124">
            <v>-814.59699999999998</v>
          </cell>
          <cell r="HE124">
            <v>405.06599999999997</v>
          </cell>
          <cell r="HF124">
            <v>-9.6755480036929953</v>
          </cell>
          <cell r="HG124">
            <v>16.80994357582955</v>
          </cell>
          <cell r="HH124">
            <v>0.872</v>
          </cell>
          <cell r="HI124">
            <v>776.60599999999999</v>
          </cell>
          <cell r="HJ124">
            <v>364.49599999999998</v>
          </cell>
          <cell r="HK124">
            <v>307.77699999999999</v>
          </cell>
          <cell r="HL124">
            <v>391.37700000000001</v>
          </cell>
          <cell r="HM124">
            <v>408.63900000000001</v>
          </cell>
          <cell r="HN124">
            <v>292.702</v>
          </cell>
          <cell r="HO124">
            <v>6585.0940000000001</v>
          </cell>
          <cell r="HP124">
            <v>361.02800000000002</v>
          </cell>
          <cell r="HQ124">
            <v>4129.3649999999998</v>
          </cell>
          <cell r="HR124">
            <v>2774.5920000000001</v>
          </cell>
          <cell r="HS124">
            <v>3810.502</v>
          </cell>
          <cell r="HT124">
            <v>683.07500000000005</v>
          </cell>
          <cell r="HU124">
            <v>-540.524</v>
          </cell>
          <cell r="HV124">
            <v>524.09799999999996</v>
          </cell>
          <cell r="HW124">
            <v>-81.803143385930923</v>
          </cell>
          <cell r="HX124">
            <v>-100.84939557980719</v>
          </cell>
          <cell r="HY124">
            <v>164.751</v>
          </cell>
          <cell r="HZ124">
            <v>719.21199999999999</v>
          </cell>
          <cell r="IA124">
            <v>276.94900000000001</v>
          </cell>
          <cell r="IB124">
            <v>230.91300000000001</v>
          </cell>
          <cell r="IC124">
            <v>334.83600000000001</v>
          </cell>
          <cell r="ID124">
            <v>199.51300000000001</v>
          </cell>
          <cell r="IE124">
            <v>292.702</v>
          </cell>
          <cell r="IF124">
            <v>6902.165</v>
          </cell>
          <cell r="IG124">
            <v>205.97200000000001</v>
          </cell>
          <cell r="IH124">
            <v>5101.9690000000001</v>
          </cell>
          <cell r="II124">
            <v>2807.808</v>
          </cell>
          <cell r="IJ124">
            <v>4094.357</v>
          </cell>
          <cell r="IK124">
            <v>677.31899999999996</v>
          </cell>
          <cell r="IL124">
            <v>10.231999999999999</v>
          </cell>
          <cell r="IM124">
            <v>573.07899999999995</v>
          </cell>
          <cell r="IN124">
            <v>-229.49536109588809</v>
          </cell>
          <cell r="IO124">
            <v>-247.62503278474281</v>
          </cell>
          <cell r="IP124">
            <v>0</v>
          </cell>
          <cell r="IQ124">
            <v>735.37123724003743</v>
          </cell>
          <cell r="IR124">
            <v>327.53849199494442</v>
          </cell>
          <cell r="IS124">
            <v>285.2996355083294</v>
          </cell>
          <cell r="IT124">
            <v>416.02105443943361</v>
          </cell>
          <cell r="IU124">
            <v>251.87151848005641</v>
          </cell>
          <cell r="IV124">
            <v>292.702</v>
          </cell>
          <cell r="IW124">
            <v>7092.6668945409983</v>
          </cell>
          <cell r="IX124">
            <v>952.76598402133197</v>
          </cell>
          <cell r="IY124">
            <v>5191.2985953308571</v>
          </cell>
          <cell r="IZ124">
            <v>2672.849927210917</v>
          </cell>
          <cell r="JA124">
            <v>4419.8169673300818</v>
          </cell>
          <cell r="JB124">
            <v>661.95164636642778</v>
          </cell>
          <cell r="JC124">
            <v>-104.45278650492899</v>
          </cell>
          <cell r="JD124">
            <v>220.9669195646693</v>
          </cell>
          <cell r="JE124">
            <v>27.98323574315685</v>
          </cell>
          <cell r="JF124">
            <v>12.80976966859288</v>
          </cell>
          <cell r="JG124">
            <v>0</v>
          </cell>
          <cell r="JH124">
            <v>719.83371565730374</v>
          </cell>
          <cell r="JI124">
            <v>314.84275061455918</v>
          </cell>
          <cell r="JJ124">
            <v>272.89821464912097</v>
          </cell>
          <cell r="JK124">
            <v>407.08155772038941</v>
          </cell>
          <cell r="JL124">
            <v>243.91406668103679</v>
          </cell>
          <cell r="JM124">
            <v>292.702</v>
          </cell>
          <cell r="JN124">
            <v>7068.0158626544808</v>
          </cell>
          <cell r="JO124">
            <v>962.29302787835138</v>
          </cell>
          <cell r="JP124">
            <v>5233.0539107461518</v>
          </cell>
          <cell r="JQ124">
            <v>2346.6557749367048</v>
          </cell>
          <cell r="JR124">
            <v>4721.3600877177778</v>
          </cell>
          <cell r="JS124">
            <v>644.38006849854332</v>
          </cell>
          <cell r="JT124">
            <v>-189.18046193649261</v>
          </cell>
          <cell r="JU124">
            <v>443.16677992452071</v>
          </cell>
          <cell r="JV124">
            <v>11.34957460143813</v>
          </cell>
          <cell r="JW124">
            <v>-3.479628254443313</v>
          </cell>
          <cell r="JX124">
            <v>0</v>
          </cell>
          <cell r="JY124">
            <v>748.57390351013157</v>
          </cell>
          <cell r="JZ124">
            <v>336.72594082434631</v>
          </cell>
          <cell r="KA124">
            <v>294.07123201783469</v>
          </cell>
          <cell r="KB124">
            <v>422.81196939679558</v>
          </cell>
          <cell r="KC124">
            <v>233.2911406825811</v>
          </cell>
          <cell r="KD124">
            <v>292.702</v>
          </cell>
          <cell r="KE124">
            <v>6929.3949854923949</v>
          </cell>
          <cell r="KF124">
            <v>803.0500917899725</v>
          </cell>
          <cell r="KG124">
            <v>5285.4599151210214</v>
          </cell>
          <cell r="KH124">
            <v>2228.6537264391168</v>
          </cell>
          <cell r="KI124">
            <v>4700.7412590532786</v>
          </cell>
          <cell r="KJ124">
            <v>661.0641350320841</v>
          </cell>
          <cell r="KK124">
            <v>-59.343489967492872</v>
          </cell>
          <cell r="KL124">
            <v>280.85359244086197</v>
          </cell>
          <cell r="KM124">
            <v>136.80511285933801</v>
          </cell>
          <cell r="KN124">
            <v>122.3695527931242</v>
          </cell>
          <cell r="KO124">
            <v>300</v>
          </cell>
          <cell r="LP124">
            <v>896.02302502353461</v>
          </cell>
          <cell r="LQ124">
            <v>436.12725184593569</v>
          </cell>
          <cell r="LR124">
            <v>388.49627618610867</v>
          </cell>
          <cell r="LS124">
            <v>522.38439039958962</v>
          </cell>
          <cell r="LU124">
            <v>330.51621192348603</v>
          </cell>
          <cell r="LV124">
            <v>292.702</v>
          </cell>
          <cell r="LW124">
            <v>7119.7342319883173</v>
          </cell>
          <cell r="LX124">
            <v>860.7818731829534</v>
          </cell>
          <cell r="LY124">
            <v>5429.7807015290646</v>
          </cell>
          <cell r="LZ124">
            <v>2045.1147919941559</v>
          </cell>
          <cell r="MA124">
            <v>5074.6194399941633</v>
          </cell>
          <cell r="MB124">
            <v>653.81468150145668</v>
          </cell>
          <cell r="MC124">
            <v>-167.68669390849911</v>
          </cell>
          <cell r="MD124">
            <v>414.55138612320741</v>
          </cell>
          <cell r="ME124">
            <v>60.425228155591583</v>
          </cell>
          <cell r="MF124">
            <v>45.615907545922717</v>
          </cell>
          <cell r="MG124">
            <v>0</v>
          </cell>
          <cell r="MH124">
            <v>906.46378281899376</v>
          </cell>
          <cell r="MI124">
            <v>443.18051519727618</v>
          </cell>
          <cell r="MJ124">
            <v>395.19869990197958</v>
          </cell>
          <cell r="MK124">
            <v>532.84684062005761</v>
          </cell>
          <cell r="MM124">
            <v>334.55099023613968</v>
          </cell>
          <cell r="MN124">
            <v>292.702</v>
          </cell>
          <cell r="MO124">
            <v>6966.5898424688976</v>
          </cell>
          <cell r="MP124">
            <v>569.03485277793948</v>
          </cell>
          <cell r="MQ124">
            <v>5568.7048582232128</v>
          </cell>
          <cell r="MR124">
            <v>2041.037865977816</v>
          </cell>
          <cell r="MS124">
            <v>4925.5519764910832</v>
          </cell>
          <cell r="MT124">
            <v>649.71286906542787</v>
          </cell>
          <cell r="MU124">
            <v>103.5769677997052</v>
          </cell>
          <cell r="MV124">
            <v>277.99670072805009</v>
          </cell>
          <cell r="MW124">
            <v>209.35351109517069</v>
          </cell>
          <cell r="MX124">
            <v>194.70659451847021</v>
          </cell>
          <cell r="MY124">
            <v>500</v>
          </cell>
          <cell r="MZ124">
            <v>941.16242894075037</v>
          </cell>
          <cell r="NA124">
            <v>461.55160183744459</v>
          </cell>
          <cell r="NB124">
            <v>411.87875645748659</v>
          </cell>
          <cell r="NC124">
            <v>552.67119078653741</v>
          </cell>
          <cell r="NE124">
            <v>321.16783447270137</v>
          </cell>
          <cell r="NF124">
            <v>292.702</v>
          </cell>
          <cell r="NG124">
            <v>7331.3630904668462</v>
          </cell>
          <cell r="NH124">
            <v>779.7977733941367</v>
          </cell>
          <cell r="NI124">
            <v>5713.784990254243</v>
          </cell>
          <cell r="NJ124">
            <v>2066.9262067395989</v>
          </cell>
          <cell r="NK124">
            <v>5264.4368837272486</v>
          </cell>
          <cell r="NL124">
            <v>672.41282347846629</v>
          </cell>
          <cell r="NM124">
            <v>-102.2030711669172</v>
          </cell>
          <cell r="NN124">
            <v>287.36008750861703</v>
          </cell>
          <cell r="NO124">
            <v>212.48761537312549</v>
          </cell>
          <cell r="NP124">
            <v>197.9325886029155</v>
          </cell>
          <cell r="NQ124">
            <v>0</v>
          </cell>
          <cell r="NR124">
            <v>963.1092536966429</v>
          </cell>
          <cell r="NS124">
            <v>476.46189154539383</v>
          </cell>
          <cell r="NT124">
            <v>426.06027880303469</v>
          </cell>
          <cell r="NU124">
            <v>569.71375205871288</v>
          </cell>
          <cell r="NW124">
            <v>344.28138355120888</v>
          </cell>
          <cell r="NX124">
            <v>292.702</v>
          </cell>
          <cell r="NY124">
            <v>7503.5327313257158</v>
          </cell>
          <cell r="NZ124">
            <v>797.6880068743078</v>
          </cell>
          <cell r="OA124">
            <v>5861.3368415053064</v>
          </cell>
          <cell r="OB124">
            <v>1889.632585298506</v>
          </cell>
          <cell r="OC124">
            <v>5613.9001460272102</v>
          </cell>
          <cell r="OD124">
            <v>685.40263685930245</v>
          </cell>
          <cell r="OE124">
            <v>-112.2853700150053</v>
          </cell>
          <cell r="OF124">
            <v>498.87362510707618</v>
          </cell>
          <cell r="OG124">
            <v>18.134254271303341</v>
          </cell>
          <cell r="OH124">
            <v>3.0706975644159171</v>
          </cell>
          <cell r="OI124">
            <v>0</v>
          </cell>
          <cell r="OV124">
            <v>1120.800263304762</v>
          </cell>
          <cell r="OW124">
            <v>587.5300384325385</v>
          </cell>
          <cell r="OX124">
            <v>532.29973934650945</v>
          </cell>
          <cell r="OY124">
            <v>680.45433291306699</v>
          </cell>
          <cell r="PA124">
            <v>437.86241501721429</v>
          </cell>
          <cell r="PB124">
            <v>292.702</v>
          </cell>
          <cell r="PC124">
            <v>7814.2154807650431</v>
          </cell>
          <cell r="PD124">
            <v>995.7354726939551</v>
          </cell>
          <cell r="PE124">
            <v>5971.6330492438819</v>
          </cell>
          <cell r="PF124">
            <v>1762.452919720618</v>
          </cell>
          <cell r="PG124">
            <v>6051.7625610444247</v>
          </cell>
          <cell r="PH124">
            <v>694.09938007996334</v>
          </cell>
          <cell r="PI124">
            <v>-301.63609261399171</v>
          </cell>
          <cell r="PJ124">
            <v>416.29026864357297</v>
          </cell>
          <cell r="PK124">
            <v>0</v>
          </cell>
          <cell r="PL124">
            <v>1130.2750179819309</v>
          </cell>
          <cell r="PM124">
            <v>588.47684428266177</v>
          </cell>
          <cell r="PN124">
            <v>532.36331350219302</v>
          </cell>
          <cell r="PO124">
            <v>683.22398457323663</v>
          </cell>
          <cell r="PQ124">
            <v>446.73811915282619</v>
          </cell>
          <cell r="PR124">
            <v>292.702</v>
          </cell>
          <cell r="PS124">
            <v>8284.8696661618851</v>
          </cell>
          <cell r="PT124">
            <v>1336.6194408118661</v>
          </cell>
          <cell r="PU124">
            <v>6079.9115135977772</v>
          </cell>
          <cell r="PV124">
            <v>1786.3689859646349</v>
          </cell>
          <cell r="PW124">
            <v>6498.5006801972513</v>
          </cell>
          <cell r="PX124">
            <v>695.88460880626349</v>
          </cell>
          <cell r="PY124">
            <v>-640.73483200560247</v>
          </cell>
          <cell r="PZ124">
            <v>260.24932538274061</v>
          </cell>
          <cell r="QA124">
            <v>0</v>
          </cell>
          <cell r="QB124">
            <v>1098.0894887732391</v>
          </cell>
          <cell r="QC124">
            <v>559.34560051115693</v>
          </cell>
          <cell r="QD124">
            <v>503.5483992205456</v>
          </cell>
          <cell r="QE124">
            <v>657.01118588470717</v>
          </cell>
          <cell r="QG124">
            <v>427.78149761970047</v>
          </cell>
          <cell r="QH124">
            <v>292.702</v>
          </cell>
          <cell r="QI124">
            <v>8732.2582429898848</v>
          </cell>
          <cell r="QJ124">
            <v>1667.249176323606</v>
          </cell>
          <cell r="QK124">
            <v>6176.9253010146558</v>
          </cell>
          <cell r="QL124">
            <v>1805.9760651729341</v>
          </cell>
          <cell r="QM124">
            <v>6926.2821778169518</v>
          </cell>
          <cell r="QN124">
            <v>697.67428396482387</v>
          </cell>
          <cell r="QO124">
            <v>-969.57489235878256</v>
          </cell>
          <cell r="QP124">
            <v>251.47126617610499</v>
          </cell>
          <cell r="QQ124">
            <v>0</v>
          </cell>
          <cell r="QR124">
            <v>1136.723359540515</v>
          </cell>
          <cell r="QS124">
            <v>581.47065662867271</v>
          </cell>
          <cell r="QT124">
            <v>523.96365282493491</v>
          </cell>
          <cell r="QU124">
            <v>679.81055015787354</v>
          </cell>
          <cell r="QW124">
            <v>455.47696194199642</v>
          </cell>
          <cell r="QX124">
            <v>292.702</v>
          </cell>
          <cell r="QY124">
            <v>8708.4251314931298</v>
          </cell>
          <cell r="QZ124">
            <v>1515.3597117273939</v>
          </cell>
          <cell r="RA124">
            <v>6281.5948267234899</v>
          </cell>
          <cell r="RB124">
            <v>1326.6659917341831</v>
          </cell>
          <cell r="RC124">
            <v>7381.7591397589485</v>
          </cell>
          <cell r="RD124">
            <v>344.6113579375799</v>
          </cell>
          <cell r="RE124">
            <v>-1170.748353789814</v>
          </cell>
          <cell r="RF124">
            <v>407.94230760096531</v>
          </cell>
          <cell r="RG124">
            <v>0</v>
          </cell>
          <cell r="SU124">
            <v>198.94263601275631</v>
          </cell>
          <cell r="SV124">
            <v>183.58807832605129</v>
          </cell>
          <cell r="SX124">
            <v>339.76731766124612</v>
          </cell>
          <cell r="SY124">
            <v>324.2179334035784</v>
          </cell>
          <cell r="TA124">
            <v>323.94008696379223</v>
          </cell>
          <cell r="TB124">
            <v>308.35070957509788</v>
          </cell>
          <cell r="TD124">
            <v>185.77199163676411</v>
          </cell>
          <cell r="TE124">
            <v>-178.69462047543291</v>
          </cell>
        </row>
        <row r="125">
          <cell r="A125" t="str">
            <v>RENT3</v>
          </cell>
          <cell r="B125" t="str">
            <v>Localiza</v>
          </cell>
          <cell r="C125" t="str">
            <v>Transportation</v>
          </cell>
          <cell r="D125" t="str">
            <v>Pedro Bruno</v>
          </cell>
          <cell r="E125">
            <v>45138</v>
          </cell>
          <cell r="F125" t="str">
            <v>Buy</v>
          </cell>
          <cell r="G125" t="b">
            <v>0</v>
          </cell>
          <cell r="H125" t="str">
            <v>BRL</v>
          </cell>
          <cell r="I125">
            <v>89</v>
          </cell>
          <cell r="J125">
            <v>0.1381</v>
          </cell>
          <cell r="K125">
            <v>9.9000000000000005E-2</v>
          </cell>
          <cell r="L125">
            <v>0.103621</v>
          </cell>
          <cell r="M125">
            <v>17699</v>
          </cell>
          <cell r="O125">
            <v>4661.7000000000007</v>
          </cell>
          <cell r="P125">
            <v>6572.2000000000007</v>
          </cell>
          <cell r="Q125">
            <v>2167.9</v>
          </cell>
          <cell r="R125">
            <v>984.15900699999997</v>
          </cell>
          <cell r="S125">
            <v>65656.630999999994</v>
          </cell>
          <cell r="T125">
            <v>5559.2999999999993</v>
          </cell>
          <cell r="U125">
            <v>43020.498</v>
          </cell>
          <cell r="V125">
            <v>45086.025999999998</v>
          </cell>
          <cell r="W125">
            <v>20570.605</v>
          </cell>
          <cell r="X125">
            <v>34183.612000000001</v>
          </cell>
          <cell r="Y125">
            <v>28624.312000000002</v>
          </cell>
          <cell r="Z125">
            <v>23143.698</v>
          </cell>
          <cell r="AA125">
            <v>-10785.58962122222</v>
          </cell>
          <cell r="AB125">
            <v>8379.1549999999988</v>
          </cell>
          <cell r="AC125">
            <v>1357.12</v>
          </cell>
          <cell r="AD125">
            <v>27762.712868074908</v>
          </cell>
          <cell r="AF125">
            <v>7017.400060066655</v>
          </cell>
          <cell r="AG125">
            <v>10860.556050224361</v>
          </cell>
          <cell r="AH125">
            <v>2594.7991858468508</v>
          </cell>
          <cell r="AI125">
            <v>1060.360588</v>
          </cell>
          <cell r="AJ125">
            <v>75524.854067707813</v>
          </cell>
          <cell r="AK125">
            <v>8858.8491073553359</v>
          </cell>
          <cell r="AL125">
            <v>50320.476680449028</v>
          </cell>
          <cell r="AM125">
            <v>48992.099739384168</v>
          </cell>
          <cell r="AN125">
            <v>26532.754328323648</v>
          </cell>
          <cell r="AO125">
            <v>36614.515735746281</v>
          </cell>
          <cell r="AP125">
            <v>27755.66662839094</v>
          </cell>
          <cell r="AQ125">
            <v>23133.226574735461</v>
          </cell>
          <cell r="AR125">
            <v>738.13802871739699</v>
          </cell>
          <cell r="AS125">
            <v>-67.801035121464338</v>
          </cell>
          <cell r="AT125">
            <v>1132.649857523199</v>
          </cell>
          <cell r="AU125">
            <v>36103.303166118407</v>
          </cell>
          <cell r="AW125">
            <v>9082.3951646021305</v>
          </cell>
          <cell r="AX125">
            <v>13504.96458768987</v>
          </cell>
          <cell r="AY125">
            <v>4058.781189748071</v>
          </cell>
          <cell r="AZ125">
            <v>1060.360588</v>
          </cell>
          <cell r="BA125">
            <v>88566.023467108345</v>
          </cell>
          <cell r="BB125">
            <v>11700.38572245282</v>
          </cell>
          <cell r="BC125">
            <v>58898.32801791028</v>
          </cell>
          <cell r="BD125">
            <v>59443.273103996849</v>
          </cell>
          <cell r="BE125">
            <v>29122.750363111511</v>
          </cell>
          <cell r="BF125">
            <v>44486.584580986149</v>
          </cell>
          <cell r="BG125">
            <v>32786.198858533317</v>
          </cell>
          <cell r="BH125">
            <v>30036.020086520501</v>
          </cell>
          <cell r="BI125">
            <v>-808.73189147864014</v>
          </cell>
          <cell r="BJ125">
            <v>4310.3217700577043</v>
          </cell>
          <cell r="BK125">
            <v>1468.7851549602169</v>
          </cell>
          <cell r="BL125">
            <v>42863.401703421179</v>
          </cell>
          <cell r="BN125">
            <v>10807.15440560123</v>
          </cell>
          <cell r="BO125">
            <v>15586.639254396759</v>
          </cell>
          <cell r="BP125">
            <v>5277.5561526524252</v>
          </cell>
          <cell r="BQ125">
            <v>1060.360588</v>
          </cell>
          <cell r="BR125">
            <v>98924.150528581085</v>
          </cell>
          <cell r="BS125">
            <v>14105.054695082779</v>
          </cell>
          <cell r="BT125">
            <v>65537.322502277515</v>
          </cell>
          <cell r="BU125">
            <v>66857.928348417277</v>
          </cell>
          <cell r="BV125">
            <v>32066.222180163812</v>
          </cell>
          <cell r="BW125">
            <v>49782.953461775673</v>
          </cell>
          <cell r="BX125">
            <v>35677.898766692881</v>
          </cell>
          <cell r="BY125">
            <v>32484.892443527169</v>
          </cell>
          <cell r="BZ125">
            <v>2270.1940789890691</v>
          </cell>
          <cell r="CA125">
            <v>4738.7533082300852</v>
          </cell>
          <cell r="CB125">
            <v>2334.0843356001242</v>
          </cell>
          <cell r="CC125">
            <v>49723.471716907618</v>
          </cell>
          <cell r="CE125">
            <v>12164.916249017329</v>
          </cell>
          <cell r="CF125">
            <v>17640.973148287769</v>
          </cell>
          <cell r="CG125">
            <v>6354.1902949984606</v>
          </cell>
          <cell r="CH125">
            <v>1060.360588</v>
          </cell>
          <cell r="CI125">
            <v>109350.2295141724</v>
          </cell>
          <cell r="CJ125">
            <v>16610.57407933729</v>
          </cell>
          <cell r="CK125">
            <v>72123.97960099201</v>
          </cell>
          <cell r="CL125">
            <v>75426.301224672527</v>
          </cell>
          <cell r="CM125">
            <v>33923.928289499927</v>
          </cell>
          <cell r="CN125">
            <v>56175.395817214077</v>
          </cell>
          <cell r="CO125">
            <v>39564.821737876788</v>
          </cell>
          <cell r="CP125">
            <v>37324.816179151931</v>
          </cell>
          <cell r="CQ125">
            <v>3379.0581062429628</v>
          </cell>
          <cell r="CR125">
            <v>7002.0035699168457</v>
          </cell>
          <cell r="CS125">
            <v>4496.484185662337</v>
          </cell>
          <cell r="CT125">
            <v>54447.735710419598</v>
          </cell>
          <cell r="CV125">
            <v>13287.90409316279</v>
          </cell>
          <cell r="CW125">
            <v>19424.574632641859</v>
          </cell>
          <cell r="CX125">
            <v>6894.7087824694054</v>
          </cell>
          <cell r="CY125">
            <v>1060.360588</v>
          </cell>
          <cell r="CZ125">
            <v>118055.4077297082</v>
          </cell>
          <cell r="DA125">
            <v>18460.403967763101</v>
          </cell>
          <cell r="DB125">
            <v>78060.721040474673</v>
          </cell>
          <cell r="DC125">
            <v>83861.220196472859</v>
          </cell>
          <cell r="DD125">
            <v>34194.187533235403</v>
          </cell>
          <cell r="DE125">
            <v>63278.848152923492</v>
          </cell>
          <cell r="DF125">
            <v>44818.444185160391</v>
          </cell>
          <cell r="DG125">
            <v>39785.786290643053</v>
          </cell>
          <cell r="DH125">
            <v>4442.0463788530196</v>
          </cell>
          <cell r="DI125">
            <v>8474.2794271597359</v>
          </cell>
          <cell r="DJ125">
            <v>6624.449538733933</v>
          </cell>
          <cell r="DK125">
            <v>58438.389885888799</v>
          </cell>
          <cell r="DM125">
            <v>14184.1587395269</v>
          </cell>
          <cell r="DN125">
            <v>20898.20879984611</v>
          </cell>
          <cell r="DO125">
            <v>7159.0873247720974</v>
          </cell>
          <cell r="DP125">
            <v>1060.360588</v>
          </cell>
          <cell r="DQ125">
            <v>125427.2646579962</v>
          </cell>
          <cell r="DR125">
            <v>20104.984676979991</v>
          </cell>
          <cell r="DS125">
            <v>83012.036725426718</v>
          </cell>
          <cell r="DT125">
            <v>91100.887853609456</v>
          </cell>
          <cell r="DU125">
            <v>34326.376804386753</v>
          </cell>
          <cell r="DV125">
            <v>69378.865084095669</v>
          </cell>
          <cell r="DW125">
            <v>49273.880407115677</v>
          </cell>
          <cell r="DX125">
            <v>41486.579606427607</v>
          </cell>
          <cell r="DY125">
            <v>6050.493561538522</v>
          </cell>
          <cell r="DZ125">
            <v>8671.4787628376416</v>
          </cell>
          <cell r="EA125">
            <v>7026.8980536207509</v>
          </cell>
          <cell r="EB125">
            <v>62223.853934891456</v>
          </cell>
          <cell r="ED125">
            <v>15096.71486357464</v>
          </cell>
          <cell r="EE125">
            <v>22373.10987498107</v>
          </cell>
          <cell r="EF125">
            <v>7497.6511810786269</v>
          </cell>
          <cell r="EG125">
            <v>1060.360588</v>
          </cell>
          <cell r="EH125">
            <v>132712.82661544389</v>
          </cell>
          <cell r="EI125">
            <v>21717.768408219621</v>
          </cell>
          <cell r="EJ125">
            <v>87948.752497662033</v>
          </cell>
          <cell r="EK125">
            <v>98217.167882903872</v>
          </cell>
          <cell r="EL125">
            <v>34495.658732540011</v>
          </cell>
          <cell r="EM125">
            <v>75448.97354466666</v>
          </cell>
          <cell r="EN125">
            <v>53731.205136447039</v>
          </cell>
          <cell r="EO125">
            <v>43952.603278218492</v>
          </cell>
          <cell r="EP125">
            <v>6695.9294901963694</v>
          </cell>
          <cell r="EQ125">
            <v>8941.152984164999</v>
          </cell>
          <cell r="ER125">
            <v>7328.3692529253622</v>
          </cell>
          <cell r="ES125">
            <v>66206.002900107589</v>
          </cell>
          <cell r="EU125">
            <v>16100.812309998621</v>
          </cell>
          <cell r="EV125">
            <v>23949.039371306499</v>
          </cell>
          <cell r="EW125">
            <v>7904.7244337822594</v>
          </cell>
          <cell r="EX125">
            <v>1060.360588</v>
          </cell>
          <cell r="EY125">
            <v>140818.2480521063</v>
          </cell>
          <cell r="EZ125">
            <v>23768.264453263611</v>
          </cell>
          <cell r="FA125">
            <v>93229.371146043966</v>
          </cell>
          <cell r="FB125">
            <v>106119.0526932145</v>
          </cell>
          <cell r="FC125">
            <v>34699.195358891833</v>
          </cell>
          <cell r="FD125">
            <v>82261.3756510073</v>
          </cell>
          <cell r="FE125">
            <v>58493.111197743703</v>
          </cell>
          <cell r="FF125">
            <v>46865.354327478301</v>
          </cell>
          <cell r="FG125">
            <v>7110.16654485049</v>
          </cell>
          <cell r="FH125">
            <v>9751.6838524744271</v>
          </cell>
          <cell r="FI125">
            <v>7701.1878074304432</v>
          </cell>
          <cell r="FJ125">
            <v>2711.6</v>
          </cell>
          <cell r="FL125">
            <v>952.00000000000011</v>
          </cell>
          <cell r="FM125">
            <v>1138.9000000000001</v>
          </cell>
          <cell r="FN125">
            <v>517.40000000000009</v>
          </cell>
          <cell r="FO125">
            <v>1060.360588</v>
          </cell>
          <cell r="FV125">
            <v>8068.7719999999999</v>
          </cell>
          <cell r="GA125">
            <v>3049.4</v>
          </cell>
          <cell r="GC125">
            <v>892.50000000000023</v>
          </cell>
          <cell r="GD125">
            <v>1117.2</v>
          </cell>
          <cell r="GE125">
            <v>456.70000000000027</v>
          </cell>
          <cell r="GF125">
            <v>1060.360588</v>
          </cell>
          <cell r="GM125">
            <v>9015.6</v>
          </cell>
          <cell r="GR125">
            <v>6136.9000000000005</v>
          </cell>
          <cell r="GT125">
            <v>1333.1</v>
          </cell>
          <cell r="GU125">
            <v>2151.6</v>
          </cell>
          <cell r="GV125">
            <v>556.09999999999957</v>
          </cell>
          <cell r="GW125">
            <v>1060.360588</v>
          </cell>
          <cell r="HD125">
            <v>21196.2</v>
          </cell>
          <cell r="HI125">
            <v>5885.5</v>
          </cell>
          <cell r="HK125">
            <v>1484.1</v>
          </cell>
          <cell r="HL125">
            <v>2164.5</v>
          </cell>
          <cell r="HM125">
            <v>637.69999999999993</v>
          </cell>
          <cell r="HN125">
            <v>1060.360588</v>
          </cell>
          <cell r="HU125">
            <v>26110.7</v>
          </cell>
          <cell r="HZ125">
            <v>6825.8</v>
          </cell>
          <cell r="IB125">
            <v>1765.3</v>
          </cell>
          <cell r="IC125">
            <v>2623</v>
          </cell>
          <cell r="ID125">
            <v>604.60000000000036</v>
          </cell>
          <cell r="IE125">
            <v>1060.360588</v>
          </cell>
          <cell r="IL125">
            <v>28334</v>
          </cell>
          <cell r="IQ125">
            <v>6225.4542400000009</v>
          </cell>
          <cell r="IS125">
            <v>1544.298906747395</v>
          </cell>
          <cell r="IT125">
            <v>2426.2648599232261</v>
          </cell>
          <cell r="IU125">
            <v>446.51820768523862</v>
          </cell>
          <cell r="IV125">
            <v>1060.360588</v>
          </cell>
          <cell r="JC125">
            <v>28334</v>
          </cell>
          <cell r="JH125">
            <v>7150.1990700000006</v>
          </cell>
          <cell r="JJ125">
            <v>1760.118382531972</v>
          </cell>
          <cell r="JK125">
            <v>2759.8664153498262</v>
          </cell>
          <cell r="JL125">
            <v>674.36351471682735</v>
          </cell>
          <cell r="JM125">
            <v>1060.360588</v>
          </cell>
          <cell r="JT125">
            <v>25834</v>
          </cell>
          <cell r="JY125">
            <v>7561.34274</v>
          </cell>
          <cell r="KA125">
            <v>1942.634100189493</v>
          </cell>
          <cell r="KB125">
            <v>3050.8629917960629</v>
          </cell>
          <cell r="KC125">
            <v>865.12188685278454</v>
          </cell>
          <cell r="KD125">
            <v>1060.360588</v>
          </cell>
          <cell r="KK125">
            <v>27834</v>
          </cell>
          <cell r="KY125">
            <v>6572.2000000000007</v>
          </cell>
          <cell r="KZ125">
            <v>10860.556050224361</v>
          </cell>
          <cell r="LA125">
            <v>13504.96458768987</v>
          </cell>
          <cell r="LB125">
            <v>15586.639254396759</v>
          </cell>
          <cell r="LC125">
            <v>17640.973148287769</v>
          </cell>
          <cell r="LD125">
            <v>19424.574632641859</v>
          </cell>
          <cell r="LE125">
            <v>20898.20879984611</v>
          </cell>
          <cell r="LF125">
            <v>22373.10987498107</v>
          </cell>
          <cell r="LG125">
            <v>23949.039371306499</v>
          </cell>
          <cell r="LH125">
            <v>1138.9000000000001</v>
          </cell>
          <cell r="LI125">
            <v>1117.2</v>
          </cell>
          <cell r="LJ125">
            <v>2151.6</v>
          </cell>
          <cell r="LK125">
            <v>2164.5</v>
          </cell>
          <cell r="LL125">
            <v>2623</v>
          </cell>
          <cell r="LM125">
            <v>2426.2648599232261</v>
          </cell>
          <cell r="LN125">
            <v>2759.8664153498262</v>
          </cell>
          <cell r="LO125">
            <v>3050.8629917960629</v>
          </cell>
        </row>
        <row r="126">
          <cell r="A126" t="str">
            <v>ROXO34</v>
          </cell>
          <cell r="B126" t="str">
            <v>Nubank</v>
          </cell>
          <cell r="C126" t="str">
            <v>Banks</v>
          </cell>
          <cell r="D126" t="str">
            <v>Bernardo Guttmann</v>
          </cell>
          <cell r="E126">
            <v>45088</v>
          </cell>
          <cell r="F126" t="str">
            <v>Neutral</v>
          </cell>
          <cell r="G126" t="b">
            <v>0</v>
          </cell>
          <cell r="H126" t="str">
            <v>USD</v>
          </cell>
          <cell r="I126">
            <v>5.9</v>
          </cell>
          <cell r="J126">
            <v>0.14336499999999999</v>
          </cell>
          <cell r="M126">
            <v>4792.2309999999998</v>
          </cell>
          <cell r="O126">
            <v>-308.90099999999978</v>
          </cell>
          <cell r="Q126">
            <v>-364.68999999999988</v>
          </cell>
          <cell r="R126">
            <v>4676.9769999999999</v>
          </cell>
          <cell r="S126">
            <v>29916.559000000001</v>
          </cell>
          <cell r="T126">
            <v>4172.3159999999998</v>
          </cell>
          <cell r="U126">
            <v>209.64599999999999</v>
          </cell>
          <cell r="V126">
            <v>29916.55899999999</v>
          </cell>
          <cell r="W126">
            <v>4890.7830000000004</v>
          </cell>
          <cell r="AC126">
            <v>0</v>
          </cell>
          <cell r="AD126">
            <v>7381.3241702279956</v>
          </cell>
          <cell r="AF126">
            <v>1310.4054892852689</v>
          </cell>
          <cell r="AH126">
            <v>781.81689357116136</v>
          </cell>
          <cell r="AI126">
            <v>4818.2</v>
          </cell>
          <cell r="AJ126">
            <v>36391.727941917918</v>
          </cell>
          <cell r="AK126">
            <v>5197.6434552263308</v>
          </cell>
          <cell r="AL126">
            <v>216.1869552</v>
          </cell>
          <cell r="AM126">
            <v>36391.727941917918</v>
          </cell>
          <cell r="AN126">
            <v>5848.5868935711615</v>
          </cell>
          <cell r="AT126">
            <v>0</v>
          </cell>
          <cell r="AU126">
            <v>9142.4016443604851</v>
          </cell>
          <cell r="AW126">
            <v>2249.549899945001</v>
          </cell>
          <cell r="AY126">
            <v>1372.2254389664511</v>
          </cell>
          <cell r="AZ126">
            <v>4818.2</v>
          </cell>
          <cell r="BA126">
            <v>41570.782976221701</v>
          </cell>
          <cell r="BB126">
            <v>3233.8077636769522</v>
          </cell>
          <cell r="BC126">
            <v>220.81335604128</v>
          </cell>
          <cell r="BD126">
            <v>41570.782976221701</v>
          </cell>
          <cell r="BE126">
            <v>7220.8123325376109</v>
          </cell>
          <cell r="BK126">
            <v>0</v>
          </cell>
          <cell r="BL126">
            <v>11365.15481879009</v>
          </cell>
          <cell r="BN126">
            <v>3651.9626575125849</v>
          </cell>
          <cell r="BP126">
            <v>2227.6972210826771</v>
          </cell>
          <cell r="BQ126">
            <v>4818.2</v>
          </cell>
          <cell r="BR126">
            <v>49850.690892441358</v>
          </cell>
          <cell r="BS126">
            <v>2617.5559951433102</v>
          </cell>
          <cell r="BT126">
            <v>225.27378583331389</v>
          </cell>
          <cell r="BU126">
            <v>49850.690892441373</v>
          </cell>
          <cell r="BV126">
            <v>9002.9701094037537</v>
          </cell>
          <cell r="CB126">
            <v>445.53944421653529</v>
          </cell>
          <cell r="CC126">
            <v>14343.035638468869</v>
          </cell>
          <cell r="CE126">
            <v>5240.2610202535334</v>
          </cell>
          <cell r="CG126">
            <v>3196.559222354656</v>
          </cell>
          <cell r="CH126">
            <v>4818.2</v>
          </cell>
          <cell r="CI126">
            <v>59728.300786385298</v>
          </cell>
          <cell r="CJ126">
            <v>2315.8985760390642</v>
          </cell>
          <cell r="CK126">
            <v>229.77926154998011</v>
          </cell>
          <cell r="CL126">
            <v>59728.300786385298</v>
          </cell>
          <cell r="CM126">
            <v>11240.56156505201</v>
          </cell>
          <cell r="CS126">
            <v>958.96776670639633</v>
          </cell>
          <cell r="CT126">
            <v>18500.588730879139</v>
          </cell>
          <cell r="CV126">
            <v>7464.2669340627699</v>
          </cell>
          <cell r="CX126">
            <v>4553.202829778289</v>
          </cell>
          <cell r="CY126">
            <v>4818.2</v>
          </cell>
          <cell r="CZ126">
            <v>70755.793473923884</v>
          </cell>
          <cell r="DA126">
            <v>2724.7128383816739</v>
          </cell>
          <cell r="DB126">
            <v>234.37484678097971</v>
          </cell>
          <cell r="DC126">
            <v>70755.793473923884</v>
          </cell>
          <cell r="DD126">
            <v>13972.48326291899</v>
          </cell>
          <cell r="DJ126">
            <v>1821.2811319113159</v>
          </cell>
          <cell r="DK126">
            <v>22483.403916296891</v>
          </cell>
          <cell r="DM126">
            <v>9601.3017225057847</v>
          </cell>
          <cell r="DO126">
            <v>5856.7940507285311</v>
          </cell>
          <cell r="DP126">
            <v>4818.2</v>
          </cell>
          <cell r="DQ126">
            <v>81422.320845701761</v>
          </cell>
          <cell r="DR126">
            <v>2978.6780434489192</v>
          </cell>
          <cell r="DS126">
            <v>239.06234371659929</v>
          </cell>
          <cell r="DT126">
            <v>81422.320845701761</v>
          </cell>
          <cell r="DU126">
            <v>16900.88028828325</v>
          </cell>
          <cell r="EA126">
            <v>2928.3970253642619</v>
          </cell>
          <cell r="EB126">
            <v>26554.36816438552</v>
          </cell>
          <cell r="ED126">
            <v>11738.196527167491</v>
          </cell>
          <cell r="EF126">
            <v>7160.2998815721712</v>
          </cell>
          <cell r="EG126">
            <v>4818.2</v>
          </cell>
          <cell r="EH126">
            <v>95622.16828229063</v>
          </cell>
          <cell r="EI126">
            <v>5404.3144967498374</v>
          </cell>
          <cell r="EJ126">
            <v>243.84359059093131</v>
          </cell>
          <cell r="EK126">
            <v>95622.168282290644</v>
          </cell>
          <cell r="EL126">
            <v>20123.015234990729</v>
          </cell>
          <cell r="ER126">
            <v>3938.164934864692</v>
          </cell>
          <cell r="ES126">
            <v>29760.4359262896</v>
          </cell>
          <cell r="EU126">
            <v>13373.26078899427</v>
          </cell>
          <cell r="EW126">
            <v>8157.6890812865013</v>
          </cell>
          <cell r="EX126">
            <v>4818.2</v>
          </cell>
          <cell r="EY126">
            <v>102596.8604990286</v>
          </cell>
          <cell r="EZ126">
            <v>4727.0283550666354</v>
          </cell>
          <cell r="FA126">
            <v>248.72046240275</v>
          </cell>
          <cell r="FB126">
            <v>102596.8604990286</v>
          </cell>
          <cell r="FC126">
            <v>23222.937085879599</v>
          </cell>
          <cell r="FI126">
            <v>5057.7672303976324</v>
          </cell>
          <cell r="FJ126">
            <v>877.26700000000005</v>
          </cell>
          <cell r="FL126">
            <v>-67.65099999999984</v>
          </cell>
          <cell r="FN126">
            <v>-44.906999999999847</v>
          </cell>
          <cell r="FO126">
            <v>4663.1787249999998</v>
          </cell>
          <cell r="FP126">
            <v>24258.003000000001</v>
          </cell>
          <cell r="FQ126">
            <v>2968.6219999999998</v>
          </cell>
          <cell r="FR126">
            <v>138.76300000000001</v>
          </cell>
          <cell r="FS126">
            <v>24258.003000000001</v>
          </cell>
          <cell r="FT126">
            <v>4789.0450000000001</v>
          </cell>
          <cell r="FZ126">
            <v>0</v>
          </cell>
          <cell r="GA126">
            <v>1157.5609999999999</v>
          </cell>
          <cell r="GC126">
            <v>-24.611999999999799</v>
          </cell>
          <cell r="GE126">
            <v>-30.002999999999791</v>
          </cell>
          <cell r="GF126">
            <v>4676.3481890000003</v>
          </cell>
          <cell r="GG126">
            <v>25188.681</v>
          </cell>
          <cell r="GH126">
            <v>3701.02</v>
          </cell>
          <cell r="GI126">
            <v>166.09</v>
          </cell>
          <cell r="GJ126">
            <v>25188.681</v>
          </cell>
          <cell r="GK126">
            <v>4738.1589999999997</v>
          </cell>
          <cell r="GQ126">
            <v>0</v>
          </cell>
          <cell r="GR126">
            <v>1306.867</v>
          </cell>
          <cell r="GT126">
            <v>5.1070000000000846</v>
          </cell>
          <cell r="GV126">
            <v>7.8330000000000837</v>
          </cell>
          <cell r="GW126">
            <v>4824.0309999999999</v>
          </cell>
          <cell r="GX126">
            <v>26006.988000000001</v>
          </cell>
          <cell r="GY126">
            <v>3692.7930000000001</v>
          </cell>
          <cell r="GZ126">
            <v>188.59800000000001</v>
          </cell>
          <cell r="HA126">
            <v>26006.988000000001</v>
          </cell>
          <cell r="HB126">
            <v>4752.6819999999998</v>
          </cell>
          <cell r="HH126">
            <v>0</v>
          </cell>
          <cell r="HZ126">
            <v>1618.6669999999999</v>
          </cell>
          <cell r="IB126">
            <v>243.62899999999979</v>
          </cell>
          <cell r="ID126">
            <v>141.75099999999981</v>
          </cell>
          <cell r="IE126">
            <v>4818.2</v>
          </cell>
          <cell r="IF126">
            <v>29489.391</v>
          </cell>
          <cell r="IG126">
            <v>4310.4960000000001</v>
          </cell>
          <cell r="IH126">
            <v>245.434</v>
          </cell>
          <cell r="II126">
            <v>29489.391</v>
          </cell>
          <cell r="IJ126">
            <v>5208.5209999999997</v>
          </cell>
          <cell r="IP126">
            <v>0</v>
          </cell>
          <cell r="IQ126">
            <v>1794.0651623716999</v>
          </cell>
          <cell r="IS126">
            <v>318.16552715593821</v>
          </cell>
          <cell r="IU126">
            <v>190.89931629356289</v>
          </cell>
          <cell r="IV126">
            <v>4818.2</v>
          </cell>
          <cell r="IW126">
            <v>32126.40516597046</v>
          </cell>
          <cell r="IX126">
            <v>4000.0438170416778</v>
          </cell>
          <cell r="IY126">
            <v>212.91647760000001</v>
          </cell>
          <cell r="IZ126">
            <v>32126.40516597046</v>
          </cell>
          <cell r="JA126">
            <v>5399.4203162935628</v>
          </cell>
          <cell r="JG126">
            <v>0</v>
          </cell>
          <cell r="JH126">
            <v>1912.8538348305181</v>
          </cell>
          <cell r="JJ126">
            <v>344.83792736492438</v>
          </cell>
          <cell r="JL126">
            <v>206.90275641895471</v>
          </cell>
          <cell r="JM126">
            <v>4818.2</v>
          </cell>
          <cell r="JN126">
            <v>33122.690550774183</v>
          </cell>
          <cell r="JO126">
            <v>4245.5584586856312</v>
          </cell>
          <cell r="JP126">
            <v>214.5517164</v>
          </cell>
          <cell r="JQ126">
            <v>33122.690550774183</v>
          </cell>
          <cell r="JR126">
            <v>5606.3230727125174</v>
          </cell>
          <cell r="JX126">
            <v>0</v>
          </cell>
          <cell r="JY126">
            <v>2055.7381730257771</v>
          </cell>
          <cell r="KA126">
            <v>403.77303476440568</v>
          </cell>
          <cell r="KC126">
            <v>242.26382085864341</v>
          </cell>
          <cell r="KD126">
            <v>4818.2</v>
          </cell>
          <cell r="KE126">
            <v>36391.727941917918</v>
          </cell>
          <cell r="KF126">
            <v>5197.6434552263308</v>
          </cell>
          <cell r="KG126">
            <v>216.1869552</v>
          </cell>
          <cell r="KH126">
            <v>36391.727941917918</v>
          </cell>
          <cell r="KI126">
            <v>5848.5868935711615</v>
          </cell>
          <cell r="KO126">
            <v>0</v>
          </cell>
          <cell r="KP126">
            <v>2007.31</v>
          </cell>
          <cell r="KQ126">
            <v>4067.4584398449588</v>
          </cell>
          <cell r="KR126">
            <v>5519.9454199918428</v>
          </cell>
          <cell r="KS126">
            <v>7309.3907658170001</v>
          </cell>
          <cell r="KT126">
            <v>9762.1337728191793</v>
          </cell>
          <cell r="KU126">
            <v>12531.66621392261</v>
          </cell>
          <cell r="KV126">
            <v>14935.215327459669</v>
          </cell>
          <cell r="KW126">
            <v>18059.388388539159</v>
          </cell>
          <cell r="KX126">
            <v>20614.468491928939</v>
          </cell>
          <cell r="LP126">
            <v>2225.8295180426621</v>
          </cell>
          <cell r="LR126">
            <v>476.8012465220778</v>
          </cell>
          <cell r="LU126">
            <v>290.84876037846738</v>
          </cell>
          <cell r="LV126">
            <v>4818.2</v>
          </cell>
          <cell r="LW126">
            <v>36959.92762528787</v>
          </cell>
          <cell r="LX126">
            <v>5948.9419866481621</v>
          </cell>
          <cell r="LY126">
            <v>217.34355541031999</v>
          </cell>
          <cell r="LZ126">
            <v>36959.92762528787</v>
          </cell>
          <cell r="MA126">
            <v>6139.4356539496284</v>
          </cell>
          <cell r="MG126">
            <v>0</v>
          </cell>
          <cell r="MH126">
            <v>2218.6870744451421</v>
          </cell>
          <cell r="MJ126">
            <v>538.75329266217307</v>
          </cell>
          <cell r="MM126">
            <v>328.63950852392549</v>
          </cell>
          <cell r="MN126">
            <v>4818.2</v>
          </cell>
          <cell r="MO126">
            <v>38326.712500669622</v>
          </cell>
          <cell r="MP126">
            <v>4472.0566045353917</v>
          </cell>
          <cell r="MQ126">
            <v>218.50015562063999</v>
          </cell>
          <cell r="MR126">
            <v>38326.712500669622</v>
          </cell>
          <cell r="MS126">
            <v>6468.0751624735531</v>
          </cell>
          <cell r="MY126">
            <v>0</v>
          </cell>
          <cell r="MZ126">
            <v>2285.6807922763128</v>
          </cell>
          <cell r="NB126">
            <v>586.17630763949603</v>
          </cell>
          <cell r="NE126">
            <v>357.5675476600926</v>
          </cell>
          <cell r="NF126">
            <v>4818.2</v>
          </cell>
          <cell r="NG126">
            <v>38533.8306175662</v>
          </cell>
          <cell r="NH126">
            <v>3511.2402746779699</v>
          </cell>
          <cell r="NI126">
            <v>219.65675583096001</v>
          </cell>
          <cell r="NJ126">
            <v>38533.8306175662</v>
          </cell>
          <cell r="NK126">
            <v>6825.6427101336458</v>
          </cell>
          <cell r="NQ126">
            <v>0</v>
          </cell>
          <cell r="NR126">
            <v>2412.204259596368</v>
          </cell>
          <cell r="NT126">
            <v>647.81905312125434</v>
          </cell>
          <cell r="NW126">
            <v>395.16962240396509</v>
          </cell>
          <cell r="NX126">
            <v>4818.2</v>
          </cell>
          <cell r="NY126">
            <v>41570.782976221701</v>
          </cell>
          <cell r="NZ126">
            <v>3233.8077636769522</v>
          </cell>
          <cell r="OA126">
            <v>220.81335604128</v>
          </cell>
          <cell r="OB126">
            <v>41570.782976221701</v>
          </cell>
          <cell r="OC126">
            <v>7220.8123325376109</v>
          </cell>
          <cell r="OI126">
            <v>0</v>
          </cell>
          <cell r="OJ126">
            <v>346.44</v>
          </cell>
          <cell r="OK126">
            <v>445.51299999999998</v>
          </cell>
          <cell r="OL126">
            <v>527.35900000000004</v>
          </cell>
          <cell r="ON126">
            <v>815.24199999999996</v>
          </cell>
          <cell r="OO126">
            <v>1016.128017095675</v>
          </cell>
          <cell r="OP126">
            <v>1059.94458752729</v>
          </cell>
          <cell r="OQ126">
            <v>1176.1438352219941</v>
          </cell>
          <cell r="OR126">
            <v>1343.040507815492</v>
          </cell>
          <cell r="OS126">
            <v>1334.9215235962999</v>
          </cell>
          <cell r="OT126">
            <v>1363.877901306955</v>
          </cell>
          <cell r="OU126">
            <v>1478.105487273097</v>
          </cell>
          <cell r="OV126">
            <v>2649.061108952998</v>
          </cell>
          <cell r="OX126">
            <v>732.36719210944364</v>
          </cell>
          <cell r="PA126">
            <v>446.74398718676059</v>
          </cell>
          <cell r="PB126">
            <v>4818.2</v>
          </cell>
          <cell r="PC126">
            <v>42237.064666054132</v>
          </cell>
          <cell r="PD126">
            <v>2840.308317727533</v>
          </cell>
          <cell r="PE126">
            <v>221.92846348928839</v>
          </cell>
          <cell r="PF126">
            <v>42237.064666054117</v>
          </cell>
          <cell r="PG126">
            <v>7578.2075222870199</v>
          </cell>
          <cell r="PK126">
            <v>89.348797437352118</v>
          </cell>
          <cell r="PL126">
            <v>2728.1559518304221</v>
          </cell>
          <cell r="PN126">
            <v>859.49762365889057</v>
          </cell>
          <cell r="PQ126">
            <v>524.29355043192322</v>
          </cell>
          <cell r="PR126">
            <v>4818.2</v>
          </cell>
          <cell r="PS126">
            <v>44571.657786965341</v>
          </cell>
          <cell r="PT126">
            <v>2194.3292102604828</v>
          </cell>
          <cell r="PU126">
            <v>223.04357093729689</v>
          </cell>
          <cell r="PV126">
            <v>44571.657786965327</v>
          </cell>
          <cell r="PW126">
            <v>7997.6423626325586</v>
          </cell>
          <cell r="QA126">
            <v>104.8587100863846</v>
          </cell>
          <cell r="QB126">
            <v>2883.8430188978768</v>
          </cell>
          <cell r="QD126">
            <v>980.02205708448844</v>
          </cell>
          <cell r="QG126">
            <v>597.81345482153802</v>
          </cell>
          <cell r="QH126">
            <v>4818.2</v>
          </cell>
          <cell r="QI126">
            <v>45564.808290220317</v>
          </cell>
          <cell r="QJ126">
            <v>1972.95216810242</v>
          </cell>
          <cell r="QK126">
            <v>224.15867838530539</v>
          </cell>
          <cell r="QL126">
            <v>45564.808290220317</v>
          </cell>
          <cell r="QM126">
            <v>8475.8931264897892</v>
          </cell>
          <cell r="QQ126">
            <v>119.56269096430761</v>
          </cell>
          <cell r="QR126">
            <v>3104.0947391087898</v>
          </cell>
          <cell r="QT126">
            <v>1080.0757846597619</v>
          </cell>
          <cell r="QW126">
            <v>658.84622864245489</v>
          </cell>
          <cell r="QX126">
            <v>4818.2</v>
          </cell>
          <cell r="QY126">
            <v>49850.690892441358</v>
          </cell>
          <cell r="QZ126">
            <v>2617.5559951433102</v>
          </cell>
          <cell r="RA126">
            <v>225.27378583331389</v>
          </cell>
          <cell r="RB126">
            <v>49850.690892441373</v>
          </cell>
          <cell r="RC126">
            <v>9002.9701094037537</v>
          </cell>
          <cell r="RG126">
            <v>131.769245728491</v>
          </cell>
          <cell r="TG126">
            <v>-1404.9110000000001</v>
          </cell>
          <cell r="TI126">
            <v>0.1773830718196383</v>
          </cell>
          <cell r="TJ126">
            <v>0.21378727434272671</v>
          </cell>
          <cell r="TK126">
            <v>-1996.3041223628111</v>
          </cell>
          <cell r="TM126">
            <v>0.15171798526957911</v>
          </cell>
          <cell r="TN126">
            <v>0.17938366617417401</v>
          </cell>
          <cell r="TO126">
            <v>-2555.14717529161</v>
          </cell>
          <cell r="TQ126">
            <v>0.13598922179934109</v>
          </cell>
          <cell r="TR126">
            <v>0.16078677240008141</v>
          </cell>
          <cell r="TS126">
            <v>-3279.5606467087132</v>
          </cell>
          <cell r="TU126">
            <v>0.12632822739292371</v>
          </cell>
          <cell r="TV126">
            <v>0.1493641016308116</v>
          </cell>
          <cell r="TW126">
            <v>-4143.2103238445361</v>
          </cell>
          <cell r="TY126">
            <v>0.1217054815228463</v>
          </cell>
          <cell r="TZ126">
            <v>0.14389840090658579</v>
          </cell>
          <cell r="UA126">
            <v>-5171.0433750908287</v>
          </cell>
          <cell r="UC126">
            <v>0.122199478710296</v>
          </cell>
          <cell r="UD126">
            <v>0.14448247817604731</v>
          </cell>
          <cell r="UE126">
            <v>-6188.1782838154122</v>
          </cell>
          <cell r="UG126">
            <v>0.1246470467121015</v>
          </cell>
          <cell r="UH126">
            <v>0.1473763586912305</v>
          </cell>
          <cell r="UI126">
            <v>-7346.1312465908804</v>
          </cell>
          <cell r="UK126">
            <v>0.12584558929816181</v>
          </cell>
          <cell r="UL126">
            <v>0.14879345477757339</v>
          </cell>
          <cell r="UM126">
            <v>-8288.4575217933707</v>
          </cell>
          <cell r="UO126">
            <v>0.1325830985687648</v>
          </cell>
          <cell r="UP126">
            <v>0.1567595447022172</v>
          </cell>
          <cell r="UQ126">
            <v>-275.72199999999998</v>
          </cell>
          <cell r="US126">
            <v>0.1749896719488982</v>
          </cell>
          <cell r="UT126">
            <v>0.18135252764855939</v>
          </cell>
          <cell r="UU126">
            <v>-338.49200000000002</v>
          </cell>
          <cell r="UW126">
            <v>0.16725712787865751</v>
          </cell>
          <cell r="UX126">
            <v>0.21633331928932009</v>
          </cell>
          <cell r="UY126">
            <v>-375.47399999999999</v>
          </cell>
          <cell r="VA126">
            <v>0.13818538512862069</v>
          </cell>
          <cell r="VB126">
            <v>0.17729144418984449</v>
          </cell>
          <cell r="VG126">
            <v>-474.79500000000002</v>
          </cell>
          <cell r="VI126">
            <v>0.1579303458925794</v>
          </cell>
          <cell r="VJ126">
            <v>0.18672884691968519</v>
          </cell>
          <cell r="VK126">
            <v>-473.73024961125913</v>
          </cell>
          <cell r="VM126">
            <v>0.1654430095651297</v>
          </cell>
          <cell r="VN126">
            <v>0.19561144017269369</v>
          </cell>
          <cell r="VO126">
            <v>-497.2767866792546</v>
          </cell>
          <cell r="VQ126">
            <v>0.1650409288780976</v>
          </cell>
          <cell r="VR126">
            <v>0.1951360403207284</v>
          </cell>
          <cell r="VS126">
            <v>-550.50208607229706</v>
          </cell>
          <cell r="VU126">
            <v>0.15171798526957911</v>
          </cell>
          <cell r="VV126">
            <v>0.17938366617417401</v>
          </cell>
          <cell r="VW126">
            <v>-636.0363602604159</v>
          </cell>
          <cell r="VY126">
            <v>0.13755502157578431</v>
          </cell>
          <cell r="VZ126">
            <v>0.16263809479863561</v>
          </cell>
          <cell r="WA126">
            <v>-612.32323765057811</v>
          </cell>
          <cell r="WC126">
            <v>0.14728092109529581</v>
          </cell>
          <cell r="WD126">
            <v>0.17413750608828341</v>
          </cell>
          <cell r="WE126">
            <v>-622.84820092452139</v>
          </cell>
          <cell r="WG126">
            <v>0.1474024706788489</v>
          </cell>
          <cell r="WH126">
            <v>0.1742812201633217</v>
          </cell>
          <cell r="WI126">
            <v>-683.93937645609446</v>
          </cell>
          <cell r="WK126">
            <v>0.13598922179934109</v>
          </cell>
          <cell r="WL126">
            <v>0.16078677240008141</v>
          </cell>
          <cell r="WM126">
            <v>1718.35935003491</v>
          </cell>
          <cell r="WN126">
            <v>-822.30481942923279</v>
          </cell>
          <cell r="WP126">
            <v>0.12069423191351859</v>
          </cell>
          <cell r="WQ126">
            <v>0.14270275055560019</v>
          </cell>
          <cell r="WR126">
            <v>1749.412256636052</v>
          </cell>
          <cell r="WS126">
            <v>-787.49960385766303</v>
          </cell>
          <cell r="WU126">
            <v>0.13008701824235119</v>
          </cell>
          <cell r="WV126">
            <v>0.15380830566999759</v>
          </cell>
          <cell r="WW126">
            <v>1832.759840182453</v>
          </cell>
          <cell r="WX126">
            <v>-797.41920445077869</v>
          </cell>
          <cell r="WZ126">
            <v>0.13278092986950599</v>
          </cell>
          <cell r="XA126">
            <v>0.15699345041845719</v>
          </cell>
          <cell r="XB126">
            <v>2008.8593189635851</v>
          </cell>
          <cell r="XC126">
            <v>-872.33701897103799</v>
          </cell>
          <cell r="XE126">
            <v>0.12632822739292371</v>
          </cell>
          <cell r="XF126">
            <v>0.1493641016308116</v>
          </cell>
          <cell r="ACR126">
            <v>0.15072181539848051</v>
          </cell>
          <cell r="ACS126">
            <v>0.13138253456785401</v>
          </cell>
          <cell r="ACT126">
            <v>0.11776196870899221</v>
          </cell>
          <cell r="ACU126">
            <v>0.109395881265202</v>
          </cell>
          <cell r="ACV126">
            <v>0.10539274302160689</v>
          </cell>
          <cell r="ACW126">
            <v>0.1058205275221801</v>
          </cell>
          <cell r="ACX126">
            <v>0.10794003686731821</v>
          </cell>
          <cell r="ACY126">
            <v>0.1089779333465281</v>
          </cell>
          <cell r="ACZ126">
            <v>0.11481238364636159</v>
          </cell>
          <cell r="ADA126">
            <v>0.1749896719488982</v>
          </cell>
          <cell r="ADB126">
            <v>0.16725712787865751</v>
          </cell>
          <cell r="ADC126">
            <v>0.13818538512862069</v>
          </cell>
          <cell r="ADD126">
            <v>0.1367622242786623</v>
          </cell>
          <cell r="ADE126">
            <v>0.14326793151503051</v>
          </cell>
          <cell r="ADF126">
            <v>0.1429197435288192</v>
          </cell>
          <cell r="ADG126">
            <v>0.13138253456785401</v>
          </cell>
          <cell r="ADH126">
            <v>0.119117897229196</v>
          </cell>
          <cell r="ADI126">
            <v>0.1275401902589593</v>
          </cell>
          <cell r="ADJ126">
            <v>0.1276454479997241</v>
          </cell>
          <cell r="ADK126">
            <v>0.11776196870899221</v>
          </cell>
          <cell r="ADL126">
            <v>0.1045170357907327</v>
          </cell>
          <cell r="ADM126">
            <v>0.1126508643038362</v>
          </cell>
          <cell r="ADN126">
            <v>0.1149836987192718</v>
          </cell>
          <cell r="ADO126">
            <v>0.109395881265202</v>
          </cell>
        </row>
        <row r="127">
          <cell r="A127" t="str">
            <v>RRRP3</v>
          </cell>
          <cell r="B127" t="str">
            <v>3R Petroleum</v>
          </cell>
          <cell r="C127" t="str">
            <v>Oil, Gas &amp; Petrochemicals</v>
          </cell>
          <cell r="D127" t="str">
            <v>André Vidal</v>
          </cell>
          <cell r="E127">
            <v>45103</v>
          </cell>
          <cell r="F127" t="str">
            <v>Buy</v>
          </cell>
          <cell r="G127" t="b">
            <v>0</v>
          </cell>
          <cell r="H127" t="str">
            <v>BRL</v>
          </cell>
          <cell r="I127">
            <v>56.5</v>
          </cell>
          <cell r="J127">
            <v>0.17587002239022101</v>
          </cell>
          <cell r="K127">
            <v>0.13</v>
          </cell>
          <cell r="L127">
            <v>0.15785601791217679</v>
          </cell>
          <cell r="M127">
            <v>1722.423</v>
          </cell>
          <cell r="N127">
            <v>886.87899999999991</v>
          </cell>
          <cell r="O127">
            <v>271.05799999999999</v>
          </cell>
          <cell r="P127">
            <v>550.36</v>
          </cell>
          <cell r="Q127">
            <v>127.7174912599999</v>
          </cell>
          <cell r="R127">
            <v>202.716658</v>
          </cell>
          <cell r="S127">
            <v>7971.1349999999993</v>
          </cell>
          <cell r="T127">
            <v>800.44200000000001</v>
          </cell>
          <cell r="U127">
            <v>2228.0709999999999</v>
          </cell>
          <cell r="V127">
            <v>3629.86</v>
          </cell>
          <cell r="W127">
            <v>4282.4386257950009</v>
          </cell>
          <cell r="X127">
            <v>1240.5530000000001</v>
          </cell>
          <cell r="Y127">
            <v>417.94500000000022</v>
          </cell>
          <cell r="Z127">
            <v>-2781.251818086776</v>
          </cell>
          <cell r="AA127">
            <v>-2163.0029961294158</v>
          </cell>
          <cell r="AB127">
            <v>-1942.0286403745049</v>
          </cell>
          <cell r="AC127">
            <v>13.79</v>
          </cell>
          <cell r="AD127">
            <v>5241.2214644190863</v>
          </cell>
          <cell r="AE127">
            <v>1717.9771677161491</v>
          </cell>
          <cell r="AF127">
            <v>1224.7082505423809</v>
          </cell>
          <cell r="AG127">
            <v>1903.811416910165</v>
          </cell>
          <cell r="AH127">
            <v>655.15678135397627</v>
          </cell>
          <cell r="AI127">
            <v>230.69438199999999</v>
          </cell>
          <cell r="AJ127">
            <v>15165.772967625669</v>
          </cell>
          <cell r="AK127">
            <v>544.57705562458136</v>
          </cell>
          <cell r="AL127">
            <v>12606.07458107136</v>
          </cell>
          <cell r="AM127">
            <v>9425.4461362716975</v>
          </cell>
          <cell r="AN127">
            <v>5831.7248313539758</v>
          </cell>
          <cell r="AO127">
            <v>6182.7852319901976</v>
          </cell>
          <cell r="AP127">
            <v>5560.7056340938898</v>
          </cell>
          <cell r="AQ127">
            <v>-7250.3966063556973</v>
          </cell>
          <cell r="AR127">
            <v>-5850.4955690247807</v>
          </cell>
          <cell r="AS127">
            <v>-1241.935922050111</v>
          </cell>
          <cell r="AT127">
            <v>0</v>
          </cell>
          <cell r="AU127">
            <v>7963.3317774120824</v>
          </cell>
          <cell r="AV127">
            <v>3294.5081535586919</v>
          </cell>
          <cell r="AW127">
            <v>2831.9579285099931</v>
          </cell>
          <cell r="AX127">
            <v>4065.862005322545</v>
          </cell>
          <cell r="AY127">
            <v>1509.7640918551849</v>
          </cell>
          <cell r="AZ127">
            <v>239.89663200000001</v>
          </cell>
          <cell r="BA127">
            <v>17126.772247070759</v>
          </cell>
          <cell r="BB127">
            <v>1097.3732333511689</v>
          </cell>
          <cell r="BC127">
            <v>13627.930357035741</v>
          </cell>
          <cell r="BD127">
            <v>9876.681323861596</v>
          </cell>
          <cell r="BE127">
            <v>7341.4889232091609</v>
          </cell>
          <cell r="BF127">
            <v>6408.4992256712076</v>
          </cell>
          <cell r="BG127">
            <v>5282.4990550976117</v>
          </cell>
          <cell r="BH127">
            <v>-2500.610925673428</v>
          </cell>
          <cell r="BI127">
            <v>804.00301855143175</v>
          </cell>
          <cell r="BJ127">
            <v>65.512127619692905</v>
          </cell>
          <cell r="BK127">
            <v>0</v>
          </cell>
          <cell r="BL127">
            <v>9482.710463444042</v>
          </cell>
          <cell r="BM127">
            <v>4861.5211270019536</v>
          </cell>
          <cell r="BN127">
            <v>4390.2077536117158</v>
          </cell>
          <cell r="BO127">
            <v>5957.2413518973108</v>
          </cell>
          <cell r="BP127">
            <v>2971.2455827375002</v>
          </cell>
          <cell r="BQ127">
            <v>239.89663200000001</v>
          </cell>
          <cell r="BR127">
            <v>19569.0839383323</v>
          </cell>
          <cell r="BS127">
            <v>1944.7947307454961</v>
          </cell>
          <cell r="BT127">
            <v>15256.945858275531</v>
          </cell>
          <cell r="BU127">
            <v>9761.5129307032221</v>
          </cell>
          <cell r="BV127">
            <v>9898.969007629079</v>
          </cell>
          <cell r="BW127">
            <v>6443.926438774437</v>
          </cell>
          <cell r="BX127">
            <v>4475.0197080289408</v>
          </cell>
          <cell r="BY127">
            <v>-3442.2648453823772</v>
          </cell>
          <cell r="BZ127">
            <v>1350.131147616672</v>
          </cell>
          <cell r="CA127">
            <v>751.8641626492157</v>
          </cell>
          <cell r="CB127">
            <v>413.76549831758041</v>
          </cell>
          <cell r="CC127">
            <v>10381.590518311201</v>
          </cell>
          <cell r="CD127">
            <v>5496.2260386788557</v>
          </cell>
          <cell r="CE127">
            <v>5015.7777475735438</v>
          </cell>
          <cell r="CF127">
            <v>6697.3588350566251</v>
          </cell>
          <cell r="CG127">
            <v>3567.441983878</v>
          </cell>
          <cell r="CH127">
            <v>239.89663200000001</v>
          </cell>
          <cell r="CI127">
            <v>22637.739694912969</v>
          </cell>
          <cell r="CJ127">
            <v>4784.9655070166509</v>
          </cell>
          <cell r="CK127">
            <v>15413.340192579881</v>
          </cell>
          <cell r="CL127">
            <v>10016.44036661218</v>
          </cell>
          <cell r="CM127">
            <v>12712.69732830079</v>
          </cell>
          <cell r="CN127">
            <v>6462.6097892475918</v>
          </cell>
          <cell r="CO127">
            <v>1653.5322822309411</v>
          </cell>
          <cell r="CP127">
            <v>-1837.975421787437</v>
          </cell>
          <cell r="CQ127">
            <v>3809.2984340455969</v>
          </cell>
          <cell r="CR127">
            <v>3234.987672445684</v>
          </cell>
          <cell r="CS127">
            <v>753.71366320628522</v>
          </cell>
          <cell r="CT127">
            <v>10757.289162385459</v>
          </cell>
          <cell r="CU127">
            <v>5750.7722894816106</v>
          </cell>
          <cell r="CV127">
            <v>5260.9863811457662</v>
          </cell>
          <cell r="CW127">
            <v>6933.7873440790236</v>
          </cell>
          <cell r="CX127">
            <v>3812.9290639268152</v>
          </cell>
          <cell r="CY127">
            <v>239.89663200000001</v>
          </cell>
          <cell r="CZ127">
            <v>26009.487149555131</v>
          </cell>
          <cell r="DA127">
            <v>7833.9110210559566</v>
          </cell>
          <cell r="DB127">
            <v>15658.537766884931</v>
          </cell>
          <cell r="DC127">
            <v>10420.137377023029</v>
          </cell>
          <cell r="DD127">
            <v>15680.7477725321</v>
          </cell>
          <cell r="DE127">
            <v>6606.8141030442021</v>
          </cell>
          <cell r="DF127">
            <v>-1251.208918011755</v>
          </cell>
          <cell r="DG127">
            <v>-1917.9985372383071</v>
          </cell>
          <cell r="DH127">
            <v>4056.595092825346</v>
          </cell>
          <cell r="DI127">
            <v>3372.5366376737129</v>
          </cell>
          <cell r="DJ127">
            <v>844.87861969551295</v>
          </cell>
          <cell r="DK127">
            <v>10415.60588008078</v>
          </cell>
          <cell r="DL127">
            <v>5513.0379183411314</v>
          </cell>
          <cell r="DM127">
            <v>5013.7087628180016</v>
          </cell>
          <cell r="DN127">
            <v>6561.2373407923114</v>
          </cell>
          <cell r="DO127">
            <v>3637.2570950259819</v>
          </cell>
          <cell r="DP127">
            <v>239.89663200000001</v>
          </cell>
          <cell r="DQ127">
            <v>24321.864968266349</v>
          </cell>
          <cell r="DR127">
            <v>6460.8307108284089</v>
          </cell>
          <cell r="DS127">
            <v>15382.469490384899</v>
          </cell>
          <cell r="DT127">
            <v>10819.97435103954</v>
          </cell>
          <cell r="DU127">
            <v>13593.288617226801</v>
          </cell>
          <cell r="DV127">
            <v>6754.2622961084326</v>
          </cell>
          <cell r="DW127">
            <v>269.3195852800236</v>
          </cell>
          <cell r="DX127">
            <v>-1271.460301474269</v>
          </cell>
          <cell r="DY127">
            <v>4470.3769488751623</v>
          </cell>
          <cell r="DZ127">
            <v>3770.5631928295479</v>
          </cell>
          <cell r="EA127">
            <v>5724.7162503312793</v>
          </cell>
          <cell r="EB127">
            <v>10194.67215745839</v>
          </cell>
          <cell r="EC127">
            <v>5147.2656259796313</v>
          </cell>
          <cell r="ED127">
            <v>4638.1831629399276</v>
          </cell>
          <cell r="EE127">
            <v>6034.0970489577176</v>
          </cell>
          <cell r="EF127">
            <v>3218.7848228742182</v>
          </cell>
          <cell r="EG127">
            <v>239.89663200000001</v>
          </cell>
          <cell r="EH127">
            <v>22678.740984003871</v>
          </cell>
          <cell r="EI127">
            <v>5236.9787337759062</v>
          </cell>
          <cell r="EJ127">
            <v>14986.194361819351</v>
          </cell>
          <cell r="EK127">
            <v>11243.027574338639</v>
          </cell>
          <cell r="EL127">
            <v>11527.11140966524</v>
          </cell>
          <cell r="EM127">
            <v>6905.02733957704</v>
          </cell>
          <cell r="EN127">
            <v>1643.936605801134</v>
          </cell>
          <cell r="EO127">
            <v>-999.63875745224641</v>
          </cell>
          <cell r="EP127">
            <v>4275.652359138774</v>
          </cell>
          <cell r="EQ127">
            <v>3558.9784737836212</v>
          </cell>
          <cell r="ER127">
            <v>5284.9620304357832</v>
          </cell>
          <cell r="ES127">
            <v>10002.886229254569</v>
          </cell>
          <cell r="ET127">
            <v>4641.1993688889916</v>
          </cell>
          <cell r="EU127">
            <v>4122.1489204007121</v>
          </cell>
          <cell r="EV127">
            <v>5345.5937106355505</v>
          </cell>
          <cell r="EW127">
            <v>2701.945902136581</v>
          </cell>
          <cell r="EX127">
            <v>239.89663200000001</v>
          </cell>
          <cell r="EY127">
            <v>20493.066412374519</v>
          </cell>
          <cell r="EZ127">
            <v>3533.0282359583898</v>
          </cell>
          <cell r="FA127">
            <v>14524.652110239749</v>
          </cell>
          <cell r="FB127">
            <v>10990.842715160141</v>
          </cell>
          <cell r="FC127">
            <v>9593.6216972143811</v>
          </cell>
          <cell r="FD127">
            <v>6358.4765614667231</v>
          </cell>
          <cell r="FE127">
            <v>2801.3363255083332</v>
          </cell>
          <cell r="FF127">
            <v>-761.90253865523982</v>
          </cell>
          <cell r="FG127">
            <v>3930.8317264333459</v>
          </cell>
          <cell r="FH127">
            <v>2494.3457611772478</v>
          </cell>
          <cell r="FI127">
            <v>4635.4356145874372</v>
          </cell>
          <cell r="FJ127">
            <v>375.29399999999998</v>
          </cell>
          <cell r="FK127">
            <v>226.29900000000001</v>
          </cell>
          <cell r="FL127">
            <v>138.08699999999999</v>
          </cell>
          <cell r="FM127">
            <v>198.52600000000001</v>
          </cell>
          <cell r="FN127">
            <v>-335.17450874000008</v>
          </cell>
          <cell r="FO127">
            <v>202.716658</v>
          </cell>
          <cell r="FP127">
            <v>5228.3819999999996</v>
          </cell>
          <cell r="FQ127">
            <v>269.53800000000001</v>
          </cell>
          <cell r="FR127">
            <v>977.64300000000003</v>
          </cell>
          <cell r="FS127">
            <v>1402.912</v>
          </cell>
          <cell r="FT127">
            <v>3800.973</v>
          </cell>
          <cell r="FU127">
            <v>126.53400000000001</v>
          </cell>
          <cell r="FV127">
            <v>-1188.6880000000001</v>
          </cell>
          <cell r="FW127">
            <v>-665.23900000000003</v>
          </cell>
          <cell r="FX127">
            <v>-673.23897232891659</v>
          </cell>
          <cell r="FY127">
            <v>-977.60736335823526</v>
          </cell>
          <cell r="FZ127">
            <v>0</v>
          </cell>
          <cell r="GA127">
            <v>399.62400000000002</v>
          </cell>
          <cell r="GB127">
            <v>271.85199999999998</v>
          </cell>
          <cell r="GC127">
            <v>166.643</v>
          </cell>
          <cell r="GD127">
            <v>200.702</v>
          </cell>
          <cell r="GE127">
            <v>32.088000000000036</v>
          </cell>
          <cell r="GF127">
            <v>202.716658</v>
          </cell>
          <cell r="GG127">
            <v>5982.8099999999986</v>
          </cell>
          <cell r="GH127">
            <v>349.28699999999998</v>
          </cell>
          <cell r="GI127">
            <v>1601.0060000000001</v>
          </cell>
          <cell r="GJ127">
            <v>2099.0859999999998</v>
          </cell>
          <cell r="GK127">
            <v>3879.9702517609999</v>
          </cell>
          <cell r="GL127">
            <v>194.238</v>
          </cell>
          <cell r="GM127">
            <v>20.282000000000039</v>
          </cell>
          <cell r="GN127">
            <v>-1344.0239999999999</v>
          </cell>
          <cell r="GO127">
            <v>-1217.306455161452</v>
          </cell>
          <cell r="GP127">
            <v>-1263.25687945295</v>
          </cell>
          <cell r="GQ127">
            <v>0</v>
          </cell>
          <cell r="GR127">
            <v>502.37400000000002</v>
          </cell>
          <cell r="GS127">
            <v>230.63800000000001</v>
          </cell>
          <cell r="GT127">
            <v>108.155</v>
          </cell>
          <cell r="GU127">
            <v>192.64</v>
          </cell>
          <cell r="GV127">
            <v>469.774</v>
          </cell>
          <cell r="GW127">
            <v>202.716658</v>
          </cell>
          <cell r="GX127">
            <v>8052.0220000000008</v>
          </cell>
          <cell r="GY127">
            <v>1295.068</v>
          </cell>
          <cell r="GZ127">
            <v>2279.0390000000002</v>
          </cell>
          <cell r="HA127">
            <v>3678.4329999999991</v>
          </cell>
          <cell r="HB127">
            <v>4318.7830000000004</v>
          </cell>
          <cell r="HC127">
            <v>1158.999</v>
          </cell>
          <cell r="HD127">
            <v>-175.07199999999989</v>
          </cell>
          <cell r="HE127">
            <v>-231.00351728999999</v>
          </cell>
          <cell r="HF127">
            <v>26.49592412075884</v>
          </cell>
          <cell r="HG127">
            <v>-76.639069507822114</v>
          </cell>
          <cell r="HH127">
            <v>0</v>
          </cell>
          <cell r="HI127">
            <v>445.13099999999997</v>
          </cell>
          <cell r="HJ127">
            <v>158.09</v>
          </cell>
          <cell r="HK127">
            <v>-141.827</v>
          </cell>
          <cell r="HL127">
            <v>-41.508000000000017</v>
          </cell>
          <cell r="HM127">
            <v>-38.970000000000027</v>
          </cell>
          <cell r="HN127">
            <v>202.716658</v>
          </cell>
          <cell r="HO127">
            <v>7971.1349999999993</v>
          </cell>
          <cell r="HP127">
            <v>800.44200000000001</v>
          </cell>
          <cell r="HQ127">
            <v>2228.0709999999999</v>
          </cell>
          <cell r="HR127">
            <v>3629.86</v>
          </cell>
          <cell r="HS127">
            <v>4282.4386257950009</v>
          </cell>
          <cell r="HT127">
            <v>1240.5530000000001</v>
          </cell>
          <cell r="HU127">
            <v>417.94500000000022</v>
          </cell>
          <cell r="HV127">
            <v>-540.98530079677698</v>
          </cell>
          <cell r="HW127">
            <v>-298.95349275980629</v>
          </cell>
          <cell r="HX127">
            <v>-304.31144632469551</v>
          </cell>
          <cell r="HY127">
            <v>13.79</v>
          </cell>
          <cell r="HZ127">
            <v>573.69800000000009</v>
          </cell>
          <cell r="IA127">
            <v>204.18500000000009</v>
          </cell>
          <cell r="IB127">
            <v>72.67700000000012</v>
          </cell>
          <cell r="IC127">
            <v>155.60300000000009</v>
          </cell>
          <cell r="ID127">
            <v>16.103000000000119</v>
          </cell>
          <cell r="IE127">
            <v>202.716658</v>
          </cell>
          <cell r="IF127">
            <v>7982.2380000000003</v>
          </cell>
          <cell r="IG127">
            <v>664.64400000000001</v>
          </cell>
          <cell r="IH127">
            <v>2334.42</v>
          </cell>
          <cell r="II127">
            <v>3627.299</v>
          </cell>
          <cell r="IJ127">
            <v>4292.6909999999998</v>
          </cell>
          <cell r="IK127">
            <v>1253.1320000000001</v>
          </cell>
          <cell r="IL127">
            <v>514.23100000000011</v>
          </cell>
          <cell r="IM127">
            <v>-201.80600000000001</v>
          </cell>
          <cell r="IN127">
            <v>-95.544440980593365</v>
          </cell>
          <cell r="IO127">
            <v>-123.3811969532898</v>
          </cell>
          <cell r="IP127">
            <v>0</v>
          </cell>
          <cell r="IQ127">
            <v>949.44480660580143</v>
          </cell>
          <cell r="IR127">
            <v>322.71250144531467</v>
          </cell>
          <cell r="IS127">
            <v>188.43487724863559</v>
          </cell>
          <cell r="IT127">
            <v>329.15628728701489</v>
          </cell>
          <cell r="IU127">
            <v>131.71992412705319</v>
          </cell>
          <cell r="IV127">
            <v>239.89663200000001</v>
          </cell>
          <cell r="IW127">
            <v>14493.563089398551</v>
          </cell>
          <cell r="IX127">
            <v>991.36586818419721</v>
          </cell>
          <cell r="IY127">
            <v>12033.028211081721</v>
          </cell>
          <cell r="IZ127">
            <v>9260.5701152715028</v>
          </cell>
          <cell r="JA127">
            <v>5324.3909741270536</v>
          </cell>
          <cell r="JB127">
            <v>6191.0159657113609</v>
          </cell>
          <cell r="JC127">
            <v>5087.842728667827</v>
          </cell>
          <cell r="JD127">
            <v>-5802.5884800366557</v>
          </cell>
          <cell r="JE127">
            <v>-5477.870150499728</v>
          </cell>
          <cell r="JF127">
            <v>-576.38992788942505</v>
          </cell>
          <cell r="JG127">
            <v>0</v>
          </cell>
          <cell r="JH127">
            <v>1826.243812747211</v>
          </cell>
          <cell r="JI127">
            <v>555.9457014614884</v>
          </cell>
          <cell r="JJ127">
            <v>442.42278348439942</v>
          </cell>
          <cell r="JK127">
            <v>661.26606269643719</v>
          </cell>
          <cell r="JL127">
            <v>364.5367538119981</v>
          </cell>
          <cell r="JM127">
            <v>239.89663200000001</v>
          </cell>
          <cell r="JN127">
            <v>14666.25520715817</v>
          </cell>
          <cell r="JO127">
            <v>724.14149261651642</v>
          </cell>
          <cell r="JP127">
            <v>12231.47118286904</v>
          </cell>
          <cell r="JQ127">
            <v>9068.7254792191234</v>
          </cell>
          <cell r="JR127">
            <v>5688.9277279390517</v>
          </cell>
          <cell r="JS127">
            <v>6028.0580710967633</v>
          </cell>
          <cell r="JT127">
            <v>5206.657806710833</v>
          </cell>
          <cell r="JU127">
            <v>-634.78625099935573</v>
          </cell>
          <cell r="JV127">
            <v>-166.37697293478769</v>
          </cell>
          <cell r="JW127">
            <v>-146.0099016186289</v>
          </cell>
          <cell r="JX127">
            <v>0</v>
          </cell>
          <cell r="JY127">
            <v>1891.8348450660731</v>
          </cell>
          <cell r="JZ127">
            <v>635.13396480934603</v>
          </cell>
          <cell r="KA127">
            <v>521.17358980934603</v>
          </cell>
          <cell r="KB127">
            <v>757.78606692671269</v>
          </cell>
          <cell r="KC127">
            <v>142.79710341492469</v>
          </cell>
          <cell r="KD127">
            <v>239.89663200000001</v>
          </cell>
          <cell r="KE127">
            <v>15165.772967625669</v>
          </cell>
          <cell r="KF127">
            <v>544.57705562458136</v>
          </cell>
          <cell r="KG127">
            <v>12606.07458107136</v>
          </cell>
          <cell r="KH127">
            <v>9425.4461362716975</v>
          </cell>
          <cell r="KI127">
            <v>5831.7248313539758</v>
          </cell>
          <cell r="KJ127">
            <v>6182.7852319901976</v>
          </cell>
          <cell r="KK127">
            <v>5560.7056340938898</v>
          </cell>
          <cell r="KL127">
            <v>-611.21587531968623</v>
          </cell>
          <cell r="KM127">
            <v>-110.7040046096716</v>
          </cell>
          <cell r="KN127">
            <v>-496.31128886534572</v>
          </cell>
          <cell r="KO127">
            <v>0</v>
          </cell>
          <cell r="KY127">
            <v>709.60199999999998</v>
          </cell>
          <cell r="KZ127">
            <v>1903.811416910165</v>
          </cell>
          <cell r="LA127">
            <v>4065.862005322545</v>
          </cell>
          <cell r="LB127">
            <v>5957.2413518973108</v>
          </cell>
          <cell r="LC127">
            <v>6697.3588350566251</v>
          </cell>
          <cell r="LD127">
            <v>6933.7873440790236</v>
          </cell>
          <cell r="LE127">
            <v>6561.2373407923114</v>
          </cell>
          <cell r="LF127">
            <v>6034.0970489577176</v>
          </cell>
          <cell r="LG127">
            <v>5345.5937106355505</v>
          </cell>
          <cell r="LH127">
            <v>198.52600000000001</v>
          </cell>
          <cell r="LI127">
            <v>205.79599999999999</v>
          </cell>
          <cell r="LJ127">
            <v>192.64</v>
          </cell>
          <cell r="LK127">
            <v>112.64</v>
          </cell>
          <cell r="LL127">
            <v>155.60300000000009</v>
          </cell>
          <cell r="LM127">
            <v>329.15628728701489</v>
          </cell>
          <cell r="LN127">
            <v>661.26606269643719</v>
          </cell>
          <cell r="LO127">
            <v>757.78606692671269</v>
          </cell>
          <cell r="LP127">
            <v>1913.536824909331</v>
          </cell>
          <cell r="LQ127">
            <v>788.20221066770273</v>
          </cell>
          <cell r="LR127">
            <v>673.39031370697842</v>
          </cell>
          <cell r="LS127">
            <v>961.06233515145937</v>
          </cell>
          <cell r="LT127">
            <v>961.06233515145937</v>
          </cell>
          <cell r="LU127">
            <v>456.7076013416247</v>
          </cell>
          <cell r="LV127">
            <v>239.89663200000001</v>
          </cell>
          <cell r="LW127">
            <v>15695.220930190389</v>
          </cell>
          <cell r="LX127">
            <v>697.65555451048556</v>
          </cell>
          <cell r="LY127">
            <v>12798.94626739888</v>
          </cell>
          <cell r="LZ127">
            <v>9498.1864974947857</v>
          </cell>
          <cell r="MA127">
            <v>6288.4324326956012</v>
          </cell>
          <cell r="MB127">
            <v>6115.5541789032368</v>
          </cell>
          <cell r="MC127">
            <v>5355.9711006775142</v>
          </cell>
          <cell r="MD127">
            <v>-480.54370777200643</v>
          </cell>
          <cell r="ME127">
            <v>231.3255087944062</v>
          </cell>
          <cell r="MF127">
            <v>123.3778600877454</v>
          </cell>
          <cell r="MG127">
            <v>0</v>
          </cell>
          <cell r="MH127">
            <v>1924.453578573947</v>
          </cell>
          <cell r="MI127">
            <v>788.7065294927379</v>
          </cell>
          <cell r="MJ127">
            <v>673.34445119782208</v>
          </cell>
          <cell r="MK127">
            <v>974.44961851557639</v>
          </cell>
          <cell r="ML127">
            <v>974.44961851557639</v>
          </cell>
          <cell r="MM127">
            <v>434.05612711024543</v>
          </cell>
          <cell r="MN127">
            <v>239.89663200000001</v>
          </cell>
          <cell r="MO127">
            <v>16247.51433829925</v>
          </cell>
          <cell r="MP127">
            <v>626.42998977713239</v>
          </cell>
          <cell r="MQ127">
            <v>13263.741863201079</v>
          </cell>
          <cell r="MR127">
            <v>9616.4237784934048</v>
          </cell>
          <cell r="MS127">
            <v>6722.4885598058463</v>
          </cell>
          <cell r="MT127">
            <v>6077.5141847885998</v>
          </cell>
          <cell r="MU127">
            <v>5401.9213660773084</v>
          </cell>
          <cell r="MV127">
            <v>-765.90076311995495</v>
          </cell>
          <cell r="MW127">
            <v>1.149949636810462</v>
          </cell>
          <cell r="MX127">
            <v>-141.5753769068404</v>
          </cell>
          <cell r="MY127">
            <v>0</v>
          </cell>
          <cell r="MZ127">
            <v>2032.8508221523959</v>
          </cell>
          <cell r="NA127">
            <v>844.55134102613238</v>
          </cell>
          <cell r="NB127">
            <v>728.6197595332668</v>
          </cell>
          <cell r="NC127">
            <v>1047.4306336856371</v>
          </cell>
          <cell r="ND127">
            <v>1047.4306336856371</v>
          </cell>
          <cell r="NE127">
            <v>257.86196114171702</v>
          </cell>
          <cell r="NF127">
            <v>239.89663200000001</v>
          </cell>
          <cell r="NG127">
            <v>16809.05721500608</v>
          </cell>
          <cell r="NH127">
            <v>983.934724819076</v>
          </cell>
          <cell r="NI127">
            <v>13443.844004101289</v>
          </cell>
          <cell r="NJ127">
            <v>9920.1046940585165</v>
          </cell>
          <cell r="NK127">
            <v>6980.3505209475616</v>
          </cell>
          <cell r="NL127">
            <v>6288.0323754035126</v>
          </cell>
          <cell r="NM127">
            <v>5266.1156762855817</v>
          </cell>
          <cell r="NN127">
            <v>-498.91301505257383</v>
          </cell>
          <cell r="NO127">
            <v>406.19068004747891</v>
          </cell>
          <cell r="NP127">
            <v>-50.14957861329809</v>
          </cell>
          <cell r="NQ127">
            <v>0</v>
          </cell>
          <cell r="NR127">
            <v>2092.4905517764091</v>
          </cell>
          <cell r="NS127">
            <v>873.04807237211958</v>
          </cell>
          <cell r="NT127">
            <v>756.60340407192552</v>
          </cell>
          <cell r="NU127">
            <v>1082.919417969872</v>
          </cell>
          <cell r="NV127">
            <v>1082.919417969872</v>
          </cell>
          <cell r="NW127">
            <v>361.13840226159749</v>
          </cell>
          <cell r="NX127">
            <v>239.89663200000001</v>
          </cell>
          <cell r="NY127">
            <v>17126.772247070759</v>
          </cell>
          <cell r="NZ127">
            <v>1097.3732333511689</v>
          </cell>
          <cell r="OA127">
            <v>13627.930357035741</v>
          </cell>
          <cell r="OB127">
            <v>9876.681323861596</v>
          </cell>
          <cell r="OC127">
            <v>7341.4889232091609</v>
          </cell>
          <cell r="OD127">
            <v>6408.4992256712076</v>
          </cell>
          <cell r="OE127">
            <v>5282.4990550976117</v>
          </cell>
          <cell r="OF127">
            <v>-755.25343972889289</v>
          </cell>
          <cell r="OG127">
            <v>165.33688007273619</v>
          </cell>
          <cell r="OH127">
            <v>-183.2811312693436</v>
          </cell>
          <cell r="OI127">
            <v>0</v>
          </cell>
          <cell r="OV127">
            <v>2371.1489995805919</v>
          </cell>
          <cell r="OW127">
            <v>1226.9035808802109</v>
          </cell>
          <cell r="OX127">
            <v>1109.9185104528101</v>
          </cell>
          <cell r="OY127">
            <v>1496.505325288535</v>
          </cell>
          <cell r="OZ127">
            <v>1496.505325288535</v>
          </cell>
          <cell r="PA127">
            <v>689.11402871835753</v>
          </cell>
          <cell r="PB127">
            <v>239.89663200000001</v>
          </cell>
          <cell r="PC127">
            <v>17925.264264121812</v>
          </cell>
          <cell r="PD127">
            <v>1557.178204060006</v>
          </cell>
          <cell r="PE127">
            <v>13961.70840384825</v>
          </cell>
          <cell r="PF127">
            <v>9986.0593121942911</v>
          </cell>
          <cell r="PG127">
            <v>8030.602951927518</v>
          </cell>
          <cell r="PH127">
            <v>6489.1523676882889</v>
          </cell>
          <cell r="PI127">
            <v>4907.3784250763038</v>
          </cell>
          <cell r="PJ127">
            <v>-720.364861648231</v>
          </cell>
          <cell r="PK127">
            <v>0</v>
          </cell>
          <cell r="PL127">
            <v>2389.7024326441378</v>
          </cell>
          <cell r="PM127">
            <v>1229.770325107183</v>
          </cell>
          <cell r="PN127">
            <v>1112.2278429417031</v>
          </cell>
          <cell r="PO127">
            <v>1502.949528983936</v>
          </cell>
          <cell r="PP127">
            <v>1502.949528983936</v>
          </cell>
          <cell r="PQ127">
            <v>750.73343855180315</v>
          </cell>
          <cell r="PR127">
            <v>239.89663200000001</v>
          </cell>
          <cell r="PS127">
            <v>18311.353502950671</v>
          </cell>
          <cell r="PT127">
            <v>1292.356600177724</v>
          </cell>
          <cell r="PU127">
            <v>14603.84195911743</v>
          </cell>
          <cell r="PV127">
            <v>10035.18061078893</v>
          </cell>
          <cell r="PW127">
            <v>8367.5708921617406</v>
          </cell>
          <cell r="PX127">
            <v>6505.7084855754074</v>
          </cell>
          <cell r="PY127">
            <v>5189.2398853976829</v>
          </cell>
          <cell r="PZ127">
            <v>-1032.8552413114071</v>
          </cell>
          <cell r="QA127">
            <v>413.76549831758041</v>
          </cell>
          <cell r="QB127">
            <v>2320.6399592040548</v>
          </cell>
          <cell r="QC127">
            <v>1175.3334422067451</v>
          </cell>
          <cell r="QD127">
            <v>1057.2239461238389</v>
          </cell>
          <cell r="QE127">
            <v>1452.0870395053921</v>
          </cell>
          <cell r="QF127">
            <v>1452.0870395053921</v>
          </cell>
          <cell r="QG127">
            <v>699.68739583352453</v>
          </cell>
          <cell r="QH127">
            <v>239.89663200000001</v>
          </cell>
          <cell r="QI127">
            <v>19046.074288213589</v>
          </cell>
          <cell r="QJ127">
            <v>1737.617683885723</v>
          </cell>
          <cell r="QK127">
            <v>14914.53992958088</v>
          </cell>
          <cell r="QL127">
            <v>10070.214000218321</v>
          </cell>
          <cell r="QM127">
            <v>9067.2582879952661</v>
          </cell>
          <cell r="QN127">
            <v>6522.3058394428735</v>
          </cell>
          <cell r="QO127">
            <v>4760.5761555571507</v>
          </cell>
          <cell r="QP127">
            <v>-705.56106384501049</v>
          </cell>
          <cell r="QQ127">
            <v>0</v>
          </cell>
          <cell r="QR127">
            <v>2401.2190720152571</v>
          </cell>
          <cell r="QS127">
            <v>1229.513778807815</v>
          </cell>
          <cell r="QT127">
            <v>1110.837454093363</v>
          </cell>
          <cell r="QU127">
            <v>1505.6994581194481</v>
          </cell>
          <cell r="QV127">
            <v>1505.6994581194481</v>
          </cell>
          <cell r="QW127">
            <v>831.71071963381473</v>
          </cell>
          <cell r="QX127">
            <v>239.89663200000001</v>
          </cell>
          <cell r="QY127">
            <v>19569.0839383323</v>
          </cell>
          <cell r="QZ127">
            <v>1944.7947307454961</v>
          </cell>
          <cell r="RA127">
            <v>15256.945858275531</v>
          </cell>
          <cell r="RB127">
            <v>9761.5129307032221</v>
          </cell>
          <cell r="RC127">
            <v>9898.969007629079</v>
          </cell>
          <cell r="RD127">
            <v>6443.926438774437</v>
          </cell>
          <cell r="RE127">
            <v>4475.0197080289408</v>
          </cell>
          <cell r="RF127">
            <v>-983.48367857772917</v>
          </cell>
          <cell r="RG127">
            <v>0</v>
          </cell>
          <cell r="RH127">
            <v>727.79899999999998</v>
          </cell>
          <cell r="RI127">
            <v>408.26899999999989</v>
          </cell>
          <cell r="RJ127">
            <v>415.04700000000003</v>
          </cell>
          <cell r="RK127">
            <v>532.40900000000011</v>
          </cell>
          <cell r="RL127">
            <v>15.993988058136569</v>
          </cell>
          <cell r="RM127">
            <v>149.91825</v>
          </cell>
          <cell r="RN127">
            <v>5453.4809999999998</v>
          </cell>
          <cell r="RO127">
            <v>118.72499999999999</v>
          </cell>
          <cell r="RP127">
            <v>948.01300000000003</v>
          </cell>
          <cell r="RQ127">
            <v>1278.0360000000001</v>
          </cell>
          <cell r="RR127">
            <v>4107.8899999999994</v>
          </cell>
          <cell r="RS127">
            <v>127.54600000000001</v>
          </cell>
          <cell r="RT127">
            <v>-2264.5830000000001</v>
          </cell>
          <cell r="RU127">
            <v>-411.59199999999998</v>
          </cell>
          <cell r="RV127">
            <v>-71.767496438043324</v>
          </cell>
          <cell r="RW127">
            <v>-36.783244536115632</v>
          </cell>
          <cell r="RX127">
            <v>0</v>
          </cell>
          <cell r="SU127">
            <v>479.52962092282092</v>
          </cell>
          <cell r="SV127">
            <v>181.4097340311917</v>
          </cell>
          <cell r="SX127">
            <v>166.6641030179145</v>
          </cell>
          <cell r="SY127">
            <v>-55.811559489349712</v>
          </cell>
          <cell r="TA127">
            <v>474.17846122266769</v>
          </cell>
          <cell r="TB127">
            <v>251.12794426608079</v>
          </cell>
          <cell r="TD127">
            <v>229.75896245326939</v>
          </cell>
          <cell r="TE127">
            <v>122.0704723325037</v>
          </cell>
          <cell r="XG127">
            <v>356.10915255274051</v>
          </cell>
        </row>
        <row r="128">
          <cell r="A128" t="str">
            <v>SANB11</v>
          </cell>
          <cell r="B128" t="str">
            <v>Santander</v>
          </cell>
          <cell r="C128" t="str">
            <v>Banks</v>
          </cell>
          <cell r="D128" t="str">
            <v>Bernardo Guttmann</v>
          </cell>
          <cell r="E128">
            <v>45140</v>
          </cell>
          <cell r="F128" t="str">
            <v>Neutral</v>
          </cell>
          <cell r="G128" t="b">
            <v>0</v>
          </cell>
          <cell r="H128" t="str">
            <v>BRL</v>
          </cell>
          <cell r="I128">
            <v>34</v>
          </cell>
          <cell r="J128">
            <v>0.1341790254020255</v>
          </cell>
          <cell r="M128">
            <v>71135.432112664741</v>
          </cell>
          <cell r="O128">
            <v>15405.3563523507</v>
          </cell>
          <cell r="Q128">
            <v>12899.765326470701</v>
          </cell>
          <cell r="R128">
            <v>7436.2070000000003</v>
          </cell>
          <cell r="S128">
            <v>1048517.9570000001</v>
          </cell>
          <cell r="U128">
            <v>14353.733700000001</v>
          </cell>
          <cell r="V128">
            <v>1048517.95729616</v>
          </cell>
          <cell r="W128">
            <v>82061.914540770013</v>
          </cell>
          <cell r="AC128">
            <v>8100</v>
          </cell>
          <cell r="AD128">
            <v>75158.780615145763</v>
          </cell>
          <cell r="AF128">
            <v>11859.22280024525</v>
          </cell>
          <cell r="AH128">
            <v>10497.22944505009</v>
          </cell>
          <cell r="AI128">
            <v>7444.4030000000002</v>
          </cell>
          <cell r="AJ128">
            <v>1132353.1566626269</v>
          </cell>
          <cell r="AL128">
            <v>14543.74243631707</v>
          </cell>
          <cell r="AM128">
            <v>1132353.1566626269</v>
          </cell>
          <cell r="AN128">
            <v>88271.122968048017</v>
          </cell>
          <cell r="AT128">
            <v>5014.4321834720113</v>
          </cell>
          <cell r="AU128">
            <v>83980.63016510247</v>
          </cell>
          <cell r="AW128">
            <v>20438.93983182243</v>
          </cell>
          <cell r="AY128">
            <v>13663.72478285014</v>
          </cell>
          <cell r="AZ128">
            <v>7444.4030000000002</v>
          </cell>
          <cell r="BA128">
            <v>1199867.12292577</v>
          </cell>
          <cell r="BC128">
            <v>15198.22388153356</v>
          </cell>
          <cell r="BD128">
            <v>1199867.12292577</v>
          </cell>
          <cell r="BE128">
            <v>95102.985359473081</v>
          </cell>
          <cell r="BK128">
            <v>6831.8623914250693</v>
          </cell>
          <cell r="BL128">
            <v>90770.6165212958</v>
          </cell>
          <cell r="BN128">
            <v>24024.381089967039</v>
          </cell>
          <cell r="BP128">
            <v>16083.89763209776</v>
          </cell>
          <cell r="BQ128">
            <v>7444.4030000000002</v>
          </cell>
          <cell r="BR128">
            <v>1272349.235417956</v>
          </cell>
          <cell r="BT128">
            <v>15882.15757839768</v>
          </cell>
          <cell r="BU128">
            <v>1272349.235417956</v>
          </cell>
          <cell r="BV128">
            <v>103144.93417552199</v>
          </cell>
          <cell r="CB128">
            <v>8041.9488160488781</v>
          </cell>
          <cell r="CC128">
            <v>97556.546842096854</v>
          </cell>
          <cell r="CE128">
            <v>27669.734900730891</v>
          </cell>
          <cell r="CG128">
            <v>18544.51145436335</v>
          </cell>
          <cell r="CH128">
            <v>7444.4030000000002</v>
          </cell>
          <cell r="CI128">
            <v>1350065.878990805</v>
          </cell>
          <cell r="CK128">
            <v>16596.868904631661</v>
          </cell>
          <cell r="CL128">
            <v>1350065.878990805</v>
          </cell>
          <cell r="CM128">
            <v>112417.1899027037</v>
          </cell>
          <cell r="CS128">
            <v>9272.2557271816768</v>
          </cell>
          <cell r="CT128">
            <v>104403.5657252888</v>
          </cell>
          <cell r="CV128">
            <v>30692.61536810004</v>
          </cell>
          <cell r="CX128">
            <v>20584.955769837521</v>
          </cell>
          <cell r="CY128">
            <v>7444.4030000000002</v>
          </cell>
          <cell r="CZ128">
            <v>1427397.709258649</v>
          </cell>
          <cell r="DB128">
            <v>17343.742881143218</v>
          </cell>
          <cell r="DC128">
            <v>1427397.709258649</v>
          </cell>
          <cell r="DD128">
            <v>122709.6677876224</v>
          </cell>
          <cell r="DJ128">
            <v>10292.477884918761</v>
          </cell>
          <cell r="DK128">
            <v>111453.1199279741</v>
          </cell>
          <cell r="DM128">
            <v>33564.321700735927</v>
          </cell>
          <cell r="DO128">
            <v>22523.357544366761</v>
          </cell>
          <cell r="DP128">
            <v>7444.4030000000002</v>
          </cell>
          <cell r="DQ128">
            <v>1509452.9347428509</v>
          </cell>
          <cell r="DS128">
            <v>18124.226856022269</v>
          </cell>
          <cell r="DT128">
            <v>1509452.9347428509</v>
          </cell>
          <cell r="DU128">
            <v>133971.3465598058</v>
          </cell>
          <cell r="EA128">
            <v>11261.678772183381</v>
          </cell>
          <cell r="EB128">
            <v>118053.25150614099</v>
          </cell>
          <cell r="ED128">
            <v>35806.335526014707</v>
          </cell>
          <cell r="EF128">
            <v>24036.71687642992</v>
          </cell>
          <cell r="EG128">
            <v>7444.4030000000002</v>
          </cell>
          <cell r="EH128">
            <v>1596235.9049518621</v>
          </cell>
          <cell r="EJ128">
            <v>18939.833309320049</v>
          </cell>
          <cell r="EK128">
            <v>1596235.9049518621</v>
          </cell>
          <cell r="EL128">
            <v>145989.70499802081</v>
          </cell>
          <cell r="ER128">
            <v>12018.35843821496</v>
          </cell>
          <cell r="ES128">
            <v>124475.93080781509</v>
          </cell>
          <cell r="EU128">
            <v>36481.74312931468</v>
          </cell>
          <cell r="EW128">
            <v>24492.617008657409</v>
          </cell>
          <cell r="EX128">
            <v>7444.4030000000002</v>
          </cell>
          <cell r="EY128">
            <v>1678146.5452664811</v>
          </cell>
          <cell r="FA128">
            <v>19792.14278404574</v>
          </cell>
          <cell r="FB128">
            <v>1678146.5452664811</v>
          </cell>
          <cell r="FC128">
            <v>155786.75180148371</v>
          </cell>
          <cell r="FI128">
            <v>14695.570205194441</v>
          </cell>
          <cell r="FJ128">
            <v>18555.35993059686</v>
          </cell>
          <cell r="FL128">
            <v>5581.108061809854</v>
          </cell>
          <cell r="FN128">
            <v>4005.1697940698541</v>
          </cell>
          <cell r="FO128">
            <v>7459.3710000000001</v>
          </cell>
          <cell r="FP128">
            <v>959971.11820000014</v>
          </cell>
          <cell r="FR128">
            <v>12972.035</v>
          </cell>
          <cell r="FS128">
            <v>959971.1177085801</v>
          </cell>
          <cell r="FT128">
            <v>79186.531499999983</v>
          </cell>
          <cell r="FZ128">
            <v>3000</v>
          </cell>
          <cell r="GA128">
            <v>17656.565918188469</v>
          </cell>
          <cell r="GC128">
            <v>4894.7596643804836</v>
          </cell>
          <cell r="GE128">
            <v>4083.5110576704828</v>
          </cell>
          <cell r="GF128">
            <v>7442.9790000000003</v>
          </cell>
          <cell r="GG128">
            <v>986588.72610000009</v>
          </cell>
          <cell r="GI128">
            <v>13203.183100000009</v>
          </cell>
          <cell r="GJ128">
            <v>986588.72649352008</v>
          </cell>
          <cell r="GK128">
            <v>80335.225599999991</v>
          </cell>
          <cell r="GQ128">
            <v>1700</v>
          </cell>
          <cell r="GR128">
            <v>17332.258710142789</v>
          </cell>
          <cell r="GT128">
            <v>3354.0026557296451</v>
          </cell>
          <cell r="GV128">
            <v>3122.066326169645</v>
          </cell>
          <cell r="GW128">
            <v>7442.4970000000003</v>
          </cell>
          <cell r="GX128">
            <v>1006711.3748</v>
          </cell>
          <cell r="GZ128">
            <v>13964.1163</v>
          </cell>
          <cell r="HA128">
            <v>1006711.3749195799</v>
          </cell>
          <cell r="HB128">
            <v>82406.402243950011</v>
          </cell>
          <cell r="HH128">
            <v>1700</v>
          </cell>
          <cell r="HI128">
            <v>17591.247553736619</v>
          </cell>
          <cell r="HK128">
            <v>1575.485970430718</v>
          </cell>
          <cell r="HM128">
            <v>1689.0181485607179</v>
          </cell>
          <cell r="HN128">
            <v>7436.2070000000003</v>
          </cell>
          <cell r="HO128">
            <v>1048517.9570000001</v>
          </cell>
          <cell r="HQ128">
            <v>14353.733700000001</v>
          </cell>
          <cell r="HR128">
            <v>1048517.95729616</v>
          </cell>
          <cell r="HS128">
            <v>82061.914540770013</v>
          </cell>
          <cell r="HY128">
            <v>1700</v>
          </cell>
          <cell r="HZ128">
            <v>17844.441786968029</v>
          </cell>
          <cell r="IB128">
            <v>1894.8485697612521</v>
          </cell>
          <cell r="ID128">
            <v>2140.33152444998</v>
          </cell>
          <cell r="IE128">
            <v>7445.9549999999999</v>
          </cell>
          <cell r="IF128">
            <v>1049269.8791</v>
          </cell>
          <cell r="IH128">
            <v>14398.221600000001</v>
          </cell>
          <cell r="II128">
            <v>1049269.87889371</v>
          </cell>
          <cell r="IJ128">
            <v>82701.327942980002</v>
          </cell>
          <cell r="IP128">
            <v>1700</v>
          </cell>
          <cell r="IQ128">
            <v>18389.37870575441</v>
          </cell>
          <cell r="IS128">
            <v>1999.957619060076</v>
          </cell>
          <cell r="IU128">
            <v>2308.7906423600739</v>
          </cell>
          <cell r="IV128">
            <v>7444.4030000000002</v>
          </cell>
          <cell r="IW128">
            <v>1096716.5399</v>
          </cell>
          <cell r="IY128">
            <v>14194.599099999999</v>
          </cell>
          <cell r="IZ128">
            <v>1096716.54016546</v>
          </cell>
          <cell r="JA128">
            <v>84037.447873279991</v>
          </cell>
          <cell r="JG128">
            <v>1500</v>
          </cell>
          <cell r="JH128">
            <v>19017.756963459331</v>
          </cell>
          <cell r="JJ128">
            <v>3789.423796392854</v>
          </cell>
          <cell r="JL128">
            <v>2950.4965593064262</v>
          </cell>
          <cell r="JM128">
            <v>7444.4030000000002</v>
          </cell>
          <cell r="JN128">
            <v>1114619.5404318881</v>
          </cell>
          <cell r="JP128">
            <v>14369.170768158539</v>
          </cell>
          <cell r="JQ128">
            <v>1114619.5404318881</v>
          </cell>
          <cell r="JR128">
            <v>86102.795464794486</v>
          </cell>
          <cell r="JX128">
            <v>885.1489677919277</v>
          </cell>
          <cell r="JY128">
            <v>19907.203158963988</v>
          </cell>
          <cell r="KA128">
            <v>4174.9928150310698</v>
          </cell>
          <cell r="KC128">
            <v>3097.610718933613</v>
          </cell>
          <cell r="KD128">
            <v>7444.4030000000002</v>
          </cell>
          <cell r="KE128">
            <v>1132353.1566626269</v>
          </cell>
          <cell r="KG128">
            <v>14543.74243631707</v>
          </cell>
          <cell r="KH128">
            <v>1132353.1566626269</v>
          </cell>
          <cell r="KI128">
            <v>88271.122968048017</v>
          </cell>
          <cell r="KO128">
            <v>929.28321568008369</v>
          </cell>
          <cell r="KP128">
            <v>51827.367974774686</v>
          </cell>
          <cell r="KQ128">
            <v>55679.515718531009</v>
          </cell>
          <cell r="KR128">
            <v>63866.766055131789</v>
          </cell>
          <cell r="KS128">
            <v>69902.265212082362</v>
          </cell>
          <cell r="KT128">
            <v>75905.430185952486</v>
          </cell>
          <cell r="KU128">
            <v>81940.322438263625</v>
          </cell>
          <cell r="KV128">
            <v>88147.28739351753</v>
          </cell>
          <cell r="KW128">
            <v>93873.22446445981</v>
          </cell>
          <cell r="KX128">
            <v>99388.918495681646</v>
          </cell>
          <cell r="LP128">
            <v>20123.727714813969</v>
          </cell>
          <cell r="LR128">
            <v>4597.804477054613</v>
          </cell>
          <cell r="LU128">
            <v>3076.419174361864</v>
          </cell>
          <cell r="LV128">
            <v>7444.4030000000002</v>
          </cell>
          <cell r="LW128">
            <v>1148831.1290033839</v>
          </cell>
          <cell r="LY128">
            <v>14707.36279762119</v>
          </cell>
          <cell r="LZ128">
            <v>1148831.1290033839</v>
          </cell>
          <cell r="MA128">
            <v>89809.332555228946</v>
          </cell>
          <cell r="MG128">
            <v>1538.209587180932</v>
          </cell>
          <cell r="MH128">
            <v>20675.20027054497</v>
          </cell>
          <cell r="MJ128">
            <v>4925.8587604870081</v>
          </cell>
          <cell r="MM128">
            <v>3300.1317297187302</v>
          </cell>
          <cell r="MN128">
            <v>7444.4030000000002</v>
          </cell>
          <cell r="MO128">
            <v>1165572.942727867</v>
          </cell>
          <cell r="MQ128">
            <v>14870.983158925321</v>
          </cell>
          <cell r="MR128">
            <v>1165572.942727867</v>
          </cell>
          <cell r="MS128">
            <v>91459.398420088313</v>
          </cell>
          <cell r="MY128">
            <v>1650.0658648593651</v>
          </cell>
          <cell r="MZ128">
            <v>21214.186220943378</v>
          </cell>
          <cell r="NB128">
            <v>5350.8512698704126</v>
          </cell>
          <cell r="NE128">
            <v>3606.570605282529</v>
          </cell>
          <cell r="NF128">
            <v>7444.4030000000002</v>
          </cell>
          <cell r="NG128">
            <v>1182622.7339038141</v>
          </cell>
          <cell r="NI128">
            <v>15034.603520229441</v>
          </cell>
          <cell r="NJ128">
            <v>1182622.7339038129</v>
          </cell>
          <cell r="NK128">
            <v>93262.683722729576</v>
          </cell>
          <cell r="NQ128">
            <v>1803.285302641264</v>
          </cell>
          <cell r="NR128">
            <v>21967.515958800152</v>
          </cell>
          <cell r="NT128">
            <v>5564.4253244103948</v>
          </cell>
          <cell r="NW128">
            <v>3680.6032734870159</v>
          </cell>
          <cell r="NX128">
            <v>7444.4030000000002</v>
          </cell>
          <cell r="NY128">
            <v>1199867.12292577</v>
          </cell>
          <cell r="OA128">
            <v>15198.22388153356</v>
          </cell>
          <cell r="OB128">
            <v>1199867.12292577</v>
          </cell>
          <cell r="OC128">
            <v>95102.985359473081</v>
          </cell>
          <cell r="OI128">
            <v>1840.301636743508</v>
          </cell>
          <cell r="OJ128">
            <v>13938.13793059686</v>
          </cell>
          <cell r="OK128">
            <v>12774.681629848459</v>
          </cell>
          <cell r="OL128">
            <v>12597.96271014279</v>
          </cell>
          <cell r="OM128">
            <v>12516.585704186589</v>
          </cell>
          <cell r="ON128">
            <v>13144.943704398031</v>
          </cell>
          <cell r="OO128">
            <v>13579.38051900441</v>
          </cell>
          <cell r="OP128">
            <v>14200.614064804369</v>
          </cell>
          <cell r="OQ128">
            <v>14754.5774303242</v>
          </cell>
          <cell r="OR128">
            <v>15279.011452175881</v>
          </cell>
          <cell r="OS128">
            <v>15708.179710971501</v>
          </cell>
          <cell r="OT128">
            <v>16242.53043176764</v>
          </cell>
          <cell r="OU128">
            <v>16637.04446021677</v>
          </cell>
          <cell r="OV128">
            <v>21963.135577713419</v>
          </cell>
          <cell r="OX128">
            <v>5639.4131455586212</v>
          </cell>
          <cell r="PA128">
            <v>3779.50502560207</v>
          </cell>
          <cell r="PB128">
            <v>7444.4030000000002</v>
          </cell>
          <cell r="PC128">
            <v>1217618.8459021749</v>
          </cell>
          <cell r="PE128">
            <v>15369.207305749591</v>
          </cell>
          <cell r="PF128">
            <v>1217618.8459021749</v>
          </cell>
          <cell r="PG128">
            <v>96992.737872274127</v>
          </cell>
          <cell r="PK128">
            <v>1889.752512801035</v>
          </cell>
          <cell r="PL128">
            <v>22445.514318657231</v>
          </cell>
          <cell r="PN128">
            <v>5894.5018563798894</v>
          </cell>
          <cell r="PQ128">
            <v>3953.965819446425</v>
          </cell>
          <cell r="PR128">
            <v>7444.4030000000002</v>
          </cell>
          <cell r="PS128">
            <v>1235621.183264504</v>
          </cell>
          <cell r="PU128">
            <v>15540.19072996562</v>
          </cell>
          <cell r="PV128">
            <v>1235621.183264504</v>
          </cell>
          <cell r="PW128">
            <v>98969.720781997341</v>
          </cell>
          <cell r="QA128">
            <v>1976.982909723213</v>
          </cell>
          <cell r="QB128">
            <v>22811.479066251151</v>
          </cell>
          <cell r="QD128">
            <v>6157.4858245265241</v>
          </cell>
          <cell r="QG128">
            <v>4151.048929675404</v>
          </cell>
          <cell r="QH128">
            <v>7444.4030000000002</v>
          </cell>
          <cell r="QI128">
            <v>1253888.427046655</v>
          </cell>
          <cell r="QK128">
            <v>15711.17415418165</v>
          </cell>
          <cell r="QL128">
            <v>1253888.427046655</v>
          </cell>
          <cell r="QM128">
            <v>101045.2452468351</v>
          </cell>
          <cell r="QQ128">
            <v>2075.524464837702</v>
          </cell>
          <cell r="QR128">
            <v>23550.487558674002</v>
          </cell>
          <cell r="QT128">
            <v>6332.9802635020114</v>
          </cell>
          <cell r="QW128">
            <v>4199.3778573738573</v>
          </cell>
          <cell r="QX128">
            <v>7444.4030000000002</v>
          </cell>
          <cell r="QY128">
            <v>1272349.235417956</v>
          </cell>
          <cell r="RA128">
            <v>15882.15757839768</v>
          </cell>
          <cell r="RB128">
            <v>1272349.235417956</v>
          </cell>
          <cell r="RC128">
            <v>103144.93417552199</v>
          </cell>
          <cell r="RG128">
            <v>2099.6889286869291</v>
          </cell>
          <cell r="TG128">
            <v>-23930.272471145228</v>
          </cell>
          <cell r="TH128">
            <v>0.1084013428619746</v>
          </cell>
          <cell r="TI128">
            <v>0.11891593959626449</v>
          </cell>
          <cell r="TJ128">
            <v>0.13944249932669001</v>
          </cell>
          <cell r="TK128">
            <v>-23145.792572419199</v>
          </cell>
          <cell r="TL128">
            <v>0.1091370677929068</v>
          </cell>
          <cell r="TM128">
            <v>0.1184537932373526</v>
          </cell>
          <cell r="TN128">
            <v>0.13809173877931979</v>
          </cell>
          <cell r="TO128">
            <v>-22927.137950638818</v>
          </cell>
          <cell r="TP128">
            <v>0.109380351696266</v>
          </cell>
          <cell r="TQ128">
            <v>0.11871784560534521</v>
          </cell>
          <cell r="TR128">
            <v>0.13839956725511901</v>
          </cell>
          <cell r="TS128">
            <v>-23789.227312879251</v>
          </cell>
          <cell r="TT128">
            <v>0.110353116903183</v>
          </cell>
          <cell r="TU128">
            <v>0.1197736530502299</v>
          </cell>
          <cell r="TV128">
            <v>0.13963041248088681</v>
          </cell>
          <cell r="TW128">
            <v>-24651.664928483409</v>
          </cell>
          <cell r="TX128">
            <v>0.1118821908303953</v>
          </cell>
          <cell r="TY128">
            <v>0.1214332597309071</v>
          </cell>
          <cell r="TZ128">
            <v>0.1415651582240246</v>
          </cell>
          <cell r="UA128">
            <v>-26103.081315720468</v>
          </cell>
          <cell r="UB128">
            <v>0.1146720059101813</v>
          </cell>
          <cell r="UC128">
            <v>0.12446123350108849</v>
          </cell>
          <cell r="UD128">
            <v>0.1450951267583768</v>
          </cell>
          <cell r="UE128">
            <v>-27799.781601242299</v>
          </cell>
          <cell r="UF128">
            <v>0.1175549561768499</v>
          </cell>
          <cell r="UG128">
            <v>0.12759029314789461</v>
          </cell>
          <cell r="UH128">
            <v>0.1487429397626075</v>
          </cell>
          <cell r="UI128">
            <v>-29606.767405323051</v>
          </cell>
          <cell r="UJ128">
            <v>0.12028227802496171</v>
          </cell>
          <cell r="UK128">
            <v>0.13055043881445191</v>
          </cell>
          <cell r="UL128">
            <v>0.1521938352634031</v>
          </cell>
          <cell r="UM128">
            <v>-32911.716585293383</v>
          </cell>
          <cell r="UN128">
            <v>0.12166270725886801</v>
          </cell>
          <cell r="UO128">
            <v>0.1320487114211728</v>
          </cell>
          <cell r="UP128">
            <v>0.15394050004950191</v>
          </cell>
          <cell r="UQ128">
            <v>-4611.5119138569971</v>
          </cell>
          <cell r="UR128">
            <v>0.11742680628550189</v>
          </cell>
          <cell r="US128">
            <v>0.12753324573976749</v>
          </cell>
          <cell r="UT128">
            <v>0.14707921909008859</v>
          </cell>
          <cell r="UU128">
            <v>-5745.4614405577513</v>
          </cell>
          <cell r="UV128">
            <v>0.1110423386534084</v>
          </cell>
          <cell r="UW128">
            <v>0.12176547280621659</v>
          </cell>
          <cell r="UX128">
            <v>0.14195453947394651</v>
          </cell>
          <cell r="UY128">
            <v>-6209.4728562944856</v>
          </cell>
          <cell r="UZ128">
            <v>0.1129566386438615</v>
          </cell>
          <cell r="VA128">
            <v>0.12403817041776941</v>
          </cell>
          <cell r="VB128">
            <v>0.1447579993630943</v>
          </cell>
          <cell r="VC128">
            <v>-7363.826260435997</v>
          </cell>
          <cell r="VD128">
            <v>0.1084013428619746</v>
          </cell>
          <cell r="VE128">
            <v>0.11891593959626449</v>
          </cell>
          <cell r="VF128">
            <v>0.13944249932669001</v>
          </cell>
          <cell r="VG128">
            <v>-6764.6095169888613</v>
          </cell>
          <cell r="VH128">
            <v>0.10808561075246439</v>
          </cell>
          <cell r="VI128">
            <v>0.1181030881818497</v>
          </cell>
          <cell r="VJ128">
            <v>0.13808978784300771</v>
          </cell>
          <cell r="VK128">
            <v>-5979.9419993162201</v>
          </cell>
          <cell r="VL128">
            <v>0.1064154368704615</v>
          </cell>
          <cell r="VM128">
            <v>0.1154998243148278</v>
          </cell>
          <cell r="VN128">
            <v>0.13464804403841649</v>
          </cell>
          <cell r="VO128">
            <v>-5151.6795721219023</v>
          </cell>
          <cell r="VP128">
            <v>0.10847884823167341</v>
          </cell>
          <cell r="VQ128">
            <v>0.117739383317901</v>
          </cell>
          <cell r="VR128">
            <v>0.13725888990819421</v>
          </cell>
          <cell r="VS128">
            <v>-5249.5614839922191</v>
          </cell>
          <cell r="VT128">
            <v>0.1091370677929068</v>
          </cell>
          <cell r="VU128">
            <v>0.1184537932373526</v>
          </cell>
          <cell r="VV128">
            <v>0.13809173877931979</v>
          </cell>
          <cell r="VW128">
            <v>-5626.6711991684988</v>
          </cell>
          <cell r="VX128">
            <v>0.1090493251869548</v>
          </cell>
          <cell r="VY128">
            <v>0.11835856029117101</v>
          </cell>
          <cell r="VZ128">
            <v>0.13798071757208041</v>
          </cell>
          <cell r="WA128">
            <v>-5729.3275707101402</v>
          </cell>
          <cell r="WB128">
            <v>0.10906307492514609</v>
          </cell>
          <cell r="WC128">
            <v>0.11837348380595571</v>
          </cell>
          <cell r="WD128">
            <v>0.13799811519227481</v>
          </cell>
          <cell r="WE128">
            <v>-5733.2689875458009</v>
          </cell>
          <cell r="WF128">
            <v>0.10922075895531851</v>
          </cell>
          <cell r="WG128">
            <v>0.1185446288796196</v>
          </cell>
          <cell r="WH128">
            <v>0.13819763367251789</v>
          </cell>
          <cell r="WI128">
            <v>-5837.8701932143767</v>
          </cell>
          <cell r="WJ128">
            <v>0.109380351696266</v>
          </cell>
          <cell r="WK128">
            <v>0.11871784560534521</v>
          </cell>
          <cell r="WL128">
            <v>0.13839956725511901</v>
          </cell>
          <cell r="WM128">
            <v>16936.93177963288</v>
          </cell>
          <cell r="WN128">
            <v>-5840.0880732034766</v>
          </cell>
          <cell r="WO128">
            <v>0.1095550163427568</v>
          </cell>
          <cell r="WP128">
            <v>0.1189074208829269</v>
          </cell>
          <cell r="WQ128">
            <v>0.1386205714036175</v>
          </cell>
          <cell r="WR128">
            <v>17292.290423566261</v>
          </cell>
          <cell r="WS128">
            <v>-5946.6381504795881</v>
          </cell>
          <cell r="WT128">
            <v>0.1097850687889651</v>
          </cell>
          <cell r="WU128">
            <v>0.1191571122613742</v>
          </cell>
          <cell r="WV128">
            <v>0.13891165804310479</v>
          </cell>
          <cell r="WW128">
            <v>17653.220214150209</v>
          </cell>
          <cell r="WX128">
            <v>-5947.0002212135196</v>
          </cell>
          <cell r="WY128">
            <v>0.1100790567644736</v>
          </cell>
          <cell r="WZ128">
            <v>0.11947619716597541</v>
          </cell>
          <cell r="XA128">
            <v>0.13928364266335519</v>
          </cell>
          <cell r="XB128">
            <v>18019.82279473302</v>
          </cell>
          <cell r="XC128">
            <v>-6055.5008679826678</v>
          </cell>
          <cell r="XD128">
            <v>0.110353116903183</v>
          </cell>
          <cell r="XE128">
            <v>0.1197736530502299</v>
          </cell>
          <cell r="XF128">
            <v>0.13963041248088681</v>
          </cell>
        </row>
        <row r="129">
          <cell r="A129" t="str">
            <v>SAPR11</v>
          </cell>
          <cell r="B129" t="str">
            <v>Sanepar</v>
          </cell>
          <cell r="C129" t="str">
            <v>Sanitation</v>
          </cell>
          <cell r="D129" t="str">
            <v>Vladimir Pinto</v>
          </cell>
          <cell r="E129">
            <v>44576</v>
          </cell>
          <cell r="F129" t="str">
            <v>Neutral</v>
          </cell>
          <cell r="G129" t="b">
            <v>0</v>
          </cell>
          <cell r="H129" t="str">
            <v>BRL</v>
          </cell>
          <cell r="I129">
            <v>26</v>
          </cell>
          <cell r="J129">
            <v>0.1302941176470587</v>
          </cell>
          <cell r="K129">
            <v>9.1373378151750881E-2</v>
          </cell>
          <cell r="L129">
            <v>0.13436999332582819</v>
          </cell>
          <cell r="M129">
            <v>5950.4198961882748</v>
          </cell>
          <cell r="O129">
            <v>2062.5798457022161</v>
          </cell>
          <cell r="P129">
            <v>2531.4666959040619</v>
          </cell>
          <cell r="Q129">
            <v>1263.3377604850659</v>
          </cell>
          <cell r="R129">
            <v>302.24110380000002</v>
          </cell>
          <cell r="S129">
            <v>15690.82481007288</v>
          </cell>
          <cell r="T129">
            <v>648.30940489080353</v>
          </cell>
          <cell r="U129">
            <v>12344.36944340853</v>
          </cell>
          <cell r="V129">
            <v>6706.265889023789</v>
          </cell>
          <cell r="W129">
            <v>8631.1955801129589</v>
          </cell>
          <cell r="X129">
            <v>3699.083820045425</v>
          </cell>
          <cell r="Y129">
            <v>3050.7744151546221</v>
          </cell>
          <cell r="AA129">
            <v>-360.48304599728658</v>
          </cell>
          <cell r="AB129">
            <v>-111.6539593928712</v>
          </cell>
          <cell r="AC129">
            <v>364.59696550485819</v>
          </cell>
          <cell r="AD129">
            <v>6437.2595844100688</v>
          </cell>
          <cell r="AF129">
            <v>2346.6791876516659</v>
          </cell>
          <cell r="AG129">
            <v>2863.9642437467428</v>
          </cell>
          <cell r="AH129">
            <v>1493.2669631902561</v>
          </cell>
          <cell r="AI129">
            <v>302.24110380000002</v>
          </cell>
          <cell r="AJ129">
            <v>17178.956412309151</v>
          </cell>
          <cell r="AK129">
            <v>502.45168672180552</v>
          </cell>
          <cell r="AL129">
            <v>13555.03589031346</v>
          </cell>
          <cell r="AM129">
            <v>7127.2330660772004</v>
          </cell>
          <cell r="AN129">
            <v>9698.3600052958191</v>
          </cell>
          <cell r="AO129">
            <v>3961.3019739884198</v>
          </cell>
          <cell r="AP129">
            <v>3458.8502872666149</v>
          </cell>
          <cell r="AR129">
            <v>-457.48662103118022</v>
          </cell>
          <cell r="AS129">
            <v>-378.96900095176068</v>
          </cell>
          <cell r="AT129">
            <v>426.10253800739639</v>
          </cell>
          <cell r="AU129">
            <v>6853.7974318088454</v>
          </cell>
          <cell r="AW129">
            <v>2528.5278300730538</v>
          </cell>
          <cell r="AX129">
            <v>3097.7020235366349</v>
          </cell>
          <cell r="AY129">
            <v>1643.959309961192</v>
          </cell>
          <cell r="AZ129">
            <v>302.24110380000002</v>
          </cell>
          <cell r="BA129">
            <v>18723.176984573409</v>
          </cell>
          <cell r="BB129">
            <v>622.64678295621707</v>
          </cell>
          <cell r="BC129">
            <v>14838.44923083988</v>
          </cell>
          <cell r="BD129">
            <v>7496.0508717702951</v>
          </cell>
          <cell r="BE129">
            <v>10873.762771866979</v>
          </cell>
          <cell r="BF129">
            <v>4228.6855223848543</v>
          </cell>
          <cell r="BG129">
            <v>3606.0387394286372</v>
          </cell>
          <cell r="BI129">
            <v>-502.41846721851402</v>
          </cell>
          <cell r="BJ129">
            <v>-376.17932534353258</v>
          </cell>
          <cell r="BK129">
            <v>468.5565433900353</v>
          </cell>
          <cell r="BL129">
            <v>7385.4591105350692</v>
          </cell>
          <cell r="BN129">
            <v>2791.738824510674</v>
          </cell>
          <cell r="BO129">
            <v>3413.737637167791</v>
          </cell>
          <cell r="BP129">
            <v>1847.954916818602</v>
          </cell>
          <cell r="BQ129">
            <v>302.24110380000002</v>
          </cell>
          <cell r="BR129">
            <v>20446.419794101119</v>
          </cell>
          <cell r="BS129">
            <v>748.20595750521193</v>
          </cell>
          <cell r="BT129">
            <v>16102.43727340296</v>
          </cell>
          <cell r="BU129">
            <v>7899.6700269790099</v>
          </cell>
          <cell r="BV129">
            <v>12193.38642618598</v>
          </cell>
          <cell r="BW129">
            <v>4509.8826507704607</v>
          </cell>
          <cell r="BX129">
            <v>3761.676693265249</v>
          </cell>
          <cell r="BZ129">
            <v>-682.79102558483419</v>
          </cell>
          <cell r="CA129">
            <v>-442.18863816064737</v>
          </cell>
          <cell r="CB129">
            <v>528.33126249959923</v>
          </cell>
          <cell r="CC129">
            <v>7849.6214549253891</v>
          </cell>
          <cell r="CE129">
            <v>2968.759249185543</v>
          </cell>
          <cell r="CF129">
            <v>3648.766533412534</v>
          </cell>
          <cell r="CG129">
            <v>1987.755611430644</v>
          </cell>
          <cell r="CH129">
            <v>302.24110380000002</v>
          </cell>
          <cell r="CI129">
            <v>22225.63147356539</v>
          </cell>
          <cell r="CJ129">
            <v>1035.654747954992</v>
          </cell>
          <cell r="CK129">
            <v>17493.494893049119</v>
          </cell>
          <cell r="CL129">
            <v>8260.2695026792971</v>
          </cell>
          <cell r="CM129">
            <v>13611.99862994996</v>
          </cell>
          <cell r="CN129">
            <v>4782.5941132115686</v>
          </cell>
          <cell r="CO129">
            <v>3746.9393652565768</v>
          </cell>
          <cell r="CQ129">
            <v>-691.4863665448047</v>
          </cell>
          <cell r="CR129">
            <v>-373.4428487142066</v>
          </cell>
          <cell r="CS129">
            <v>569.14340766665998</v>
          </cell>
          <cell r="CT129">
            <v>8343.0573383843075</v>
          </cell>
          <cell r="CV129">
            <v>3158.057499544519</v>
          </cell>
          <cell r="CW129">
            <v>3899.9047148885729</v>
          </cell>
          <cell r="CX129">
            <v>2136.3804154783561</v>
          </cell>
          <cell r="CY129">
            <v>302.24110380000002</v>
          </cell>
          <cell r="CZ129">
            <v>24096.458148264279</v>
          </cell>
          <cell r="DA129">
            <v>1272.97492701379</v>
          </cell>
          <cell r="DB129">
            <v>18959.506418479039</v>
          </cell>
          <cell r="DC129">
            <v>8608.3349105922825</v>
          </cell>
          <cell r="DD129">
            <v>15134.75989673587</v>
          </cell>
          <cell r="DE129">
            <v>5044.9199655603106</v>
          </cell>
          <cell r="DF129">
            <v>3771.9450385465202</v>
          </cell>
          <cell r="DH129">
            <v>-740.58183998812365</v>
          </cell>
          <cell r="DI129">
            <v>-333.86511321004917</v>
          </cell>
          <cell r="DJ129">
            <v>613.61914869245243</v>
          </cell>
          <cell r="DK129">
            <v>8867.6200040825752</v>
          </cell>
          <cell r="DM129">
            <v>3351.2857715899918</v>
          </cell>
          <cell r="DN129">
            <v>4159.0574455013921</v>
          </cell>
          <cell r="DO129">
            <v>2288.738515914963</v>
          </cell>
          <cell r="DP129">
            <v>302.24110380000002</v>
          </cell>
          <cell r="DQ129">
            <v>26055.244862289728</v>
          </cell>
          <cell r="DR129">
            <v>1517.4115301998349</v>
          </cell>
          <cell r="DS129">
            <v>20505.422555169731</v>
          </cell>
          <cell r="DT129">
            <v>8937.7778308540583</v>
          </cell>
          <cell r="DU129">
            <v>16764.103690499542</v>
          </cell>
          <cell r="DV129">
            <v>5293.9274811869191</v>
          </cell>
          <cell r="DW129">
            <v>3776.5159509870841</v>
          </cell>
          <cell r="DY129">
            <v>-786.22245063402352</v>
          </cell>
          <cell r="DZ129">
            <v>-295.68128384915087</v>
          </cell>
          <cell r="EA129">
            <v>659.3947221512891</v>
          </cell>
          <cell r="EB129">
            <v>9261.1130705251653</v>
          </cell>
          <cell r="ED129">
            <v>3381.3408847129308</v>
          </cell>
          <cell r="EE129">
            <v>4259.3913276800513</v>
          </cell>
          <cell r="EF129">
            <v>2320.985530484269</v>
          </cell>
          <cell r="EG129">
            <v>302.24110380000002</v>
          </cell>
          <cell r="EH129">
            <v>27928.875644611751</v>
          </cell>
          <cell r="EI129">
            <v>1759.7524580899039</v>
          </cell>
          <cell r="EJ129">
            <v>22136.521002694979</v>
          </cell>
          <cell r="EK129">
            <v>9170.3286276123272</v>
          </cell>
          <cell r="EL129">
            <v>18405.18367606329</v>
          </cell>
          <cell r="EM129">
            <v>5497.6522668463276</v>
          </cell>
          <cell r="EN129">
            <v>3737.8998087564241</v>
          </cell>
          <cell r="EP129">
            <v>-737.7666194214562</v>
          </cell>
          <cell r="EQ129">
            <v>-218.581057329917</v>
          </cell>
          <cell r="ER129">
            <v>679.9055449205207</v>
          </cell>
          <cell r="ES129">
            <v>9843.8524202151057</v>
          </cell>
          <cell r="EU129">
            <v>3574.753786439645</v>
          </cell>
          <cell r="EV129">
            <v>4527.7249111586134</v>
          </cell>
          <cell r="EW129">
            <v>2464.6190325594889</v>
          </cell>
          <cell r="EX129">
            <v>302.24110380000002</v>
          </cell>
          <cell r="EY129">
            <v>29914.301434462988</v>
          </cell>
          <cell r="EZ129">
            <v>1872.692590398045</v>
          </cell>
          <cell r="FA129">
            <v>23858.428052685391</v>
          </cell>
          <cell r="FB129">
            <v>9415.9326624001842</v>
          </cell>
          <cell r="FC129">
            <v>20145.005431126669</v>
          </cell>
          <cell r="FD129">
            <v>5681.9246087420424</v>
          </cell>
          <cell r="FE129">
            <v>3809.2320183439961</v>
          </cell>
          <cell r="FG129">
            <v>-737.49044890524692</v>
          </cell>
          <cell r="FH129">
            <v>-179.82597412707301</v>
          </cell>
          <cell r="FI129">
            <v>724.7972774961064</v>
          </cell>
        </row>
        <row r="130">
          <cell r="A130" t="str">
            <v>SBFG3</v>
          </cell>
          <cell r="B130" t="str">
            <v>Grupo SBF</v>
          </cell>
          <cell r="C130" t="str">
            <v>Retail</v>
          </cell>
          <cell r="D130" t="str">
            <v>Danniela Eiger</v>
          </cell>
          <cell r="E130">
            <v>45214</v>
          </cell>
          <cell r="F130" t="str">
            <v>Buy</v>
          </cell>
          <cell r="G130" t="b">
            <v>0</v>
          </cell>
          <cell r="H130" t="str">
            <v>BRL</v>
          </cell>
          <cell r="I130">
            <v>10</v>
          </cell>
          <cell r="J130">
            <v>0.15723314761904761</v>
          </cell>
          <cell r="K130">
            <v>0.1009</v>
          </cell>
          <cell r="L130">
            <v>0.14393918608762121</v>
          </cell>
          <cell r="M130">
            <v>6260.7069971000001</v>
          </cell>
          <cell r="N130">
            <v>2940.931454</v>
          </cell>
          <cell r="O130">
            <v>401.83486530000039</v>
          </cell>
          <cell r="P130">
            <v>749.53285730000039</v>
          </cell>
          <cell r="Q130">
            <v>204.60086530000041</v>
          </cell>
          <cell r="R130">
            <v>243.596138</v>
          </cell>
          <cell r="S130">
            <v>8470.2469999999994</v>
          </cell>
          <cell r="T130">
            <v>418.31099999999998</v>
          </cell>
          <cell r="U130">
            <v>127.402</v>
          </cell>
          <cell r="V130">
            <v>6060.393</v>
          </cell>
          <cell r="W130">
            <v>2409.8539999999998</v>
          </cell>
          <cell r="X130">
            <v>1133.5619999999999</v>
          </cell>
          <cell r="Y130">
            <v>715.25099999999998</v>
          </cell>
          <cell r="Z130">
            <v>341.23200000000003</v>
          </cell>
          <cell r="AA130">
            <v>496.91083622337521</v>
          </cell>
          <cell r="AB130">
            <v>451.86221120458009</v>
          </cell>
          <cell r="AC130">
            <v>0</v>
          </cell>
          <cell r="AD130">
            <v>6879.0122113971274</v>
          </cell>
          <cell r="AE130">
            <v>3279.3494734435299</v>
          </cell>
          <cell r="AF130">
            <v>385.15035939986632</v>
          </cell>
          <cell r="AG130">
            <v>794.92950886602227</v>
          </cell>
          <cell r="AH130">
            <v>19.59038423382583</v>
          </cell>
          <cell r="AI130">
            <v>243.596138</v>
          </cell>
          <cell r="AJ130">
            <v>8886.3867448752517</v>
          </cell>
          <cell r="AK130">
            <v>477.45815393441052</v>
          </cell>
          <cell r="AL130">
            <v>132.13458590959559</v>
          </cell>
          <cell r="AM130">
            <v>6544.940661205691</v>
          </cell>
          <cell r="AN130">
            <v>2341.4460836695589</v>
          </cell>
          <cell r="AO130">
            <v>1377.653</v>
          </cell>
          <cell r="AP130">
            <v>900.19484606558956</v>
          </cell>
          <cell r="AQ130">
            <v>302.83871851698842</v>
          </cell>
          <cell r="AR130">
            <v>230.34505604585729</v>
          </cell>
          <cell r="AS130">
            <v>281.514547129287</v>
          </cell>
          <cell r="AT130">
            <v>5.9783622631501077</v>
          </cell>
          <cell r="AU130">
            <v>7634.7272195727164</v>
          </cell>
          <cell r="AV130">
            <v>3685.7292381422062</v>
          </cell>
          <cell r="AW130">
            <v>571.78796386247677</v>
          </cell>
          <cell r="AX130">
            <v>1031.631695541432</v>
          </cell>
          <cell r="AY130">
            <v>245.61973986625881</v>
          </cell>
          <cell r="AZ130">
            <v>243.596138</v>
          </cell>
          <cell r="BA130">
            <v>9377.8992485717899</v>
          </cell>
          <cell r="BB130">
            <v>454.42518011489261</v>
          </cell>
          <cell r="BC130">
            <v>137.620338754394</v>
          </cell>
          <cell r="BD130">
            <v>6835.954805368312</v>
          </cell>
          <cell r="BE130">
            <v>2541.9444432034779</v>
          </cell>
          <cell r="BF130">
            <v>1377.653</v>
          </cell>
          <cell r="BG130">
            <v>923.22781988510746</v>
          </cell>
          <cell r="BH130">
            <v>305.23756491886752</v>
          </cell>
          <cell r="BI130">
            <v>161.7373162866902</v>
          </cell>
          <cell r="BJ130">
            <v>14.875936107182641</v>
          </cell>
          <cell r="BK130">
            <v>45.121380332340131</v>
          </cell>
          <cell r="BL130">
            <v>8575.4786253539314</v>
          </cell>
          <cell r="BM130">
            <v>4166.6478198296654</v>
          </cell>
          <cell r="BN130">
            <v>751.34970899421353</v>
          </cell>
          <cell r="BO130">
            <v>1259.2799258056859</v>
          </cell>
          <cell r="BP130">
            <v>299.64158114523298</v>
          </cell>
          <cell r="BQ130">
            <v>243.596138</v>
          </cell>
          <cell r="BR130">
            <v>10003.971259014401</v>
          </cell>
          <cell r="BS130">
            <v>433.05250880787821</v>
          </cell>
          <cell r="BT130">
            <v>137.620338754394</v>
          </cell>
          <cell r="BU130">
            <v>7214.1946669972067</v>
          </cell>
          <cell r="BV130">
            <v>2789.776592017191</v>
          </cell>
          <cell r="BW130">
            <v>1377.653</v>
          </cell>
          <cell r="BX130">
            <v>944.60049119212181</v>
          </cell>
          <cell r="BY130">
            <v>320.64777618511653</v>
          </cell>
          <cell r="BZ130">
            <v>154.42090893428499</v>
          </cell>
          <cell r="CA130">
            <v>51.682312532222802</v>
          </cell>
          <cell r="CB130">
            <v>51.809432331520249</v>
          </cell>
          <cell r="CC130">
            <v>9510.7983462629163</v>
          </cell>
          <cell r="CD130">
            <v>4641.7649179928276</v>
          </cell>
          <cell r="CE130">
            <v>873.57649330111076</v>
          </cell>
          <cell r="CF130">
            <v>1427.3954024985051</v>
          </cell>
          <cell r="CG130">
            <v>373.3793793052875</v>
          </cell>
          <cell r="CH130">
            <v>243.596138</v>
          </cell>
          <cell r="CI130">
            <v>10741.45688588039</v>
          </cell>
          <cell r="CJ130">
            <v>412.4583736551773</v>
          </cell>
          <cell r="CK130">
            <v>145.96940440735929</v>
          </cell>
          <cell r="CL130">
            <v>7642.8599574389627</v>
          </cell>
          <cell r="CM130">
            <v>3098.5969284414232</v>
          </cell>
          <cell r="CN130">
            <v>1377.653</v>
          </cell>
          <cell r="CO130">
            <v>965.19462634482272</v>
          </cell>
          <cell r="CP130">
            <v>396.47157566833653</v>
          </cell>
          <cell r="CQ130">
            <v>178.4717118509061</v>
          </cell>
          <cell r="CR130">
            <v>80.998045870952382</v>
          </cell>
          <cell r="CS130">
            <v>64.559042881055348</v>
          </cell>
          <cell r="CT130">
            <v>10527.60359690834</v>
          </cell>
          <cell r="CU130">
            <v>5158.6182373496877</v>
          </cell>
          <cell r="CV130">
            <v>1011.471391173814</v>
          </cell>
          <cell r="CW130">
            <v>1613.971814061483</v>
          </cell>
          <cell r="CX130">
            <v>453.80133730026762</v>
          </cell>
          <cell r="CY130">
            <v>243.596138</v>
          </cell>
          <cell r="CZ130">
            <v>11567.93030910748</v>
          </cell>
          <cell r="DA130">
            <v>431.78637237456547</v>
          </cell>
          <cell r="DB130">
            <v>157.15467950762681</v>
          </cell>
          <cell r="DC130">
            <v>8093.996419327741</v>
          </cell>
          <cell r="DD130">
            <v>3473.9338897797438</v>
          </cell>
          <cell r="DE130">
            <v>1377.653</v>
          </cell>
          <cell r="DF130">
            <v>945.86662762543449</v>
          </cell>
          <cell r="DG130">
            <v>421.02393763409327</v>
          </cell>
          <cell r="DH130">
            <v>243.10472757644109</v>
          </cell>
          <cell r="DI130">
            <v>145.63106159648731</v>
          </cell>
          <cell r="DJ130">
            <v>78.464375961946331</v>
          </cell>
          <cell r="DK130">
            <v>11580.66136468416</v>
          </cell>
          <cell r="DL130">
            <v>5700.4219712648764</v>
          </cell>
          <cell r="DM130">
            <v>1159.732388152745</v>
          </cell>
          <cell r="DN130">
            <v>1810.919212789353</v>
          </cell>
          <cell r="DO130">
            <v>543.83273749629836</v>
          </cell>
          <cell r="DP130">
            <v>243.596138</v>
          </cell>
          <cell r="DQ130">
            <v>12475.74120541384</v>
          </cell>
          <cell r="DR130">
            <v>505.95322225782598</v>
          </cell>
          <cell r="DS130">
            <v>168.2326929634014</v>
          </cell>
          <cell r="DT130">
            <v>8552.0058047295533</v>
          </cell>
          <cell r="DU130">
            <v>3923.7354006842852</v>
          </cell>
          <cell r="DV130">
            <v>1377.653</v>
          </cell>
          <cell r="DW130">
            <v>871.69977774217409</v>
          </cell>
          <cell r="DX130">
            <v>450.11441209556398</v>
          </cell>
          <cell r="DY130">
            <v>322.22239824317109</v>
          </cell>
          <cell r="DZ130">
            <v>224.74873226321739</v>
          </cell>
          <cell r="EA130">
            <v>94.031226591757459</v>
          </cell>
          <cell r="EB130">
            <v>12709.36585405742</v>
          </cell>
          <cell r="EC130">
            <v>6281.4855790493366</v>
          </cell>
          <cell r="ED130">
            <v>1322.17221700154</v>
          </cell>
          <cell r="EE130">
            <v>2024.1173370205611</v>
          </cell>
          <cell r="EF130">
            <v>646.84305058725727</v>
          </cell>
          <cell r="EG130">
            <v>243.596138</v>
          </cell>
          <cell r="EH130">
            <v>13480.51117744011</v>
          </cell>
          <cell r="EI130">
            <v>643.56708756377031</v>
          </cell>
          <cell r="EJ130">
            <v>179.15960728360241</v>
          </cell>
          <cell r="EK130">
            <v>9021.7749181982272</v>
          </cell>
          <cell r="EL130">
            <v>4458.7362592418867</v>
          </cell>
          <cell r="EM130">
            <v>1377.653</v>
          </cell>
          <cell r="EN130">
            <v>734.08591243622971</v>
          </cell>
          <cell r="EO130">
            <v>469.03269773930742</v>
          </cell>
          <cell r="EP130">
            <v>409.88466012073468</v>
          </cell>
          <cell r="EQ130">
            <v>312.41099414078099</v>
          </cell>
          <cell r="ER130">
            <v>111.8421920296551</v>
          </cell>
          <cell r="ES130">
            <v>13914.622654430579</v>
          </cell>
          <cell r="ET130">
            <v>6902.3009581229371</v>
          </cell>
          <cell r="EU130">
            <v>1470.993535627299</v>
          </cell>
          <cell r="EV130">
            <v>2225.5910150983641</v>
          </cell>
          <cell r="EW130">
            <v>744.33866935118806</v>
          </cell>
          <cell r="EX130">
            <v>243.596138</v>
          </cell>
          <cell r="EY130">
            <v>14580.9172520793</v>
          </cell>
          <cell r="EZ130">
            <v>752.92745273666253</v>
          </cell>
          <cell r="FA130">
            <v>189.2771116700263</v>
          </cell>
          <cell r="FB130">
            <v>9506.5419644842877</v>
          </cell>
          <cell r="FC130">
            <v>5074.3752875950086</v>
          </cell>
          <cell r="FD130">
            <v>1377.653</v>
          </cell>
          <cell r="FE130">
            <v>624.72554726333749</v>
          </cell>
          <cell r="FF130">
            <v>570.39304636119925</v>
          </cell>
          <cell r="FG130">
            <v>402.5184166662674</v>
          </cell>
          <cell r="FH130">
            <v>305.04475068631371</v>
          </cell>
          <cell r="FI130">
            <v>128.69964099806549</v>
          </cell>
          <cell r="FJ130">
            <v>1344.6272026700001</v>
          </cell>
          <cell r="FK130">
            <v>621.72199999999998</v>
          </cell>
          <cell r="FL130">
            <v>93.052306459999997</v>
          </cell>
          <cell r="FM130">
            <v>179.85644798999999</v>
          </cell>
          <cell r="FN130">
            <v>17.27830646</v>
          </cell>
          <cell r="FO130">
            <v>243.596138</v>
          </cell>
          <cell r="FP130">
            <v>7048.4830000000002</v>
          </cell>
          <cell r="FQ130">
            <v>361.15899999999999</v>
          </cell>
          <cell r="FR130">
            <v>29.802</v>
          </cell>
          <cell r="FS130">
            <v>4933.5329999999994</v>
          </cell>
          <cell r="FT130">
            <v>2114.9499999999998</v>
          </cell>
          <cell r="FU130">
            <v>847.673</v>
          </cell>
          <cell r="FV130">
            <v>486.51400000000001</v>
          </cell>
          <cell r="FW130">
            <v>50.831000000000003</v>
          </cell>
          <cell r="FZ130">
            <v>0</v>
          </cell>
          <cell r="GA130">
            <v>1463.00707124</v>
          </cell>
          <cell r="GB130">
            <v>670.41685435999989</v>
          </cell>
          <cell r="GC130">
            <v>70.502547899999882</v>
          </cell>
          <cell r="GD130">
            <v>153.56340636999991</v>
          </cell>
          <cell r="GE130">
            <v>31.672547899999849</v>
          </cell>
          <cell r="GF130">
            <v>243.596138</v>
          </cell>
          <cell r="GG130">
            <v>7466.0349999999999</v>
          </cell>
          <cell r="GH130">
            <v>407.16699999999997</v>
          </cell>
          <cell r="GI130">
            <v>31.462</v>
          </cell>
          <cell r="GJ130">
            <v>5191.643</v>
          </cell>
          <cell r="GK130">
            <v>2274.3919999999998</v>
          </cell>
          <cell r="GL130">
            <v>1135.0170000000001</v>
          </cell>
          <cell r="GM130">
            <v>727.84999999999991</v>
          </cell>
          <cell r="GN130">
            <v>74.275000000000006</v>
          </cell>
          <cell r="GQ130">
            <v>28.637</v>
          </cell>
          <cell r="GR130">
            <v>1469.97972609</v>
          </cell>
          <cell r="GS130">
            <v>704.66650830000015</v>
          </cell>
          <cell r="GT130">
            <v>53.351010989999963</v>
          </cell>
          <cell r="GU130">
            <v>143.2615083</v>
          </cell>
          <cell r="GV130">
            <v>14.98401098999995</v>
          </cell>
          <cell r="GW130">
            <v>243.596138</v>
          </cell>
          <cell r="GX130">
            <v>7612.2309999999998</v>
          </cell>
          <cell r="GY130">
            <v>256.589</v>
          </cell>
          <cell r="GZ130">
            <v>33.124999999999993</v>
          </cell>
          <cell r="HA130">
            <v>5292.75</v>
          </cell>
          <cell r="HB130">
            <v>2319.4810000000002</v>
          </cell>
          <cell r="HC130">
            <v>1178.336</v>
          </cell>
          <cell r="HD130">
            <v>921.74700000000007</v>
          </cell>
          <cell r="HE130">
            <v>63.392000000000003</v>
          </cell>
          <cell r="HH130">
            <v>1.0000000000012219E-3</v>
          </cell>
          <cell r="HI130">
            <v>1983.0929971</v>
          </cell>
          <cell r="HJ130">
            <v>944.1260913400007</v>
          </cell>
          <cell r="HK130">
            <v>184.92899995000059</v>
          </cell>
          <cell r="HL130">
            <v>272.85149464000062</v>
          </cell>
          <cell r="HM130">
            <v>140.66599995000061</v>
          </cell>
          <cell r="HN130">
            <v>243.596138</v>
          </cell>
          <cell r="HO130">
            <v>8470.2469999999994</v>
          </cell>
          <cell r="HP130">
            <v>418.31099999999998</v>
          </cell>
          <cell r="HQ130">
            <v>33.013000000000012</v>
          </cell>
          <cell r="HR130">
            <v>6060.393</v>
          </cell>
          <cell r="HS130">
            <v>2409.8539999999998</v>
          </cell>
          <cell r="HT130">
            <v>1133.5619999999999</v>
          </cell>
          <cell r="HU130">
            <v>715.25099999999998</v>
          </cell>
          <cell r="HV130">
            <v>152.73400000000001</v>
          </cell>
          <cell r="HY130">
            <v>0</v>
          </cell>
          <cell r="HZ130">
            <v>1472.1218413300001</v>
          </cell>
          <cell r="IA130">
            <v>736.73657479999997</v>
          </cell>
          <cell r="IB130">
            <v>106.93157480000001</v>
          </cell>
          <cell r="IC130">
            <v>204.92357480000001</v>
          </cell>
          <cell r="ID130">
            <v>1.5115747999999909</v>
          </cell>
          <cell r="IE130">
            <v>243.596138</v>
          </cell>
          <cell r="IF130">
            <v>8244.9639999999999</v>
          </cell>
          <cell r="IG130">
            <v>338.93900000000002</v>
          </cell>
          <cell r="IH130">
            <v>34.673999999999999</v>
          </cell>
          <cell r="II130">
            <v>5869.7870000000003</v>
          </cell>
          <cell r="IJ130">
            <v>2375.1770000000001</v>
          </cell>
          <cell r="IK130">
            <v>1492.2819999999999</v>
          </cell>
          <cell r="IL130">
            <v>1153.3430000000001</v>
          </cell>
          <cell r="IM130">
            <v>55.731999999999999</v>
          </cell>
          <cell r="IN130">
            <v>230.34505604585729</v>
          </cell>
          <cell r="IO130">
            <v>281.514547129287</v>
          </cell>
          <cell r="IP130">
            <v>0</v>
          </cell>
          <cell r="IQ130">
            <v>1592.9454412499999</v>
          </cell>
          <cell r="IR130">
            <v>757.60165998999992</v>
          </cell>
          <cell r="IS130">
            <v>48.971802689999919</v>
          </cell>
          <cell r="IT130">
            <v>149.0028026899999</v>
          </cell>
          <cell r="IU130">
            <v>-32.579601490000073</v>
          </cell>
          <cell r="IV130">
            <v>243.596138</v>
          </cell>
          <cell r="IW130">
            <v>8124.5050000000001</v>
          </cell>
          <cell r="IX130">
            <v>173.233</v>
          </cell>
          <cell r="IY130">
            <v>32.407999999999987</v>
          </cell>
          <cell r="IZ130">
            <v>5821.6730000000007</v>
          </cell>
          <cell r="JA130">
            <v>2302.8319999999999</v>
          </cell>
          <cell r="JB130">
            <v>1377.653</v>
          </cell>
          <cell r="JC130">
            <v>1204.42</v>
          </cell>
          <cell r="JD130">
            <v>93.884</v>
          </cell>
          <cell r="JE130">
            <v>161.7373162866902</v>
          </cell>
          <cell r="JF130">
            <v>14.875936107182641</v>
          </cell>
          <cell r="JG130">
            <v>0</v>
          </cell>
          <cell r="JH130">
            <v>1645.7043034766359</v>
          </cell>
          <cell r="JI130">
            <v>773.66426725549672</v>
          </cell>
          <cell r="JJ130">
            <v>53.231169241192291</v>
          </cell>
          <cell r="JK130">
            <v>156.57522793782371</v>
          </cell>
          <cell r="JL130">
            <v>-16.645053990031322</v>
          </cell>
          <cell r="JM130">
            <v>243.596138</v>
          </cell>
          <cell r="JN130">
            <v>7919.4305810334063</v>
          </cell>
          <cell r="JO130">
            <v>56.583341604299562</v>
          </cell>
          <cell r="JP130">
            <v>32.407999999999987</v>
          </cell>
          <cell r="JQ130">
            <v>5633.2436350234366</v>
          </cell>
          <cell r="JR130">
            <v>2286.1869460099679</v>
          </cell>
          <cell r="JS130">
            <v>1377.653</v>
          </cell>
          <cell r="JT130">
            <v>1321.069658395701</v>
          </cell>
          <cell r="JU130">
            <v>58.499197389950623</v>
          </cell>
          <cell r="JV130">
            <v>154.42090893428499</v>
          </cell>
          <cell r="JW130">
            <v>51.682312532222802</v>
          </cell>
          <cell r="JX130">
            <v>0</v>
          </cell>
          <cell r="JY130">
            <v>2168.241815390491</v>
          </cell>
          <cell r="JZ130">
            <v>1011.346971398033</v>
          </cell>
          <cell r="KA130">
            <v>176.0158126686741</v>
          </cell>
          <cell r="KB130">
            <v>284.42790343819871</v>
          </cell>
          <cell r="KC130">
            <v>67.303464913857241</v>
          </cell>
          <cell r="KD130">
            <v>243.596138</v>
          </cell>
          <cell r="KE130">
            <v>8886.3867448752517</v>
          </cell>
          <cell r="KF130">
            <v>477.45815393441052</v>
          </cell>
          <cell r="KG130">
            <v>32.644585909595612</v>
          </cell>
          <cell r="KH130">
            <v>6544.940661205691</v>
          </cell>
          <cell r="KI130">
            <v>2341.4460836695589</v>
          </cell>
          <cell r="KJ130">
            <v>1377.653</v>
          </cell>
          <cell r="KK130">
            <v>900.19484606558956</v>
          </cell>
          <cell r="KL130">
            <v>94.723521127037813</v>
          </cell>
          <cell r="KM130">
            <v>178.4717118509061</v>
          </cell>
          <cell r="KN130">
            <v>80.998045870952382</v>
          </cell>
          <cell r="KO130">
            <v>12.04432725426679</v>
          </cell>
          <cell r="KP130">
            <v>-183.62299999999999</v>
          </cell>
          <cell r="KQ130">
            <v>-364.63248334532022</v>
          </cell>
          <cell r="KR130">
            <v>-298.32505275738538</v>
          </cell>
          <cell r="KS130">
            <v>-324.03702088434062</v>
          </cell>
          <cell r="KT130">
            <v>-341.1078497772794</v>
          </cell>
          <cell r="KU130">
            <v>-364.31464954774418</v>
          </cell>
          <cell r="KV130">
            <v>-384.18372079653199</v>
          </cell>
          <cell r="KW130">
            <v>-399.72266352097222</v>
          </cell>
          <cell r="KX130">
            <v>-409.50748803359272</v>
          </cell>
          <cell r="KY130">
            <v>490.66590672000052</v>
          </cell>
          <cell r="KZ130">
            <v>674.21528167035808</v>
          </cell>
          <cell r="LA130">
            <v>1062.1706044197231</v>
          </cell>
          <cell r="LB130">
            <v>1293.5818403071009</v>
          </cell>
          <cell r="LC130">
            <v>1463.0608962969909</v>
          </cell>
          <cell r="LD130">
            <v>1650.8184266506621</v>
          </cell>
          <cell r="LE130">
            <v>1848.556362224577</v>
          </cell>
          <cell r="LF130">
            <v>2062.2454345827332</v>
          </cell>
          <cell r="LG130">
            <v>2267.334883061656</v>
          </cell>
          <cell r="LH130">
            <v>114.94067367000009</v>
          </cell>
          <cell r="LI130">
            <v>89.431258729999726</v>
          </cell>
          <cell r="LJ130">
            <v>79.468529030000013</v>
          </cell>
          <cell r="LK130">
            <v>206.8254452900006</v>
          </cell>
          <cell r="LL130">
            <v>132.71519771000001</v>
          </cell>
          <cell r="LM130">
            <v>81.427221990000191</v>
          </cell>
          <cell r="LN130">
            <v>164.80374945520691</v>
          </cell>
          <cell r="LO130">
            <v>295.26911251515111</v>
          </cell>
          <cell r="OJ130">
            <v>-46.050999999999988</v>
          </cell>
          <cell r="OK130">
            <v>-53.341000000000037</v>
          </cell>
          <cell r="OL130">
            <v>-72.705000000000013</v>
          </cell>
          <cell r="OM130">
            <v>-11.52599999999998</v>
          </cell>
          <cell r="ON130">
            <v>-88.423000000000016</v>
          </cell>
          <cell r="OO130">
            <v>-83.194999999999979</v>
          </cell>
          <cell r="OP130">
            <v>-89.994593429778249</v>
          </cell>
          <cell r="OQ130">
            <v>-103.019889915542</v>
          </cell>
        </row>
        <row r="131">
          <cell r="A131" t="str">
            <v>SBSP3</v>
          </cell>
          <cell r="B131" t="str">
            <v>Sabesp</v>
          </cell>
          <cell r="C131" t="str">
            <v>Sanitation</v>
          </cell>
          <cell r="D131" t="str">
            <v>Vladimir Pinto</v>
          </cell>
          <cell r="E131">
            <v>45215</v>
          </cell>
          <cell r="F131" t="str">
            <v>Buy</v>
          </cell>
          <cell r="G131" t="b">
            <v>0</v>
          </cell>
          <cell r="H131" t="str">
            <v>BRL</v>
          </cell>
          <cell r="I131">
            <v>80</v>
          </cell>
          <cell r="J131">
            <v>0.14850099009900999</v>
          </cell>
          <cell r="K131">
            <v>9.5000000000000001E-2</v>
          </cell>
          <cell r="L131">
            <v>9.7020396039603982E-2</v>
          </cell>
          <cell r="M131">
            <v>17191.968000000001</v>
          </cell>
          <cell r="O131">
            <v>4511.2440000000006</v>
          </cell>
          <cell r="P131">
            <v>6962.0930000000008</v>
          </cell>
          <cell r="Q131">
            <v>3011.898000000001</v>
          </cell>
          <cell r="R131">
            <v>683.50986899999998</v>
          </cell>
          <cell r="S131">
            <v>57207.764999999992</v>
          </cell>
          <cell r="T131">
            <v>3582.8319999999999</v>
          </cell>
          <cell r="U131">
            <v>48273.777999999998</v>
          </cell>
          <cell r="V131">
            <v>57207.764999999999</v>
          </cell>
          <cell r="W131">
            <v>27333.532999999999</v>
          </cell>
          <cell r="X131">
            <v>18958.670999999998</v>
          </cell>
          <cell r="Y131">
            <v>15375.839</v>
          </cell>
          <cell r="Z131">
            <v>0</v>
          </cell>
          <cell r="AB131">
            <v>0</v>
          </cell>
          <cell r="AD131">
            <v>19559.747924969859</v>
          </cell>
          <cell r="AF131">
            <v>6358.0349716511901</v>
          </cell>
          <cell r="AG131">
            <v>9067.6164641357718</v>
          </cell>
          <cell r="AH131">
            <v>3303.262500534207</v>
          </cell>
          <cell r="AI131">
            <v>683.50986899999998</v>
          </cell>
          <cell r="AJ131">
            <v>58554.883434760413</v>
          </cell>
          <cell r="AK131">
            <v>2294.2240000000002</v>
          </cell>
          <cell r="AL131">
            <v>50841.109877048533</v>
          </cell>
          <cell r="AM131">
            <v>58554.883434760421</v>
          </cell>
          <cell r="AN131">
            <v>29247.420089834599</v>
          </cell>
          <cell r="AO131">
            <v>20205.006188078081</v>
          </cell>
          <cell r="AP131">
            <v>17910.782188078079</v>
          </cell>
          <cell r="AQ131">
            <v>-5308.2833695331174</v>
          </cell>
          <cell r="AS131">
            <v>2281.818410699605</v>
          </cell>
          <cell r="AU131">
            <v>21305.153512604691</v>
          </cell>
          <cell r="AW131">
            <v>8686.8777526168706</v>
          </cell>
          <cell r="AX131">
            <v>11609.014598931089</v>
          </cell>
          <cell r="AY131">
            <v>4383.485673655352</v>
          </cell>
          <cell r="AZ131">
            <v>683.50986899999998</v>
          </cell>
          <cell r="BA131">
            <v>61434.412045829631</v>
          </cell>
          <cell r="BB131">
            <v>2294.2240000000002</v>
          </cell>
          <cell r="BC131">
            <v>53405.192092809863</v>
          </cell>
          <cell r="BD131">
            <v>61434.412045829617</v>
          </cell>
          <cell r="BE131">
            <v>29165.592146101219</v>
          </cell>
          <cell r="BF131">
            <v>23017.868771616791</v>
          </cell>
          <cell r="BG131">
            <v>20723.64477161679</v>
          </cell>
          <cell r="BH131">
            <v>-5486.2190620755246</v>
          </cell>
          <cell r="BJ131">
            <v>4465.313617388736</v>
          </cell>
          <cell r="BL131">
            <v>21674.48779365575</v>
          </cell>
          <cell r="BN131">
            <v>8435.2747645485633</v>
          </cell>
          <cell r="BO131">
            <v>11662.126228214751</v>
          </cell>
          <cell r="BP131">
            <v>3647.047573826168</v>
          </cell>
          <cell r="BQ131">
            <v>683.50986899999998</v>
          </cell>
          <cell r="BR131">
            <v>66843.394989797074</v>
          </cell>
          <cell r="BS131">
            <v>2294.2240000000002</v>
          </cell>
          <cell r="BT131">
            <v>58304.620623603863</v>
          </cell>
          <cell r="BU131">
            <v>66843.394989797045</v>
          </cell>
          <cell r="BV131">
            <v>30136.026435746371</v>
          </cell>
          <cell r="BW131">
            <v>27377.17748720953</v>
          </cell>
          <cell r="BX131">
            <v>25082.953487209521</v>
          </cell>
          <cell r="BY131">
            <v>-8126.2799944601702</v>
          </cell>
          <cell r="CA131">
            <v>2676.6132841810231</v>
          </cell>
          <cell r="CC131">
            <v>22296.593353117551</v>
          </cell>
          <cell r="CE131">
            <v>8324.0013851827207</v>
          </cell>
          <cell r="CF131">
            <v>11862.278121538009</v>
          </cell>
          <cell r="CG131">
            <v>3305.905985955304</v>
          </cell>
          <cell r="CH131">
            <v>683.50986899999998</v>
          </cell>
          <cell r="CI131">
            <v>71763.602165987249</v>
          </cell>
          <cell r="CJ131">
            <v>2294.2240000000002</v>
          </cell>
          <cell r="CK131">
            <v>63071.586954402293</v>
          </cell>
          <cell r="CL131">
            <v>71763.602165987249</v>
          </cell>
          <cell r="CM131">
            <v>30224.35854815631</v>
          </cell>
          <cell r="CN131">
            <v>31954.724313865179</v>
          </cell>
          <cell r="CO131">
            <v>29660.500313865181</v>
          </cell>
          <cell r="CP131">
            <v>-8305.2430671537331</v>
          </cell>
          <cell r="CR131">
            <v>3217.573873545361</v>
          </cell>
          <cell r="CT131">
            <v>23638.424890900991</v>
          </cell>
          <cell r="CV131">
            <v>8843.3602809869335</v>
          </cell>
          <cell r="CW131">
            <v>12697.020071846009</v>
          </cell>
          <cell r="CX131">
            <v>3539.1296412861739</v>
          </cell>
          <cell r="CY131">
            <v>683.50986899999998</v>
          </cell>
          <cell r="CZ131">
            <v>76651.261672783905</v>
          </cell>
          <cell r="DA131">
            <v>2294.2240000000002</v>
          </cell>
          <cell r="DB131">
            <v>67628.718311922916</v>
          </cell>
          <cell r="DC131">
            <v>76651.261672783934</v>
          </cell>
          <cell r="DD131">
            <v>30378.85935125616</v>
          </cell>
          <cell r="DE131">
            <v>36382.239978535727</v>
          </cell>
          <cell r="DF131">
            <v>34088.015978535717</v>
          </cell>
          <cell r="DG131">
            <v>-8410.7911483797125</v>
          </cell>
          <cell r="DI131">
            <v>3384.628838186336</v>
          </cell>
          <cell r="DK131">
            <v>25068.411954112871</v>
          </cell>
          <cell r="DM131">
            <v>9128.2448574641785</v>
          </cell>
          <cell r="DN131">
            <v>13595.986072911481</v>
          </cell>
          <cell r="DO131">
            <v>3153.259057700946</v>
          </cell>
          <cell r="DP131">
            <v>683.50986899999998</v>
          </cell>
          <cell r="DQ131">
            <v>88912.390502378315</v>
          </cell>
          <cell r="DR131">
            <v>2294.2240000000002</v>
          </cell>
          <cell r="DS131">
            <v>79537.603984173678</v>
          </cell>
          <cell r="DT131">
            <v>88912.390502378301</v>
          </cell>
          <cell r="DU131">
            <v>33928.923232506131</v>
          </cell>
          <cell r="DV131">
            <v>44773.237437367221</v>
          </cell>
          <cell r="DW131">
            <v>42479.013437367219</v>
          </cell>
          <cell r="DX131">
            <v>-16376.62688769805</v>
          </cell>
          <cell r="DZ131">
            <v>-396.80482354902779</v>
          </cell>
          <cell r="EB131">
            <v>27585.913765862351</v>
          </cell>
          <cell r="ED131">
            <v>10360.56053363637</v>
          </cell>
          <cell r="EE131">
            <v>15466.94772181491</v>
          </cell>
          <cell r="EF131">
            <v>3296.8065558211429</v>
          </cell>
          <cell r="EG131">
            <v>683.50986899999998</v>
          </cell>
          <cell r="EH131">
            <v>101457.85615070839</v>
          </cell>
          <cell r="EI131">
            <v>2294.2240000000002</v>
          </cell>
          <cell r="EJ131">
            <v>91462.94319248051</v>
          </cell>
          <cell r="EK131">
            <v>101457.85615070839</v>
          </cell>
          <cell r="EL131">
            <v>37296.446052495237</v>
          </cell>
          <cell r="EM131">
            <v>53561.484825088701</v>
          </cell>
          <cell r="EN131">
            <v>51267.260825088699</v>
          </cell>
          <cell r="EO131">
            <v>-17031.726396485381</v>
          </cell>
          <cell r="EQ131">
            <v>-70.716264167967893</v>
          </cell>
          <cell r="ES131">
            <v>29969.007324759019</v>
          </cell>
          <cell r="EU131">
            <v>11755.36722967127</v>
          </cell>
          <cell r="EV131">
            <v>17193.85099507435</v>
          </cell>
          <cell r="EW131">
            <v>3893.154376533761</v>
          </cell>
          <cell r="EX131">
            <v>683.50986899999998</v>
          </cell>
          <cell r="EY131">
            <v>105462.9061941345</v>
          </cell>
          <cell r="EZ131">
            <v>2294.2240000000002</v>
          </cell>
          <cell r="FA131">
            <v>94880.975058591343</v>
          </cell>
          <cell r="FB131">
            <v>105462.9061941345</v>
          </cell>
          <cell r="FC131">
            <v>36191.959029625803</v>
          </cell>
          <cell r="FD131">
            <v>58275.509938397387</v>
          </cell>
          <cell r="FE131">
            <v>55981.285938397392</v>
          </cell>
          <cell r="FF131">
            <v>-8856.5156315138902</v>
          </cell>
          <cell r="FH131">
            <v>4997.6413994032091</v>
          </cell>
          <cell r="HZ131">
            <v>4518.835</v>
          </cell>
          <cell r="IB131">
            <v>1359.62</v>
          </cell>
          <cell r="IC131">
            <v>2016.7650000000001</v>
          </cell>
          <cell r="ID131">
            <v>720.69299999999998</v>
          </cell>
          <cell r="IQ131">
            <v>4891.3029999999999</v>
          </cell>
          <cell r="IS131">
            <v>1032.432</v>
          </cell>
          <cell r="IT131">
            <v>1703.204</v>
          </cell>
          <cell r="IU131">
            <v>715.34099999999978</v>
          </cell>
          <cell r="JH131">
            <v>5014.9445280726004</v>
          </cell>
          <cell r="JJ131">
            <v>1930.870152803401</v>
          </cell>
          <cell r="JK131">
            <v>2615.0156502982609</v>
          </cell>
          <cell r="JL131">
            <v>842.63163015448868</v>
          </cell>
          <cell r="JY131">
            <v>5134.6653968972578</v>
          </cell>
          <cell r="KA131">
            <v>2035.112818847791</v>
          </cell>
          <cell r="KB131">
            <v>2732.6318138375109</v>
          </cell>
          <cell r="KC131">
            <v>1024.596870379718</v>
          </cell>
          <cell r="KP131">
            <v>1091.5139999999999</v>
          </cell>
          <cell r="KQ131">
            <v>683.39924302474128</v>
          </cell>
          <cell r="KR131">
            <v>475.66765386807748</v>
          </cell>
          <cell r="KS131">
            <v>479.79556750165523</v>
          </cell>
          <cell r="KT131">
            <v>457.59284955885232</v>
          </cell>
          <cell r="KU131">
            <v>470.67815458032447</v>
          </cell>
          <cell r="KV131">
            <v>486.66059487065922</v>
          </cell>
          <cell r="KW131">
            <v>514.79778815178031</v>
          </cell>
          <cell r="KX131">
            <v>541.43274974772567</v>
          </cell>
          <cell r="LP131">
            <v>5123.059010839479</v>
          </cell>
          <cell r="LR131">
            <v>2027.747025675129</v>
          </cell>
          <cell r="LS131">
            <v>2738.472107300383</v>
          </cell>
          <cell r="LU131">
            <v>1055.8891447849369</v>
          </cell>
          <cell r="MH131">
            <v>5323.1938730858892</v>
          </cell>
          <cell r="MJ131">
            <v>2178.2798548063829</v>
          </cell>
          <cell r="MK131">
            <v>2902.2110230671701</v>
          </cell>
          <cell r="MM131">
            <v>1141.3372925010081</v>
          </cell>
          <cell r="MZ131">
            <v>5365.4149571193329</v>
          </cell>
          <cell r="NB131">
            <v>2201.1646314624732</v>
          </cell>
          <cell r="NC131">
            <v>2938.301886358794</v>
          </cell>
          <cell r="NE131">
            <v>1062.4617381057051</v>
          </cell>
          <cell r="NR131">
            <v>5493.4856715599908</v>
          </cell>
          <cell r="NT131">
            <v>2279.6862406728819</v>
          </cell>
          <cell r="NU131">
            <v>3030.029582204736</v>
          </cell>
          <cell r="NW131">
            <v>1123.797498263699</v>
          </cell>
          <cell r="ON131">
            <v>219.303</v>
          </cell>
          <cell r="OO131">
            <v>204.40100000000001</v>
          </cell>
          <cell r="OP131">
            <v>132.0463634186975</v>
          </cell>
          <cell r="OQ131">
            <v>127.64887960604371</v>
          </cell>
          <cell r="OR131">
            <v>120.82767262446851</v>
          </cell>
          <cell r="OS131">
            <v>118.76283648692539</v>
          </cell>
          <cell r="OT131">
            <v>117.32287270554509</v>
          </cell>
          <cell r="OU131">
            <v>118.7542720511384</v>
          </cell>
        </row>
        <row r="132">
          <cell r="A132" t="str">
            <v>SEER3</v>
          </cell>
          <cell r="B132" t="str">
            <v>Ser Educacional</v>
          </cell>
          <cell r="C132" t="str">
            <v>Education</v>
          </cell>
          <cell r="D132" t="str">
            <v>Rafael Barros</v>
          </cell>
          <cell r="E132">
            <v>45189</v>
          </cell>
          <cell r="F132" t="str">
            <v>Buy</v>
          </cell>
          <cell r="G132" t="b">
            <v>0</v>
          </cell>
          <cell r="H132" t="str">
            <v>BRL</v>
          </cell>
          <cell r="I132">
            <v>9</v>
          </cell>
          <cell r="J132">
            <v>0.16900000000000001</v>
          </cell>
          <cell r="M132">
            <v>1676.343000000001</v>
          </cell>
          <cell r="N132">
            <v>1032.267000000001</v>
          </cell>
          <cell r="O132">
            <v>-24.22799999999916</v>
          </cell>
          <cell r="P132">
            <v>190.0900000000008</v>
          </cell>
          <cell r="Q132">
            <v>-1.2539999999993161</v>
          </cell>
          <cell r="R132">
            <v>128.33539532</v>
          </cell>
          <cell r="S132">
            <v>3392.0770000000002</v>
          </cell>
          <cell r="T132">
            <v>241.01499999999999</v>
          </cell>
          <cell r="U132">
            <v>487.64</v>
          </cell>
          <cell r="V132">
            <v>2154.5459999999998</v>
          </cell>
          <cell r="W132">
            <v>1237.5309999999999</v>
          </cell>
          <cell r="X132">
            <v>1801.11</v>
          </cell>
          <cell r="Y132">
            <v>1560.095</v>
          </cell>
          <cell r="Z132">
            <v>-323.23099999999999</v>
          </cell>
          <cell r="AC132">
            <v>0</v>
          </cell>
          <cell r="AD132">
            <v>1863.5932778262679</v>
          </cell>
          <cell r="AE132">
            <v>1136.1516114262679</v>
          </cell>
          <cell r="AF132">
            <v>205.82639473079999</v>
          </cell>
          <cell r="AG132">
            <v>437.12745576743788</v>
          </cell>
          <cell r="AH132">
            <v>21.778430201225351</v>
          </cell>
          <cell r="AI132">
            <v>128.33539532</v>
          </cell>
          <cell r="AJ132">
            <v>3414.5933869339692</v>
          </cell>
          <cell r="AK132">
            <v>236.08674542995931</v>
          </cell>
          <cell r="AL132">
            <v>471.50812094803348</v>
          </cell>
          <cell r="AM132">
            <v>2199.5167027827438</v>
          </cell>
          <cell r="AN132">
            <v>1215.076684151225</v>
          </cell>
          <cell r="AO132">
            <v>1866.4309372058219</v>
          </cell>
          <cell r="AP132">
            <v>1630.344191775863</v>
          </cell>
          <cell r="AQ132">
            <v>-123.0458148832201</v>
          </cell>
          <cell r="AS132">
            <v>-4.9282545700407239</v>
          </cell>
          <cell r="AT132">
            <v>0</v>
          </cell>
          <cell r="AU132">
            <v>2002.745367258955</v>
          </cell>
          <cell r="AV132">
            <v>1220.3760007621479</v>
          </cell>
          <cell r="AW132">
            <v>267.89362520564953</v>
          </cell>
          <cell r="AX132">
            <v>491.32583542528363</v>
          </cell>
          <cell r="AY132">
            <v>67.029839393316649</v>
          </cell>
          <cell r="AZ132">
            <v>128.33539532</v>
          </cell>
          <cell r="BA132">
            <v>3470.4728877916959</v>
          </cell>
          <cell r="BB132">
            <v>271.61722663144047</v>
          </cell>
          <cell r="BC132">
            <v>475.84842560716152</v>
          </cell>
          <cell r="BD132">
            <v>2231.1688922679941</v>
          </cell>
          <cell r="BE132">
            <v>1239.303995523702</v>
          </cell>
          <cell r="BF132">
            <v>1880.202847652884</v>
          </cell>
          <cell r="BG132">
            <v>1608.585621021444</v>
          </cell>
          <cell r="BH132">
            <v>-150.20590254442169</v>
          </cell>
          <cell r="BJ132">
            <v>39.900983175808129</v>
          </cell>
          <cell r="BK132">
            <v>-4.3705019743269817</v>
          </cell>
          <cell r="BL132">
            <v>2113.932102542155</v>
          </cell>
          <cell r="BM132">
            <v>1296.0826578275</v>
          </cell>
          <cell r="BN132">
            <v>305.78743776042802</v>
          </cell>
          <cell r="BO132">
            <v>528.34290677782371</v>
          </cell>
          <cell r="BP132">
            <v>101.7753756549577</v>
          </cell>
          <cell r="BQ132">
            <v>128.33539532</v>
          </cell>
          <cell r="BR132">
            <v>3555.7453023397602</v>
          </cell>
          <cell r="BS132">
            <v>314.0077580746817</v>
          </cell>
          <cell r="BT132">
            <v>483.73391254728432</v>
          </cell>
          <cell r="BU132">
            <v>2273.257887242682</v>
          </cell>
          <cell r="BV132">
            <v>1282.4874150970791</v>
          </cell>
          <cell r="BW132">
            <v>1898.887950707624</v>
          </cell>
          <cell r="BX132">
            <v>1584.880192632942</v>
          </cell>
          <cell r="BY132">
            <v>-158.5449076906616</v>
          </cell>
          <cell r="CA132">
            <v>60.872786720640889</v>
          </cell>
          <cell r="CB132">
            <v>-18.48225527739962</v>
          </cell>
          <cell r="CC132">
            <v>2247.711184075421</v>
          </cell>
          <cell r="CD132">
            <v>1382.746981326027</v>
          </cell>
          <cell r="CE132">
            <v>345.95167265028022</v>
          </cell>
          <cell r="CF132">
            <v>569.30009711000423</v>
          </cell>
          <cell r="CG132">
            <v>137.86403348857101</v>
          </cell>
          <cell r="CH132">
            <v>128.33539532</v>
          </cell>
          <cell r="CI132">
            <v>3662.6559407827149</v>
          </cell>
          <cell r="CJ132">
            <v>359.67674595646213</v>
          </cell>
          <cell r="CK132">
            <v>495.47070360753611</v>
          </cell>
          <cell r="CL132">
            <v>2319.4549896724338</v>
          </cell>
          <cell r="CM132">
            <v>1343.200951110281</v>
          </cell>
          <cell r="CN132">
            <v>1918.176413906534</v>
          </cell>
          <cell r="CO132">
            <v>1558.4996679500709</v>
          </cell>
          <cell r="CP132">
            <v>-168.57833880565661</v>
          </cell>
          <cell r="CR132">
            <v>81.23745196537206</v>
          </cell>
          <cell r="CS132">
            <v>-35.568464083591707</v>
          </cell>
          <cell r="CT132">
            <v>2391.0749916237128</v>
          </cell>
          <cell r="CU132">
            <v>1473.014492812222</v>
          </cell>
          <cell r="CV132">
            <v>384.96859091611788</v>
          </cell>
          <cell r="CW132">
            <v>610.78221495246532</v>
          </cell>
          <cell r="CX132">
            <v>174.0977205943164</v>
          </cell>
          <cell r="CY132">
            <v>128.33539532</v>
          </cell>
          <cell r="CZ132">
            <v>3787.448200555893</v>
          </cell>
          <cell r="DA132">
            <v>407.50186568802582</v>
          </cell>
          <cell r="DB132">
            <v>510.83750313800527</v>
          </cell>
          <cell r="DC132">
            <v>2365.9993837978209</v>
          </cell>
          <cell r="DD132">
            <v>1421.4488167580721</v>
          </cell>
          <cell r="DE132">
            <v>1936.0794139369939</v>
          </cell>
          <cell r="DF132">
            <v>1528.577548248968</v>
          </cell>
          <cell r="DG132">
            <v>-179.33062437177841</v>
          </cell>
          <cell r="DI132">
            <v>100.8527077397365</v>
          </cell>
          <cell r="DJ132">
            <v>-53.027588008172977</v>
          </cell>
          <cell r="DK132">
            <v>2549.8938962830398</v>
          </cell>
          <cell r="DL132">
            <v>1574.7486809412451</v>
          </cell>
          <cell r="DM132">
            <v>428.97368983171123</v>
          </cell>
          <cell r="DN132">
            <v>658.86968797847715</v>
          </cell>
          <cell r="DO132">
            <v>216.46628172911491</v>
          </cell>
          <cell r="DP132">
            <v>128.33539532</v>
          </cell>
          <cell r="DQ132">
            <v>3934.1432968219301</v>
          </cell>
          <cell r="DR132">
            <v>459.36414518701292</v>
          </cell>
          <cell r="DS132">
            <v>529.86789136355435</v>
          </cell>
          <cell r="DT132">
            <v>2412.24239179192</v>
          </cell>
          <cell r="DU132">
            <v>1521.900905030009</v>
          </cell>
          <cell r="DV132">
            <v>1951.0842951541099</v>
          </cell>
          <cell r="DW132">
            <v>1491.7201499670971</v>
          </cell>
          <cell r="DX132">
            <v>-191.2420422212279</v>
          </cell>
          <cell r="DZ132">
            <v>122.8705987872689</v>
          </cell>
          <cell r="EA132">
            <v>-71.008319288281854</v>
          </cell>
          <cell r="EB132">
            <v>2713.4874275182092</v>
          </cell>
          <cell r="EC132">
            <v>1679.498350885229</v>
          </cell>
          <cell r="ED132">
            <v>472.81474994372098</v>
          </cell>
          <cell r="EE132">
            <v>708.35920843180452</v>
          </cell>
          <cell r="EF132">
            <v>259.69684102623268</v>
          </cell>
          <cell r="EG132">
            <v>128.33539532</v>
          </cell>
          <cell r="EH132">
            <v>4098.381124925957</v>
          </cell>
          <cell r="EI132">
            <v>516.34180147341829</v>
          </cell>
          <cell r="EJ132">
            <v>552.18688235898696</v>
          </cell>
          <cell r="EK132">
            <v>2455.1891899652651</v>
          </cell>
          <cell r="EL132">
            <v>1643.1919349606919</v>
          </cell>
          <cell r="EM132">
            <v>1962.0087668628771</v>
          </cell>
          <cell r="EN132">
            <v>1445.6669653894589</v>
          </cell>
          <cell r="EO132">
            <v>-203.51155706386569</v>
          </cell>
          <cell r="EQ132">
            <v>148.37821877555831</v>
          </cell>
          <cell r="ER132">
            <v>-91.400562489152804</v>
          </cell>
          <cell r="ES132">
            <v>2877.9491961145682</v>
          </cell>
          <cell r="ET132">
            <v>1784.352779484396</v>
          </cell>
          <cell r="EU132">
            <v>514.89610640848923</v>
          </cell>
          <cell r="EV132">
            <v>757.49746913719446</v>
          </cell>
          <cell r="EW132">
            <v>302.41858936667683</v>
          </cell>
          <cell r="EX132">
            <v>128.33539532</v>
          </cell>
          <cell r="EY132">
            <v>4278.2216032763417</v>
          </cell>
          <cell r="EZ132">
            <v>578.54980639489463</v>
          </cell>
          <cell r="FA132">
            <v>577.33104971923001</v>
          </cell>
          <cell r="FB132">
            <v>2493.443806026864</v>
          </cell>
          <cell r="FC132">
            <v>1784.777797249478</v>
          </cell>
          <cell r="FD132">
            <v>1968.109022085212</v>
          </cell>
          <cell r="FE132">
            <v>1389.5592156903169</v>
          </cell>
          <cell r="FF132">
            <v>-215.84618970859259</v>
          </cell>
          <cell r="FH132">
            <v>174.30050423248821</v>
          </cell>
          <cell r="FI132">
            <v>-112.09249931101181</v>
          </cell>
          <cell r="FJ132">
            <v>380.21</v>
          </cell>
          <cell r="FK132">
            <v>238.59700000000001</v>
          </cell>
          <cell r="FL132">
            <v>20.567999999999969</v>
          </cell>
          <cell r="FM132">
            <v>70.136999999999972</v>
          </cell>
          <cell r="FN132">
            <v>0.63799999999997614</v>
          </cell>
          <cell r="FO132">
            <v>128.33539532</v>
          </cell>
          <cell r="FP132">
            <v>3333.74</v>
          </cell>
          <cell r="FQ132">
            <v>180.61099999999999</v>
          </cell>
          <cell r="FR132">
            <v>486.464</v>
          </cell>
          <cell r="FS132">
            <v>1890.069</v>
          </cell>
          <cell r="FT132">
            <v>1443.671</v>
          </cell>
          <cell r="FU132">
            <v>1532.8489999999999</v>
          </cell>
          <cell r="FV132">
            <v>1352.2380000000001</v>
          </cell>
          <cell r="FW132">
            <v>-317.92700000000002</v>
          </cell>
          <cell r="FZ132">
            <v>0</v>
          </cell>
          <cell r="GA132">
            <v>464.21699999999993</v>
          </cell>
          <cell r="GB132">
            <v>284.92599999999987</v>
          </cell>
          <cell r="GC132">
            <v>7.3599999999999568</v>
          </cell>
          <cell r="GD132">
            <v>59.32499999999996</v>
          </cell>
          <cell r="GE132">
            <v>31.021999999999942</v>
          </cell>
          <cell r="GF132">
            <v>128.33539532</v>
          </cell>
          <cell r="GG132">
            <v>3293.982</v>
          </cell>
          <cell r="GH132">
            <v>134.649</v>
          </cell>
          <cell r="GI132">
            <v>488.99099999999999</v>
          </cell>
          <cell r="GJ132">
            <v>1890.635</v>
          </cell>
          <cell r="GK132">
            <v>1403.347</v>
          </cell>
          <cell r="GL132">
            <v>1532.0519999999999</v>
          </cell>
          <cell r="GM132">
            <v>1397.403</v>
          </cell>
          <cell r="GN132">
            <v>-4.7240000000000109</v>
          </cell>
          <cell r="GQ132">
            <v>0</v>
          </cell>
          <cell r="GR132">
            <v>389.66099999999989</v>
          </cell>
          <cell r="GS132">
            <v>238.99299999999999</v>
          </cell>
          <cell r="GT132">
            <v>24.712</v>
          </cell>
          <cell r="GU132">
            <v>80.342999999999989</v>
          </cell>
          <cell r="GV132">
            <v>-30.086000000000009</v>
          </cell>
          <cell r="GW132">
            <v>128.33539532</v>
          </cell>
          <cell r="GX132">
            <v>3476.9070000000002</v>
          </cell>
          <cell r="GY132">
            <v>269.62099999999998</v>
          </cell>
          <cell r="GZ132">
            <v>493.76400000000001</v>
          </cell>
          <cell r="HA132">
            <v>2112.9850000000001</v>
          </cell>
          <cell r="HB132">
            <v>1363.922</v>
          </cell>
          <cell r="HC132">
            <v>1745.6579999999999</v>
          </cell>
          <cell r="HD132">
            <v>1476.037</v>
          </cell>
          <cell r="HE132">
            <v>-46.792999999999999</v>
          </cell>
          <cell r="HH132">
            <v>0</v>
          </cell>
          <cell r="HI132">
            <v>442.255</v>
          </cell>
          <cell r="HJ132">
            <v>269.75099999999998</v>
          </cell>
          <cell r="HK132">
            <v>-76.868000000000052</v>
          </cell>
          <cell r="HL132">
            <v>-19.715000000000028</v>
          </cell>
          <cell r="HM132">
            <v>-2.827999999999955</v>
          </cell>
          <cell r="HN132">
            <v>128.33539532</v>
          </cell>
          <cell r="HO132">
            <v>3392.0770000000002</v>
          </cell>
          <cell r="HP132">
            <v>241.01499999999999</v>
          </cell>
          <cell r="HQ132">
            <v>487.64</v>
          </cell>
          <cell r="HR132">
            <v>2154.5459999999998</v>
          </cell>
          <cell r="HS132">
            <v>1237.5309999999999</v>
          </cell>
          <cell r="HT132">
            <v>1801.11</v>
          </cell>
          <cell r="HU132">
            <v>1560.095</v>
          </cell>
          <cell r="HV132">
            <v>46.213000000000036</v>
          </cell>
          <cell r="HY132">
            <v>0</v>
          </cell>
          <cell r="HZ132">
            <v>424.54674605000002</v>
          </cell>
          <cell r="IA132">
            <v>261.85574605000011</v>
          </cell>
          <cell r="IB132">
            <v>36.656746050000059</v>
          </cell>
          <cell r="IC132">
            <v>96.934746050000058</v>
          </cell>
          <cell r="ID132">
            <v>-18.237253949999939</v>
          </cell>
          <cell r="IE132">
            <v>128.33539532</v>
          </cell>
          <cell r="IF132">
            <v>3370.1559999999999</v>
          </cell>
          <cell r="IG132">
            <v>228.71</v>
          </cell>
          <cell r="IH132">
            <v>480.18700000000001</v>
          </cell>
          <cell r="II132">
            <v>2160.9769999999999</v>
          </cell>
          <cell r="IJ132">
            <v>1209.1790000000001</v>
          </cell>
          <cell r="IK132">
            <v>1793.4690000000001</v>
          </cell>
          <cell r="IL132">
            <v>1564.759</v>
          </cell>
          <cell r="IM132">
            <v>-33.408999999999992</v>
          </cell>
          <cell r="IP132">
            <v>0</v>
          </cell>
          <cell r="IQ132">
            <v>506.04899999999998</v>
          </cell>
          <cell r="IR132">
            <v>322.233</v>
          </cell>
          <cell r="IS132">
            <v>84.012999999999977</v>
          </cell>
          <cell r="IT132">
            <v>142.54900000000001</v>
          </cell>
          <cell r="IU132">
            <v>41.980999999999973</v>
          </cell>
          <cell r="IV132">
            <v>128.33539532</v>
          </cell>
          <cell r="IW132">
            <v>3481.2179999999998</v>
          </cell>
          <cell r="IX132">
            <v>209.89599999999999</v>
          </cell>
          <cell r="IY132">
            <v>471.93299999999999</v>
          </cell>
          <cell r="IZ132">
            <v>2240.6559999999999</v>
          </cell>
          <cell r="JA132">
            <v>1240.5619999999999</v>
          </cell>
          <cell r="JB132">
            <v>1858.644</v>
          </cell>
          <cell r="JC132">
            <v>1648.748</v>
          </cell>
          <cell r="JD132">
            <v>-19.662000000000059</v>
          </cell>
          <cell r="JG132">
            <v>0</v>
          </cell>
          <cell r="JH132">
            <v>465.77070188577437</v>
          </cell>
          <cell r="JI132">
            <v>277.08726188577441</v>
          </cell>
          <cell r="JJ132">
            <v>46.740551614276853</v>
          </cell>
          <cell r="JK132">
            <v>103.0797536142769</v>
          </cell>
          <cell r="JL132">
            <v>1.2775250843826349</v>
          </cell>
          <cell r="JM132">
            <v>128.33539532</v>
          </cell>
          <cell r="JN132">
            <v>3451.6897403317171</v>
          </cell>
          <cell r="JO132">
            <v>269.38048928873337</v>
          </cell>
          <cell r="JP132">
            <v>471.68650807543099</v>
          </cell>
          <cell r="JQ132">
            <v>2221.610215247335</v>
          </cell>
          <cell r="JR132">
            <v>1230.0795250843821</v>
          </cell>
          <cell r="JS132">
            <v>1861.476977811288</v>
          </cell>
          <cell r="JT132">
            <v>1592.096488522554</v>
          </cell>
          <cell r="JU132">
            <v>-34.932802641433092</v>
          </cell>
          <cell r="JX132">
            <v>0</v>
          </cell>
          <cell r="JY132">
            <v>467.22682989049332</v>
          </cell>
          <cell r="JZ132">
            <v>274.97560349049331</v>
          </cell>
          <cell r="KA132">
            <v>38.416097066523207</v>
          </cell>
          <cell r="KB132">
            <v>94.563956103161132</v>
          </cell>
          <cell r="KC132">
            <v>-3.2428409331572272</v>
          </cell>
          <cell r="KD132">
            <v>128.33539532</v>
          </cell>
          <cell r="KE132">
            <v>3414.5933869339692</v>
          </cell>
          <cell r="KF132">
            <v>236.08674542995931</v>
          </cell>
          <cell r="KG132">
            <v>471.50812094803348</v>
          </cell>
          <cell r="KH132">
            <v>2199.5167027827438</v>
          </cell>
          <cell r="KI132">
            <v>1215.076684151225</v>
          </cell>
          <cell r="KJ132">
            <v>1866.4309372058219</v>
          </cell>
          <cell r="KK132">
            <v>1630.344191775863</v>
          </cell>
          <cell r="KL132">
            <v>-35.042012241786992</v>
          </cell>
          <cell r="KO132">
            <v>0</v>
          </cell>
          <cell r="KY132">
            <v>390.13700000000063</v>
          </cell>
          <cell r="KZ132">
            <v>445.76194984033521</v>
          </cell>
          <cell r="LA132">
            <v>489.68103830906921</v>
          </cell>
          <cell r="LB132">
            <v>525.3560747335307</v>
          </cell>
          <cell r="LC132">
            <v>564.99977048037067</v>
          </cell>
          <cell r="LD132">
            <v>605.14756704379204</v>
          </cell>
          <cell r="LE132">
            <v>652.1499843178932</v>
          </cell>
          <cell r="LF132">
            <v>700.05279863158432</v>
          </cell>
          <cell r="LG132">
            <v>747.85682645493796</v>
          </cell>
          <cell r="LH132">
            <v>83.911999999999992</v>
          </cell>
          <cell r="LI132">
            <v>128.24199999999999</v>
          </cell>
          <cell r="LJ132">
            <v>71.032999999999973</v>
          </cell>
          <cell r="LK132">
            <v>106.95</v>
          </cell>
          <cell r="LL132">
            <v>95.971746050000064</v>
          </cell>
          <cell r="LM132">
            <v>147.215</v>
          </cell>
          <cell r="LN132">
            <v>104.8332920369062</v>
          </cell>
          <cell r="LO132">
            <v>97.741911753429051</v>
          </cell>
          <cell r="LP132">
            <v>501.04151840863642</v>
          </cell>
          <cell r="LQ132">
            <v>306.88777974463642</v>
          </cell>
          <cell r="LR132">
            <v>70.900057842862267</v>
          </cell>
          <cell r="LS132">
            <v>126.8675603098233</v>
          </cell>
          <cell r="LT132">
            <v>127.40618390911921</v>
          </cell>
          <cell r="LU132">
            <v>20.132683628078279</v>
          </cell>
          <cell r="LV132">
            <v>128.33539532</v>
          </cell>
          <cell r="LW132">
            <v>3458.7827924349349</v>
          </cell>
          <cell r="LX132">
            <v>226.3432687581205</v>
          </cell>
          <cell r="LY132">
            <v>472.68945684645769</v>
          </cell>
          <cell r="LZ132">
            <v>2232.3934246556319</v>
          </cell>
          <cell r="MA132">
            <v>1226.389367779303</v>
          </cell>
          <cell r="MB132">
            <v>1870.718973125433</v>
          </cell>
          <cell r="MC132">
            <v>1644.375704367312</v>
          </cell>
          <cell r="MD132">
            <v>-37.578113880647727</v>
          </cell>
          <cell r="MG132">
            <v>0</v>
          </cell>
          <cell r="MH132">
            <v>525.24765300264676</v>
          </cell>
          <cell r="MI132">
            <v>333.61163210121259</v>
          </cell>
          <cell r="MJ132">
            <v>92.330728155875988</v>
          </cell>
          <cell r="MK132">
            <v>148.20483116805451</v>
          </cell>
          <cell r="ML132">
            <v>147.81584336161791</v>
          </cell>
          <cell r="MM132">
            <v>41.336280236008562</v>
          </cell>
          <cell r="MN132">
            <v>128.33539532</v>
          </cell>
          <cell r="MO132">
            <v>3511.991082351723</v>
          </cell>
          <cell r="MP132">
            <v>244.72497636663499</v>
          </cell>
          <cell r="MQ132">
            <v>474.79178469270528</v>
          </cell>
          <cell r="MR132">
            <v>2255.162980308824</v>
          </cell>
          <cell r="MS132">
            <v>1256.828102042899</v>
          </cell>
          <cell r="MT132">
            <v>1875.1907600167731</v>
          </cell>
          <cell r="MU132">
            <v>1630.4657836501381</v>
          </cell>
          <cell r="MV132">
            <v>-39.393573975198507</v>
          </cell>
          <cell r="MY132">
            <v>0</v>
          </cell>
          <cell r="MZ132">
            <v>486.20687471414431</v>
          </cell>
          <cell r="NA132">
            <v>289.95564745193991</v>
          </cell>
          <cell r="NB132">
            <v>56.005131886802047</v>
          </cell>
          <cell r="NC132">
            <v>111.87167567727261</v>
          </cell>
          <cell r="ND132">
            <v>110.25609431606711</v>
          </cell>
          <cell r="NE132">
            <v>5.2100854411799116</v>
          </cell>
          <cell r="NF132">
            <v>128.33539532</v>
          </cell>
          <cell r="NG132">
            <v>3505.6453243599822</v>
          </cell>
          <cell r="NH132">
            <v>308.42270498863189</v>
          </cell>
          <cell r="NI132">
            <v>475.24838829356281</v>
          </cell>
          <cell r="NJ132">
            <v>2254.720092877817</v>
          </cell>
          <cell r="NK132">
            <v>1250.9252314821649</v>
          </cell>
          <cell r="NL132">
            <v>1877.940589578634</v>
          </cell>
          <cell r="NM132">
            <v>1569.517884590002</v>
          </cell>
          <cell r="NN132">
            <v>-36.465515603560817</v>
          </cell>
          <cell r="NQ132">
            <v>-2.0775459724129539</v>
          </cell>
          <cell r="NR132">
            <v>490.24932113352793</v>
          </cell>
          <cell r="NS132">
            <v>289.92094146435937</v>
          </cell>
          <cell r="NT132">
            <v>48.657707320109417</v>
          </cell>
          <cell r="NU132">
            <v>104.38176827013351</v>
          </cell>
          <cell r="NV132">
            <v>104.202916722265</v>
          </cell>
          <cell r="NW132">
            <v>0.35079008805005563</v>
          </cell>
          <cell r="NX132">
            <v>128.33539532</v>
          </cell>
          <cell r="NY132">
            <v>3470.4728877916959</v>
          </cell>
          <cell r="NZ132">
            <v>271.61722663144047</v>
          </cell>
          <cell r="OA132">
            <v>475.84842560716152</v>
          </cell>
          <cell r="OB132">
            <v>2231.1688922679941</v>
          </cell>
          <cell r="OC132">
            <v>1239.303995523702</v>
          </cell>
          <cell r="OD132">
            <v>1880.202847652884</v>
          </cell>
          <cell r="OE132">
            <v>1608.585621021444</v>
          </cell>
          <cell r="OF132">
            <v>-36.768699085014589</v>
          </cell>
          <cell r="OI132">
            <v>-2.2929560019140269</v>
          </cell>
          <cell r="OV132">
            <v>526.09339196082988</v>
          </cell>
          <cell r="OW132">
            <v>324.08985238778217</v>
          </cell>
          <cell r="OX132">
            <v>79.762465200752672</v>
          </cell>
          <cell r="OY132">
            <v>135.3621316959065</v>
          </cell>
          <cell r="OZ132">
            <v>135.6381782109687</v>
          </cell>
          <cell r="PA132">
            <v>29.169067688058639</v>
          </cell>
          <cell r="PB132">
            <v>128.33539532</v>
          </cell>
          <cell r="PC132">
            <v>3527.8941276509331</v>
          </cell>
          <cell r="PD132">
            <v>260.15165017879798</v>
          </cell>
          <cell r="PE132">
            <v>477.85822426130818</v>
          </cell>
          <cell r="PF132">
            <v>2272.356791592616</v>
          </cell>
          <cell r="PG132">
            <v>1255.537336058316</v>
          </cell>
          <cell r="PH132">
            <v>1885.916680328565</v>
          </cell>
          <cell r="PI132">
            <v>1625.765030149767</v>
          </cell>
          <cell r="PJ132">
            <v>-39.457004397062242</v>
          </cell>
          <cell r="PK132">
            <v>-3.1520260465136878</v>
          </cell>
          <cell r="PL132">
            <v>553.1774315052977</v>
          </cell>
          <cell r="PM132">
            <v>353.39168797472189</v>
          </cell>
          <cell r="PN132">
            <v>102.9058350008314</v>
          </cell>
          <cell r="PO132">
            <v>158.50816155958481</v>
          </cell>
          <cell r="PP132">
            <v>157.65888812128071</v>
          </cell>
          <cell r="PQ132">
            <v>51.118599274887387</v>
          </cell>
          <cell r="PR132">
            <v>128.33539532</v>
          </cell>
          <cell r="PS132">
            <v>3585.4502862802151</v>
          </cell>
          <cell r="PT132">
            <v>284.04499736986469</v>
          </cell>
          <cell r="PU132">
            <v>480.87099255106779</v>
          </cell>
          <cell r="PV132">
            <v>2292.8630312581581</v>
          </cell>
          <cell r="PW132">
            <v>1292.587255022057</v>
          </cell>
          <cell r="PX132">
            <v>1891.595023202239</v>
          </cell>
          <cell r="PY132">
            <v>1607.5500258323741</v>
          </cell>
          <cell r="PZ132">
            <v>-41.488307362897331</v>
          </cell>
          <cell r="QA132">
            <v>-3.9687299241646028</v>
          </cell>
          <cell r="QB132">
            <v>514.52834426303195</v>
          </cell>
          <cell r="QC132">
            <v>308.76190833015698</v>
          </cell>
          <cell r="QD132">
            <v>65.148597674676083</v>
          </cell>
          <cell r="QE132">
            <v>120.84618442893471</v>
          </cell>
          <cell r="QF132">
            <v>118.9034857053133</v>
          </cell>
          <cell r="QG132">
            <v>13.082518307822401</v>
          </cell>
          <cell r="QH132">
            <v>128.33539532</v>
          </cell>
          <cell r="QI132">
            <v>3586.5606183759191</v>
          </cell>
          <cell r="QJ132">
            <v>351.93466391231419</v>
          </cell>
          <cell r="QK132">
            <v>482.21728661954631</v>
          </cell>
          <cell r="QL132">
            <v>2296.196034933278</v>
          </cell>
          <cell r="QM132">
            <v>1290.3645834426411</v>
          </cell>
          <cell r="QN132">
            <v>1895.5092572379831</v>
          </cell>
          <cell r="QO132">
            <v>1543.574593325669</v>
          </cell>
          <cell r="QP132">
            <v>-38.589625819727402</v>
          </cell>
          <cell r="QQ132">
            <v>-5.0799032780022406</v>
          </cell>
          <cell r="QR132">
            <v>520.13293481299502</v>
          </cell>
          <cell r="QS132">
            <v>309.83920913483871</v>
          </cell>
          <cell r="QT132">
            <v>57.970539884167209</v>
          </cell>
          <cell r="QU132">
            <v>113.62642909339699</v>
          </cell>
          <cell r="QV132">
            <v>113.1555226959677</v>
          </cell>
          <cell r="QW132">
            <v>8.4051903841889324</v>
          </cell>
          <cell r="QX132">
            <v>128.33539532</v>
          </cell>
          <cell r="QY132">
            <v>3555.7453023397602</v>
          </cell>
          <cell r="QZ132">
            <v>314.0077580746817</v>
          </cell>
          <cell r="RA132">
            <v>483.73391254728432</v>
          </cell>
          <cell r="RB132">
            <v>2273.257887242682</v>
          </cell>
          <cell r="RC132">
            <v>1282.4874150970791</v>
          </cell>
          <cell r="RD132">
            <v>1898.887950707624</v>
          </cell>
          <cell r="RE132">
            <v>1584.880192632942</v>
          </cell>
          <cell r="RF132">
            <v>-39.009970110974628</v>
          </cell>
          <cell r="RG132">
            <v>-6.2815960287190844</v>
          </cell>
        </row>
        <row r="133">
          <cell r="A133" t="str">
            <v>SIMH3</v>
          </cell>
          <cell r="B133" t="str">
            <v>Simpar</v>
          </cell>
          <cell r="C133" t="str">
            <v>Transportation</v>
          </cell>
          <cell r="D133" t="str">
            <v>Pedro Bruno</v>
          </cell>
          <cell r="E133">
            <v>44797</v>
          </cell>
          <cell r="F133" t="str">
            <v>Buy</v>
          </cell>
          <cell r="G133" t="b">
            <v>0</v>
          </cell>
          <cell r="H133" t="str">
            <v>BRL</v>
          </cell>
          <cell r="I133">
            <v>18.399999999999999</v>
          </cell>
          <cell r="J133">
            <v>0.133815354776917</v>
          </cell>
          <cell r="K133">
            <v>0.1</v>
          </cell>
          <cell r="L133">
            <v>9.9907677388458488E-2</v>
          </cell>
          <cell r="M133">
            <v>22799.002807730241</v>
          </cell>
          <cell r="O133">
            <v>5298.8033656795096</v>
          </cell>
          <cell r="P133">
            <v>7060.292328826361</v>
          </cell>
          <cell r="Q133">
            <v>1100.695907944779</v>
          </cell>
          <cell r="R133">
            <v>854.20255825102879</v>
          </cell>
          <cell r="S133">
            <v>66124.758312648773</v>
          </cell>
          <cell r="T133">
            <v>22417.514398204421</v>
          </cell>
          <cell r="U133">
            <v>36568.040395737757</v>
          </cell>
          <cell r="V133">
            <v>59623.969453300437</v>
          </cell>
          <cell r="W133">
            <v>6500.7888593483422</v>
          </cell>
          <cell r="X133">
            <v>48520.581189805263</v>
          </cell>
          <cell r="Y133">
            <v>26103.066791600839</v>
          </cell>
          <cell r="Z133">
            <v>18413.371703302531</v>
          </cell>
          <cell r="AA133">
            <v>-7660.8125136045928</v>
          </cell>
          <cell r="AB133">
            <v>9207.5214468008544</v>
          </cell>
          <cell r="AC133">
            <v>-275.1739769861947</v>
          </cell>
          <cell r="AD133">
            <v>31123.535978167321</v>
          </cell>
          <cell r="AF133">
            <v>6582.7863762609777</v>
          </cell>
          <cell r="AG133">
            <v>9349.6940823398145</v>
          </cell>
          <cell r="AH133">
            <v>1482.105852754815</v>
          </cell>
          <cell r="AI133">
            <v>854.20255825102879</v>
          </cell>
          <cell r="AJ133">
            <v>85350.997897397654</v>
          </cell>
          <cell r="AK133">
            <v>30602.755822155192</v>
          </cell>
          <cell r="AL133">
            <v>45412.286747670529</v>
          </cell>
          <cell r="AM133">
            <v>77799.960114750764</v>
          </cell>
          <cell r="AN133">
            <v>7551.0377826468784</v>
          </cell>
          <cell r="AO133">
            <v>64266.321182593798</v>
          </cell>
          <cell r="AP133">
            <v>33663.565360438603</v>
          </cell>
          <cell r="AQ133">
            <v>18706.816493160379</v>
          </cell>
          <cell r="AR133">
            <v>-4411.4740241459194</v>
          </cell>
          <cell r="AS133">
            <v>8617.0983534070492</v>
          </cell>
          <cell r="AT133">
            <v>-275.1739769861947</v>
          </cell>
          <cell r="AU133">
            <v>36667.162445000693</v>
          </cell>
          <cell r="AW133">
            <v>7797.9179918160626</v>
          </cell>
          <cell r="AX133">
            <v>11240.47894764479</v>
          </cell>
          <cell r="AY133">
            <v>2397.32243496409</v>
          </cell>
          <cell r="AZ133">
            <v>854.20255825102879</v>
          </cell>
          <cell r="BA133">
            <v>99336.963232139606</v>
          </cell>
          <cell r="BB133">
            <v>36053.622563413177</v>
          </cell>
          <cell r="BC133">
            <v>52484.483912406802</v>
          </cell>
          <cell r="BD133">
            <v>89984.451290015975</v>
          </cell>
          <cell r="BE133">
            <v>9352.5119421236177</v>
          </cell>
          <cell r="BF133">
            <v>74122.852757945482</v>
          </cell>
          <cell r="BG133">
            <v>38069.230194532312</v>
          </cell>
          <cell r="BH133">
            <v>20081.239224640751</v>
          </cell>
          <cell r="BI133">
            <v>-1007.6032578294549</v>
          </cell>
          <cell r="BJ133">
            <v>6046.7150167453347</v>
          </cell>
          <cell r="BK133">
            <v>-370.5264631887037</v>
          </cell>
          <cell r="BL133">
            <v>40628.766331753228</v>
          </cell>
          <cell r="BN133">
            <v>8584.9657327932982</v>
          </cell>
          <cell r="BO133">
            <v>12655.45678325954</v>
          </cell>
          <cell r="BP133">
            <v>2777.4150888729291</v>
          </cell>
          <cell r="BQ133">
            <v>854.20255825102879</v>
          </cell>
          <cell r="BR133">
            <v>110155.8523790917</v>
          </cell>
          <cell r="BS133">
            <v>39948.938201566692</v>
          </cell>
          <cell r="BT133">
            <v>58362.63417331237</v>
          </cell>
          <cell r="BU133">
            <v>98881.10970696088</v>
          </cell>
          <cell r="BV133">
            <v>11274.74267213082</v>
          </cell>
          <cell r="BW133">
            <v>81552.574140970217</v>
          </cell>
          <cell r="BX133">
            <v>41603.635939403517</v>
          </cell>
          <cell r="BY133">
            <v>21038.134308230448</v>
          </cell>
          <cell r="BZ133">
            <v>327.00022358423712</v>
          </cell>
          <cell r="CA133">
            <v>4750.4999970192403</v>
          </cell>
          <cell r="CB133">
            <v>-599.3306087410225</v>
          </cell>
          <cell r="CC133">
            <v>43801.812872097551</v>
          </cell>
          <cell r="CE133">
            <v>9121.7962636769935</v>
          </cell>
          <cell r="CF133">
            <v>13662.011854649891</v>
          </cell>
          <cell r="CG133">
            <v>2832.59403218238</v>
          </cell>
          <cell r="CH133">
            <v>854.20255825102879</v>
          </cell>
          <cell r="CI133">
            <v>118088.81926277879</v>
          </cell>
          <cell r="CJ133">
            <v>43068.891170747593</v>
          </cell>
          <cell r="CK133">
            <v>62338.31636189438</v>
          </cell>
          <cell r="CL133">
            <v>105014.32923417829</v>
          </cell>
          <cell r="CM133">
            <v>13074.49002860056</v>
          </cell>
          <cell r="CN133">
            <v>86505.990073867433</v>
          </cell>
          <cell r="CO133">
            <v>43437.098903119841</v>
          </cell>
          <cell r="CP133">
            <v>20833.122628957619</v>
          </cell>
          <cell r="CQ133">
            <v>2513.1065133839938</v>
          </cell>
          <cell r="CR133">
            <v>4152.7996448935501</v>
          </cell>
          <cell r="CS133">
            <v>-694.35377221823228</v>
          </cell>
          <cell r="CT133">
            <v>46717.709359696717</v>
          </cell>
          <cell r="CV133">
            <v>9514.3172508067692</v>
          </cell>
          <cell r="CW133">
            <v>14388.043100587371</v>
          </cell>
          <cell r="CX133">
            <v>2906.8565582025499</v>
          </cell>
          <cell r="CY133">
            <v>854.20255825102879</v>
          </cell>
          <cell r="CZ133">
            <v>124727.2979028876</v>
          </cell>
          <cell r="DA133">
            <v>45935.996896628931</v>
          </cell>
          <cell r="DB133">
            <v>65340.216591894248</v>
          </cell>
          <cell r="DC133">
            <v>109902.4472422378</v>
          </cell>
          <cell r="DD133">
            <v>14824.850660649799</v>
          </cell>
          <cell r="DE133">
            <v>90348.995851584201</v>
          </cell>
          <cell r="DF133">
            <v>44412.99895495527</v>
          </cell>
          <cell r="DG133">
            <v>21480.110107156219</v>
          </cell>
          <cell r="DH133">
            <v>3692.4636588069661</v>
          </cell>
          <cell r="DI133">
            <v>4023.601652034647</v>
          </cell>
          <cell r="DJ133">
            <v>-708.14850804559489</v>
          </cell>
          <cell r="DK133">
            <v>50148.124943854687</v>
          </cell>
          <cell r="DM133">
            <v>10072.41080850172</v>
          </cell>
          <cell r="DN133">
            <v>15103.94843666873</v>
          </cell>
          <cell r="DO133">
            <v>3119.7979597472049</v>
          </cell>
          <cell r="DP133">
            <v>854.20255825102879</v>
          </cell>
          <cell r="DQ133">
            <v>132644.7537833408</v>
          </cell>
          <cell r="DR133">
            <v>49309.0124358705</v>
          </cell>
          <cell r="DS133">
            <v>68979.408376175343</v>
          </cell>
          <cell r="DT133">
            <v>115997.1352460738</v>
          </cell>
          <cell r="DU133">
            <v>16647.618537267052</v>
          </cell>
          <cell r="DV133">
            <v>95378.798848720733</v>
          </cell>
          <cell r="DW133">
            <v>46069.786412850233</v>
          </cell>
          <cell r="DX133">
            <v>24108.404010254329</v>
          </cell>
          <cell r="DY133">
            <v>3347.6370952522811</v>
          </cell>
          <cell r="DZ133">
            <v>4670.0456223715191</v>
          </cell>
          <cell r="EA133">
            <v>-726.71413955063758</v>
          </cell>
          <cell r="EB133">
            <v>53094.823961938237</v>
          </cell>
          <cell r="ED133">
            <v>10685.84300077718</v>
          </cell>
          <cell r="EE133">
            <v>15984.077012700131</v>
          </cell>
          <cell r="EF133">
            <v>3339.296877687847</v>
          </cell>
          <cell r="EG133">
            <v>854.20255825102879</v>
          </cell>
          <cell r="EH133">
            <v>140481.23437439909</v>
          </cell>
          <cell r="EI133">
            <v>52206.405283362277</v>
          </cell>
          <cell r="EJ133">
            <v>73140.894989969762</v>
          </cell>
          <cell r="EK133">
            <v>121962.3055112771</v>
          </cell>
          <cell r="EL133">
            <v>18518.928863121961</v>
          </cell>
          <cell r="EM133">
            <v>100466.1130627965</v>
          </cell>
          <cell r="EN133">
            <v>48259.707779434269</v>
          </cell>
          <cell r="EO133">
            <v>25996.04371969662</v>
          </cell>
          <cell r="EP133">
            <v>3227.1307478647068</v>
          </cell>
          <cell r="EQ133">
            <v>4365.3793993247173</v>
          </cell>
          <cell r="ER133">
            <v>-779.94948993680123</v>
          </cell>
          <cell r="ES133">
            <v>55035.538031335433</v>
          </cell>
          <cell r="EU133">
            <v>11163.27911958967</v>
          </cell>
          <cell r="EV133">
            <v>16781.972456978801</v>
          </cell>
          <cell r="EW133">
            <v>3463.7703168394082</v>
          </cell>
          <cell r="EX133">
            <v>854.20255825102879</v>
          </cell>
          <cell r="EY133">
            <v>146583.5090145157</v>
          </cell>
          <cell r="EZ133">
            <v>54114.64600601171</v>
          </cell>
          <cell r="FA133">
            <v>76822.79602801273</v>
          </cell>
          <cell r="FB133">
            <v>126460.18712721521</v>
          </cell>
          <cell r="FC133">
            <v>20123.32188730055</v>
          </cell>
          <cell r="FD133">
            <v>104316.90766671881</v>
          </cell>
          <cell r="FE133">
            <v>50202.26166070711</v>
          </cell>
          <cell r="FF133">
            <v>26028.999170566509</v>
          </cell>
          <cell r="FG133">
            <v>4122.4554713846719</v>
          </cell>
          <cell r="FH133">
            <v>3767.6180153102569</v>
          </cell>
          <cell r="FI133">
            <v>-834.82421942196163</v>
          </cell>
          <cell r="FJ133">
            <v>4590.3</v>
          </cell>
          <cell r="FL133">
            <v>1135.5509999999999</v>
          </cell>
          <cell r="FM133">
            <v>1513.0440000000001</v>
          </cell>
          <cell r="FN133">
            <v>328.52300000000008</v>
          </cell>
          <cell r="FO133">
            <v>854.20255825102879</v>
          </cell>
          <cell r="GA133">
            <v>5463.4000000000005</v>
          </cell>
          <cell r="GC133">
            <v>1286.7922025763</v>
          </cell>
          <cell r="GD133">
            <v>1703</v>
          </cell>
          <cell r="GE133">
            <v>212.99220257630051</v>
          </cell>
          <cell r="GF133">
            <v>854.20255825102879</v>
          </cell>
          <cell r="GR133">
            <v>5907.81335999966</v>
          </cell>
          <cell r="GT133">
            <v>1382.072604719423</v>
          </cell>
          <cell r="GU133">
            <v>1833.429545423397</v>
          </cell>
          <cell r="GV133">
            <v>251.28624434345261</v>
          </cell>
          <cell r="GW133">
            <v>854.20255825102879</v>
          </cell>
          <cell r="HI133">
            <v>6836.2679030486142</v>
          </cell>
          <cell r="HK133">
            <v>1494.3805420920301</v>
          </cell>
          <cell r="HL133">
            <v>2010.5187687722</v>
          </cell>
          <cell r="HM133">
            <v>308.62832525521821</v>
          </cell>
          <cell r="HN133">
            <v>854.20255825102879</v>
          </cell>
          <cell r="KY133">
            <v>7060.292328826361</v>
          </cell>
          <cell r="KZ133">
            <v>9349.6940823398145</v>
          </cell>
          <cell r="LA133">
            <v>11240.47894764479</v>
          </cell>
          <cell r="LB133">
            <v>12655.45678325954</v>
          </cell>
          <cell r="LC133">
            <v>13662.011854649891</v>
          </cell>
          <cell r="LD133">
            <v>14388.043100587371</v>
          </cell>
          <cell r="LE133">
            <v>15103.94843666873</v>
          </cell>
          <cell r="LF133">
            <v>15984.077012700131</v>
          </cell>
          <cell r="LG133">
            <v>16781.972456978801</v>
          </cell>
          <cell r="LH133">
            <v>1513.0440000000001</v>
          </cell>
          <cell r="LI133">
            <v>1703</v>
          </cell>
          <cell r="LJ133">
            <v>1833.429545423397</v>
          </cell>
          <cell r="LK133">
            <v>2010.5187687722</v>
          </cell>
        </row>
        <row r="134">
          <cell r="A134" t="str">
            <v>SLCE3</v>
          </cell>
          <cell r="B134" t="str">
            <v>SLC Agricola</v>
          </cell>
          <cell r="C134" t="str">
            <v>Agribusiness</v>
          </cell>
          <cell r="D134" t="str">
            <v>Leonardo Alencar</v>
          </cell>
          <cell r="E134">
            <v>45069</v>
          </cell>
          <cell r="F134" t="str">
            <v>Neutral</v>
          </cell>
          <cell r="G134" t="b">
            <v>0</v>
          </cell>
          <cell r="H134" t="str">
            <v>BRL</v>
          </cell>
          <cell r="I134">
            <v>43.9</v>
          </cell>
          <cell r="J134">
            <v>0.15022451288843991</v>
          </cell>
          <cell r="K134">
            <v>0.13525056452278009</v>
          </cell>
          <cell r="L134">
            <v>0.14377495449871799</v>
          </cell>
          <cell r="M134">
            <v>9589.7090000000007</v>
          </cell>
          <cell r="N134">
            <v>3157.9260000000008</v>
          </cell>
          <cell r="O134">
            <v>2505.2920000000022</v>
          </cell>
          <cell r="P134">
            <v>3047.081000000001</v>
          </cell>
          <cell r="Q134">
            <v>1336.732000000002</v>
          </cell>
          <cell r="R134">
            <v>212.42</v>
          </cell>
          <cell r="S134">
            <v>14868.388999999999</v>
          </cell>
          <cell r="T134">
            <v>1235.7750000000001</v>
          </cell>
          <cell r="U134">
            <v>7003.8090000000002</v>
          </cell>
          <cell r="V134">
            <v>9971.9570000000003</v>
          </cell>
          <cell r="W134">
            <v>4896.4319999999998</v>
          </cell>
          <cell r="X134">
            <v>3454.2710000000002</v>
          </cell>
          <cell r="Y134">
            <v>2218.4960000000001</v>
          </cell>
          <cell r="Z134">
            <v>-623.98700000000008</v>
          </cell>
          <cell r="AA134">
            <v>1839.1730000000009</v>
          </cell>
          <cell r="AB134">
            <v>2006.217000000001</v>
          </cell>
          <cell r="AC134">
            <v>530.71400000000006</v>
          </cell>
          <cell r="AD134">
            <v>8707.0863877952179</v>
          </cell>
          <cell r="AE134">
            <v>2617.932488376081</v>
          </cell>
          <cell r="AF134">
            <v>2375.0762559723748</v>
          </cell>
          <cell r="AG134">
            <v>2637.2417222835361</v>
          </cell>
          <cell r="AH134">
            <v>1553.7765625699849</v>
          </cell>
          <cell r="AI134">
            <v>212.42</v>
          </cell>
          <cell r="AJ134">
            <v>17449.29589805962</v>
          </cell>
          <cell r="AK134">
            <v>749.32799999999997</v>
          </cell>
          <cell r="AL134">
            <v>7567.6097136888384</v>
          </cell>
          <cell r="AM134">
            <v>11451.204744903131</v>
          </cell>
          <cell r="AN134">
            <v>5998.0911531564934</v>
          </cell>
          <cell r="AO134">
            <v>4371.4401243952107</v>
          </cell>
          <cell r="AP134">
            <v>889.94565721389245</v>
          </cell>
          <cell r="AQ134">
            <v>-987.45917999999983</v>
          </cell>
          <cell r="AR134">
            <v>1404.882952543803</v>
          </cell>
          <cell r="AS134">
            <v>2103.51387659481</v>
          </cell>
          <cell r="AT134">
            <v>538.34140941349131</v>
          </cell>
          <cell r="AU134">
            <v>6658.9158672182803</v>
          </cell>
          <cell r="AV134">
            <v>2261.0288394767708</v>
          </cell>
          <cell r="AW134">
            <v>1817.7128600342339</v>
          </cell>
          <cell r="AX134">
            <v>2174.2699378014659</v>
          </cell>
          <cell r="AY134">
            <v>1119.9530115418879</v>
          </cell>
          <cell r="AZ134">
            <v>212.42</v>
          </cell>
          <cell r="BA134">
            <v>16328.665797740299</v>
          </cell>
          <cell r="BB134">
            <v>642.73599999999999</v>
          </cell>
          <cell r="BC134">
            <v>7676.3305208788142</v>
          </cell>
          <cell r="BD134">
            <v>9815.6276491592198</v>
          </cell>
          <cell r="BE134">
            <v>6513.0381485810849</v>
          </cell>
          <cell r="BF134">
            <v>2977.4401243952111</v>
          </cell>
          <cell r="BG134">
            <v>211.25120796713011</v>
          </cell>
          <cell r="BH134">
            <v>-440.90424000000002</v>
          </cell>
          <cell r="BI134">
            <v>1561.5021579396021</v>
          </cell>
          <cell r="BJ134">
            <v>-118.4818081655086</v>
          </cell>
          <cell r="BK134">
            <v>629.37966107450291</v>
          </cell>
          <cell r="BL134">
            <v>6826.7489760969038</v>
          </cell>
          <cell r="BM134">
            <v>2281.459281544589</v>
          </cell>
          <cell r="BN134">
            <v>1912.3042089647299</v>
          </cell>
          <cell r="BO134">
            <v>2244.4715807228108</v>
          </cell>
          <cell r="BP134">
            <v>1286.7527394950009</v>
          </cell>
          <cell r="BQ134">
            <v>212.42</v>
          </cell>
          <cell r="BR134">
            <v>17542.41351668421</v>
          </cell>
          <cell r="BS134">
            <v>884.76900000000001</v>
          </cell>
          <cell r="BT134">
            <v>7994.5095163207343</v>
          </cell>
          <cell r="BU134">
            <v>10450.33663533037</v>
          </cell>
          <cell r="BV134">
            <v>7092.0768813538361</v>
          </cell>
          <cell r="BW134">
            <v>3697.5092920971601</v>
          </cell>
          <cell r="BX134">
            <v>-161.02917245211071</v>
          </cell>
          <cell r="BY134">
            <v>-650.34636720000003</v>
          </cell>
          <cell r="BZ134">
            <v>1232.4407406107459</v>
          </cell>
          <cell r="CA134">
            <v>1800.06355484344</v>
          </cell>
          <cell r="CB134">
            <v>707.71400672225047</v>
          </cell>
          <cell r="CC134">
            <v>6971.5737119266669</v>
          </cell>
          <cell r="CD134">
            <v>2318.4106659067652</v>
          </cell>
          <cell r="CE134">
            <v>1958.85315925646</v>
          </cell>
          <cell r="CF134">
            <v>2298.0672309934871</v>
          </cell>
          <cell r="CG134">
            <v>1309.253614668829</v>
          </cell>
          <cell r="CH134">
            <v>212.42</v>
          </cell>
          <cell r="CI134">
            <v>19289.254282614489</v>
          </cell>
          <cell r="CJ134">
            <v>1604.0530000000001</v>
          </cell>
          <cell r="CK134">
            <v>8345.2032127997081</v>
          </cell>
          <cell r="CL134">
            <v>11608.013274659679</v>
          </cell>
          <cell r="CM134">
            <v>7681.2410079548081</v>
          </cell>
          <cell r="CN134">
            <v>4822.5623815208619</v>
          </cell>
          <cell r="CO134">
            <v>-360.75224233615882</v>
          </cell>
          <cell r="CP134">
            <v>-689.90776821600002</v>
          </cell>
          <cell r="CQ134">
            <v>1088.0340069428371</v>
          </cell>
          <cell r="CR134">
            <v>2044.8656473756059</v>
          </cell>
          <cell r="CS134">
            <v>720.08948806785588</v>
          </cell>
          <cell r="CT134">
            <v>7313.5206130889474</v>
          </cell>
          <cell r="CU134">
            <v>2445.550829264133</v>
          </cell>
          <cell r="CV134">
            <v>2086.6412817572832</v>
          </cell>
          <cell r="CW134">
            <v>2442.4933760490562</v>
          </cell>
          <cell r="CX134">
            <v>1382.111808241789</v>
          </cell>
          <cell r="CY134">
            <v>212.42</v>
          </cell>
          <cell r="CZ134">
            <v>20827.861141381309</v>
          </cell>
          <cell r="DA134">
            <v>139.78</v>
          </cell>
          <cell r="DB134">
            <v>8720.6086600704148</v>
          </cell>
          <cell r="DC134">
            <v>12524.669819717699</v>
          </cell>
          <cell r="DD134">
            <v>8303.1913216636131</v>
          </cell>
          <cell r="DE134">
            <v>5673.0002984413022</v>
          </cell>
          <cell r="DF134">
            <v>-523.3993707137306</v>
          </cell>
          <cell r="DG134">
            <v>-731.25754156248001</v>
          </cell>
          <cell r="DH134">
            <v>1119.171960622459</v>
          </cell>
          <cell r="DI134">
            <v>1773.246539830996</v>
          </cell>
          <cell r="DJ134">
            <v>760.16149453298408</v>
          </cell>
          <cell r="DK134">
            <v>7662.1037556526453</v>
          </cell>
          <cell r="DL134">
            <v>2557.557844363891</v>
          </cell>
          <cell r="DM134">
            <v>2181.541649513742</v>
          </cell>
          <cell r="DN134">
            <v>2554.354664253884</v>
          </cell>
          <cell r="DO134">
            <v>1417.2118579323039</v>
          </cell>
          <cell r="DP134">
            <v>212.42</v>
          </cell>
          <cell r="DQ134">
            <v>21478.15326027379</v>
          </cell>
          <cell r="DR134">
            <v>1235.7750000000001</v>
          </cell>
          <cell r="DS134">
            <v>9122.2630296486295</v>
          </cell>
          <cell r="DT134">
            <v>13174.96193861018</v>
          </cell>
          <cell r="DU134">
            <v>8303.1913216636131</v>
          </cell>
          <cell r="DV134">
            <v>6251.0198578336704</v>
          </cell>
          <cell r="DW134">
            <v>-32.870900487695508</v>
          </cell>
          <cell r="DX134">
            <v>-774.46738431835456</v>
          </cell>
          <cell r="DY134">
            <v>1169.9416790183921</v>
          </cell>
          <cell r="DZ134">
            <v>1504.7029470986381</v>
          </cell>
          <cell r="EA134">
            <v>1417.2118579323039</v>
          </cell>
          <cell r="EB134">
            <v>8017.4766678876977</v>
          </cell>
          <cell r="EC134">
            <v>2671.6697779072938</v>
          </cell>
          <cell r="ED134">
            <v>2278.2137291380618</v>
          </cell>
          <cell r="EE134">
            <v>2668.3180324057948</v>
          </cell>
          <cell r="EF134">
            <v>1435.7176844970959</v>
          </cell>
          <cell r="EG134">
            <v>212.42</v>
          </cell>
          <cell r="EH134">
            <v>22124.174479191512</v>
          </cell>
          <cell r="EI134">
            <v>3481.4944671813182</v>
          </cell>
          <cell r="EJ134">
            <v>9551.7704122330706</v>
          </cell>
          <cell r="EK134">
            <v>13820.983157527889</v>
          </cell>
          <cell r="EL134">
            <v>8303.1913216636131</v>
          </cell>
          <cell r="EM134">
            <v>6823.3399762929766</v>
          </cell>
          <cell r="EN134">
            <v>487.25629459010179</v>
          </cell>
          <cell r="EO134">
            <v>-819.61168585217513</v>
          </cell>
          <cell r="EP134">
            <v>1230.210928421757</v>
          </cell>
          <cell r="EQ134">
            <v>1487.9106078786051</v>
          </cell>
          <cell r="ER134">
            <v>1435.7176844970959</v>
          </cell>
          <cell r="ES134">
            <v>8379.7994241624583</v>
          </cell>
          <cell r="ET134">
            <v>2787.9396712245261</v>
          </cell>
          <cell r="EU134">
            <v>2376.7027063431169</v>
          </cell>
          <cell r="EV134">
            <v>2784.4364549150978</v>
          </cell>
          <cell r="EW134">
            <v>1458.787309896876</v>
          </cell>
          <cell r="EX134">
            <v>212.42</v>
          </cell>
          <cell r="EY134">
            <v>22458.871782759241</v>
          </cell>
          <cell r="EZ134">
            <v>2766.188916428081</v>
          </cell>
          <cell r="FA134">
            <v>10010.804288493229</v>
          </cell>
          <cell r="FB134">
            <v>14155.68046109563</v>
          </cell>
          <cell r="FC134">
            <v>8303.1913216636131</v>
          </cell>
          <cell r="FD134">
            <v>7082.8748850184102</v>
          </cell>
          <cell r="FE134">
            <v>1038.6962019205159</v>
          </cell>
          <cell r="FF134">
            <v>-866.76762483213849</v>
          </cell>
          <cell r="FG134">
            <v>1288.9050992889461</v>
          </cell>
          <cell r="FH134">
            <v>1166.8823112918949</v>
          </cell>
          <cell r="FI134">
            <v>1458.787309896876</v>
          </cell>
          <cell r="FJ134">
            <v>3495.8050000000012</v>
          </cell>
          <cell r="FK134">
            <v>1478.677000000001</v>
          </cell>
          <cell r="FL134">
            <v>1315.6020000000001</v>
          </cell>
          <cell r="FM134">
            <v>1259.434</v>
          </cell>
          <cell r="FN134">
            <v>797.06200000000035</v>
          </cell>
          <cell r="FO134">
            <v>212.42</v>
          </cell>
          <cell r="FP134">
            <v>15007.808999999999</v>
          </cell>
          <cell r="FQ134">
            <v>1117.1569999999999</v>
          </cell>
          <cell r="FR134">
            <v>6850.35</v>
          </cell>
          <cell r="FS134">
            <v>9982.5770000000011</v>
          </cell>
          <cell r="FT134">
            <v>5025.232</v>
          </cell>
          <cell r="FU134">
            <v>2998.942</v>
          </cell>
          <cell r="FV134">
            <v>1881.7850000000001</v>
          </cell>
          <cell r="FW134">
            <v>201.8870000000002</v>
          </cell>
          <cell r="FX134">
            <v>-126.1200000000009</v>
          </cell>
          <cell r="FY134">
            <v>133.08299999999909</v>
          </cell>
          <cell r="FZ134">
            <v>0</v>
          </cell>
          <cell r="GA134">
            <v>2388.5819999999999</v>
          </cell>
          <cell r="GB134">
            <v>928.36600000000044</v>
          </cell>
          <cell r="GC134">
            <v>808.31800000000044</v>
          </cell>
          <cell r="GD134">
            <v>820.26400000000046</v>
          </cell>
          <cell r="GE134">
            <v>485.58700000000039</v>
          </cell>
          <cell r="GF134">
            <v>0</v>
          </cell>
          <cell r="GG134">
            <v>14354.245000000001</v>
          </cell>
          <cell r="GH134">
            <v>640.83699999999999</v>
          </cell>
          <cell r="GI134">
            <v>6951.3680000000004</v>
          </cell>
          <cell r="GJ134">
            <v>9191.4140000000007</v>
          </cell>
          <cell r="GK134">
            <v>5162.8310000000001</v>
          </cell>
          <cell r="GL134">
            <v>3840.8420000000001</v>
          </cell>
          <cell r="GM134">
            <v>3200.0050000000001</v>
          </cell>
          <cell r="GN134">
            <v>205.846</v>
          </cell>
          <cell r="GO134">
            <v>1099.075000000001</v>
          </cell>
          <cell r="GP134">
            <v>1809.3810000000001</v>
          </cell>
          <cell r="GQ134">
            <v>0</v>
          </cell>
          <cell r="GR134">
            <v>1383.1610000000001</v>
          </cell>
          <cell r="GS134">
            <v>167.22700000000009</v>
          </cell>
          <cell r="GT134">
            <v>48.230000000000103</v>
          </cell>
          <cell r="GU134">
            <v>377.75600000000009</v>
          </cell>
          <cell r="GV134">
            <v>-78.347999999999885</v>
          </cell>
          <cell r="GW134">
            <v>212.42</v>
          </cell>
          <cell r="GX134">
            <v>15101.114</v>
          </cell>
          <cell r="GY134">
            <v>1324.819</v>
          </cell>
          <cell r="GZ134">
            <v>6964.942</v>
          </cell>
          <cell r="HA134">
            <v>10024.062</v>
          </cell>
          <cell r="HB134">
            <v>5077.0519999999997</v>
          </cell>
          <cell r="HC134">
            <v>4336.1909999999998</v>
          </cell>
          <cell r="HD134">
            <v>3011.3719999999998</v>
          </cell>
          <cell r="HE134">
            <v>115.28099999999959</v>
          </cell>
          <cell r="HF134">
            <v>-1663.568</v>
          </cell>
          <cell r="HG134">
            <v>-1360.9839999999999</v>
          </cell>
          <cell r="HH134">
            <v>0</v>
          </cell>
          <cell r="HI134">
            <v>2322.1610000000001</v>
          </cell>
          <cell r="HJ134">
            <v>557.02900000000022</v>
          </cell>
          <cell r="HK134">
            <v>333.14200000000022</v>
          </cell>
          <cell r="HL134">
            <v>589.62700000000018</v>
          </cell>
          <cell r="HM134">
            <v>132.43100000000021</v>
          </cell>
          <cell r="HN134">
            <v>0</v>
          </cell>
          <cell r="HO134">
            <v>14868.388999999999</v>
          </cell>
          <cell r="HP134">
            <v>1235.7750000000001</v>
          </cell>
          <cell r="HQ134">
            <v>7003.8090000000002</v>
          </cell>
          <cell r="HR134">
            <v>9971.9570000000003</v>
          </cell>
          <cell r="HS134">
            <v>4896.4319999999998</v>
          </cell>
          <cell r="HT134">
            <v>3454.2710000000002</v>
          </cell>
          <cell r="HU134">
            <v>2218.4960000000001</v>
          </cell>
          <cell r="HV134">
            <v>100.9730000000002</v>
          </cell>
          <cell r="HW134">
            <v>2529.786000000001</v>
          </cell>
          <cell r="HX134">
            <v>1424.737000000001</v>
          </cell>
          <cell r="HY134">
            <v>0</v>
          </cell>
          <cell r="HZ134">
            <v>3074.1860000000011</v>
          </cell>
          <cell r="IA134">
            <v>1167.785000000001</v>
          </cell>
          <cell r="IB134">
            <v>973.27500000000066</v>
          </cell>
          <cell r="IC134">
            <v>933.57400000000075</v>
          </cell>
          <cell r="ID134">
            <v>574.97400000000061</v>
          </cell>
          <cell r="IE134">
            <v>212.42</v>
          </cell>
          <cell r="IF134">
            <v>15979.855</v>
          </cell>
          <cell r="IG134">
            <v>1261.52</v>
          </cell>
          <cell r="IH134">
            <v>7552.973</v>
          </cell>
          <cell r="II134">
            <v>10422.225</v>
          </cell>
          <cell r="IJ134">
            <v>5557.6299999999992</v>
          </cell>
          <cell r="IK134">
            <v>3963.2</v>
          </cell>
          <cell r="IL134">
            <v>2701.68</v>
          </cell>
          <cell r="IM134">
            <v>670.95599999999979</v>
          </cell>
          <cell r="IN134">
            <v>-1015.978</v>
          </cell>
          <cell r="IO134">
            <v>-654.80199999999991</v>
          </cell>
          <cell r="IP134">
            <v>0</v>
          </cell>
          <cell r="IQ134">
            <v>1481.714837989113</v>
          </cell>
          <cell r="IR134">
            <v>482.35472421664798</v>
          </cell>
          <cell r="IS134">
            <v>398.50311474801691</v>
          </cell>
          <cell r="IT134">
            <v>455.12481034947672</v>
          </cell>
          <cell r="IU134">
            <v>271.82045845383368</v>
          </cell>
          <cell r="IV134">
            <v>0</v>
          </cell>
          <cell r="IW134">
            <v>15117.269912278911</v>
          </cell>
          <cell r="IX134">
            <v>2748.216327520372</v>
          </cell>
          <cell r="IY134">
            <v>7601.85236439854</v>
          </cell>
          <cell r="IZ134">
            <v>9437.3207059746819</v>
          </cell>
          <cell r="JA134">
            <v>5679.9492063042253</v>
          </cell>
          <cell r="JB134">
            <v>3614.7</v>
          </cell>
          <cell r="JC134">
            <v>866.48367247962733</v>
          </cell>
          <cell r="JD134">
            <v>105.50106</v>
          </cell>
          <cell r="JE134">
            <v>2013.5680347932489</v>
          </cell>
          <cell r="JF134">
            <v>1636.197579669981</v>
          </cell>
          <cell r="JG134">
            <v>149.5012521496086</v>
          </cell>
          <cell r="JH134">
            <v>1915.0101547317911</v>
          </cell>
          <cell r="JI134">
            <v>646.00028764215131</v>
          </cell>
          <cell r="JJ134">
            <v>510.79292013965312</v>
          </cell>
          <cell r="JK134">
            <v>643.92589967551999</v>
          </cell>
          <cell r="JL134">
            <v>359.45675047149058</v>
          </cell>
          <cell r="JM134">
            <v>212.42</v>
          </cell>
          <cell r="JN134">
            <v>17076.496262281671</v>
          </cell>
          <cell r="JO134">
            <v>1621.160210991188</v>
          </cell>
          <cell r="JP134">
            <v>7574.2204448626726</v>
          </cell>
          <cell r="JQ134">
            <v>11234.79151826528</v>
          </cell>
          <cell r="JR134">
            <v>5841.7047440163951</v>
          </cell>
          <cell r="JS134">
            <v>4719.9401243952107</v>
          </cell>
          <cell r="JT134">
            <v>3098.7799134040229</v>
          </cell>
          <cell r="JU134">
            <v>105.50106</v>
          </cell>
          <cell r="JV134">
            <v>-2012.6062085431661</v>
          </cell>
          <cell r="JW134">
            <v>-929.35490376986525</v>
          </cell>
          <cell r="JX134">
            <v>197.70121275931979</v>
          </cell>
          <cell r="JY134">
            <v>2236.1753950743118</v>
          </cell>
          <cell r="JZ134">
            <v>639.04947651728185</v>
          </cell>
          <cell r="KA134">
            <v>492.50522108470449</v>
          </cell>
          <cell r="KB134">
            <v>604.61701225853813</v>
          </cell>
          <cell r="KC134">
            <v>347.52535364465979</v>
          </cell>
          <cell r="KD134">
            <v>0</v>
          </cell>
          <cell r="KE134">
            <v>17449.29589805962</v>
          </cell>
          <cell r="KF134">
            <v>3481.4944671813182</v>
          </cell>
          <cell r="KG134">
            <v>7567.6097136888384</v>
          </cell>
          <cell r="KH134">
            <v>11451.204744903131</v>
          </cell>
          <cell r="KI134">
            <v>5998.0911531564934</v>
          </cell>
          <cell r="KJ134">
            <v>4371.4401243952107</v>
          </cell>
          <cell r="KK134">
            <v>889.94565721389245</v>
          </cell>
          <cell r="KL134">
            <v>105.50106</v>
          </cell>
          <cell r="KM134">
            <v>2419.8991262937188</v>
          </cell>
          <cell r="KN134">
            <v>2051.4732006946938</v>
          </cell>
          <cell r="KO134">
            <v>191.13894450456289</v>
          </cell>
          <cell r="KY134">
            <v>3047.081000000001</v>
          </cell>
          <cell r="KZ134">
            <v>2637.2417222835361</v>
          </cell>
          <cell r="LA134">
            <v>2174.2699378014659</v>
          </cell>
          <cell r="LB134">
            <v>2244.4715807228108</v>
          </cell>
          <cell r="LC134">
            <v>2298.0672309934871</v>
          </cell>
          <cell r="LD134">
            <v>2442.4933760490562</v>
          </cell>
          <cell r="LE134">
            <v>2554.354664253884</v>
          </cell>
          <cell r="LF134">
            <v>2668.3180324057948</v>
          </cell>
          <cell r="LG134">
            <v>2784.4364549150978</v>
          </cell>
          <cell r="LH134">
            <v>1259.434</v>
          </cell>
          <cell r="LI134">
            <v>820.26400000000046</v>
          </cell>
          <cell r="LJ134">
            <v>377.75600000000009</v>
          </cell>
          <cell r="LK134">
            <v>589.62700000000018</v>
          </cell>
          <cell r="LL134">
            <v>933.57400000000075</v>
          </cell>
          <cell r="LM134">
            <v>455.12481034947672</v>
          </cell>
          <cell r="LN134">
            <v>643.92589967551999</v>
          </cell>
          <cell r="LO134">
            <v>604.61701225853813</v>
          </cell>
        </row>
        <row r="135">
          <cell r="A135" t="str">
            <v>SMFT3</v>
          </cell>
          <cell r="B135" t="str">
            <v>Smart Fit</v>
          </cell>
          <cell r="C135" t="str">
            <v>Retail</v>
          </cell>
          <cell r="D135" t="str">
            <v>Danniela Eiger</v>
          </cell>
          <cell r="E135">
            <v>45214</v>
          </cell>
          <cell r="F135" t="str">
            <v>Buy</v>
          </cell>
          <cell r="G135" t="b">
            <v>0</v>
          </cell>
          <cell r="H135" t="str">
            <v>BRL</v>
          </cell>
          <cell r="I135">
            <v>28</v>
          </cell>
          <cell r="J135">
            <v>0.15438314761904759</v>
          </cell>
          <cell r="K135">
            <v>0.1009</v>
          </cell>
          <cell r="L135">
            <v>0.13814215530952381</v>
          </cell>
          <cell r="M135">
            <v>2930.587650487922</v>
          </cell>
          <cell r="N135">
            <v>1223.2247331161</v>
          </cell>
          <cell r="O135">
            <v>95.381371872378509</v>
          </cell>
          <cell r="P135">
            <v>591.38870948027352</v>
          </cell>
          <cell r="Q135">
            <v>-10.766113510938579</v>
          </cell>
          <cell r="R135">
            <v>586.24228900000003</v>
          </cell>
          <cell r="S135">
            <v>12049.55036956712</v>
          </cell>
          <cell r="T135">
            <v>2922.8</v>
          </cell>
          <cell r="U135">
            <v>3132.0193008641791</v>
          </cell>
          <cell r="V135">
            <v>7841.4358665534473</v>
          </cell>
          <cell r="W135">
            <v>4208.114503096489</v>
          </cell>
          <cell r="X135">
            <v>3419.893504988524</v>
          </cell>
          <cell r="Y135">
            <v>497.09350498852427</v>
          </cell>
          <cell r="Z135">
            <v>1007.587910717495</v>
          </cell>
          <cell r="AB135">
            <v>0</v>
          </cell>
          <cell r="AC135">
            <v>0</v>
          </cell>
          <cell r="AD135">
            <v>4256.9445886829499</v>
          </cell>
          <cell r="AE135">
            <v>2124.1927067805218</v>
          </cell>
          <cell r="AF135">
            <v>871.8414137605962</v>
          </cell>
          <cell r="AG135">
            <v>1508.152544744305</v>
          </cell>
          <cell r="AH135">
            <v>422.71999644129528</v>
          </cell>
          <cell r="AI135">
            <v>586.24228900000003</v>
          </cell>
          <cell r="AJ135">
            <v>12897.34154635772</v>
          </cell>
          <cell r="AK135">
            <v>2385.9469040380168</v>
          </cell>
          <cell r="AL135">
            <v>3969.688048451203</v>
          </cell>
          <cell r="AM135">
            <v>8096.2011928058282</v>
          </cell>
          <cell r="AN135">
            <v>4801.1398369360086</v>
          </cell>
          <cell r="AO135">
            <v>3274.1087836703159</v>
          </cell>
          <cell r="AP135">
            <v>888.16187963229868</v>
          </cell>
          <cell r="AQ135">
            <v>1253.661695549858</v>
          </cell>
          <cell r="AR135">
            <v>75.681799743896818</v>
          </cell>
          <cell r="AS135">
            <v>0</v>
          </cell>
          <cell r="AT135">
            <v>0</v>
          </cell>
          <cell r="AU135">
            <v>5058.9317520966424</v>
          </cell>
          <cell r="AV135">
            <v>2511.5780977402278</v>
          </cell>
          <cell r="AW135">
            <v>870.33076849000872</v>
          </cell>
          <cell r="AX135">
            <v>1614.448054033162</v>
          </cell>
          <cell r="AY135">
            <v>487.54078339529877</v>
          </cell>
          <cell r="AZ135">
            <v>586.24228900000003</v>
          </cell>
          <cell r="BA135">
            <v>13445.25257432971</v>
          </cell>
          <cell r="BB135">
            <v>2336.8787404517029</v>
          </cell>
          <cell r="BC135">
            <v>4453.3758435504024</v>
          </cell>
          <cell r="BD135">
            <v>8156.5714373825213</v>
          </cell>
          <cell r="BE135">
            <v>5288.6806203313081</v>
          </cell>
          <cell r="BF135">
            <v>3274.1087836703159</v>
          </cell>
          <cell r="BG135">
            <v>937.23004321861299</v>
          </cell>
          <cell r="BH135">
            <v>1220.525706710931</v>
          </cell>
          <cell r="BI135">
            <v>126.58309860777381</v>
          </cell>
          <cell r="BJ135">
            <v>0</v>
          </cell>
          <cell r="BK135">
            <v>0</v>
          </cell>
          <cell r="BL135">
            <v>5872.7024057279959</v>
          </cell>
          <cell r="BM135">
            <v>2905.4238570808602</v>
          </cell>
          <cell r="BN135">
            <v>1057.7539366715271</v>
          </cell>
          <cell r="BO135">
            <v>1898.0777794486901</v>
          </cell>
          <cell r="BP135">
            <v>740.38796262508345</v>
          </cell>
          <cell r="BQ135">
            <v>586.24228900000003</v>
          </cell>
          <cell r="BR135">
            <v>14254.29882827825</v>
          </cell>
          <cell r="BS135">
            <v>2710.3164329688052</v>
          </cell>
          <cell r="BT135">
            <v>4764.642304150585</v>
          </cell>
          <cell r="BU135">
            <v>8225.2297287059755</v>
          </cell>
          <cell r="BV135">
            <v>6029.0685829563918</v>
          </cell>
          <cell r="BW135">
            <v>3274.1087836703159</v>
          </cell>
          <cell r="BX135">
            <v>563.79235070151071</v>
          </cell>
          <cell r="BY135">
            <v>1143.13998246097</v>
          </cell>
          <cell r="BZ135">
            <v>439.05822963572268</v>
          </cell>
          <cell r="CA135">
            <v>0</v>
          </cell>
          <cell r="CB135">
            <v>0</v>
          </cell>
          <cell r="CC135">
            <v>6838.7764861319083</v>
          </cell>
          <cell r="CD135">
            <v>3407.0759411216118</v>
          </cell>
          <cell r="CE135">
            <v>1377.759508662115</v>
          </cell>
          <cell r="CF135">
            <v>2287.9309384767062</v>
          </cell>
          <cell r="CG135">
            <v>1014.0035194343679</v>
          </cell>
          <cell r="CH135">
            <v>586.24228900000003</v>
          </cell>
          <cell r="CI135">
            <v>15344.235975741931</v>
          </cell>
          <cell r="CJ135">
            <v>3306.3376777152939</v>
          </cell>
          <cell r="CK135">
            <v>5098.3687783857931</v>
          </cell>
          <cell r="CL135">
            <v>8301.163356735291</v>
          </cell>
          <cell r="CM135">
            <v>7043.0721023907599</v>
          </cell>
          <cell r="CN135">
            <v>3274.1087836703159</v>
          </cell>
          <cell r="CO135">
            <v>-32.22889404497846</v>
          </cell>
          <cell r="CP135">
            <v>1234.057484428535</v>
          </cell>
          <cell r="CQ135">
            <v>631.87047091265254</v>
          </cell>
          <cell r="CR135">
            <v>0</v>
          </cell>
          <cell r="CS135">
            <v>0</v>
          </cell>
          <cell r="CT135">
            <v>7890.20870718675</v>
          </cell>
          <cell r="CU135">
            <v>3968.8454096763112</v>
          </cell>
          <cell r="CV135">
            <v>1757.764149136575</v>
          </cell>
          <cell r="CW135">
            <v>2728.9684012788448</v>
          </cell>
          <cell r="CX135">
            <v>1192.8300903462509</v>
          </cell>
          <cell r="CY135">
            <v>586.24228900000003</v>
          </cell>
          <cell r="CZ135">
            <v>16617.12659207387</v>
          </cell>
          <cell r="DA135">
            <v>4035.4600297794468</v>
          </cell>
          <cell r="DB135">
            <v>5467.7939669052848</v>
          </cell>
          <cell r="DC135">
            <v>8381.2238827209821</v>
          </cell>
          <cell r="DD135">
            <v>8235.9021927370104</v>
          </cell>
          <cell r="DE135">
            <v>3274.1087836703159</v>
          </cell>
          <cell r="DF135">
            <v>-761.35124610913135</v>
          </cell>
          <cell r="DG135">
            <v>1329.2760992072599</v>
          </cell>
          <cell r="DH135">
            <v>719.29281757478793</v>
          </cell>
          <cell r="DI135">
            <v>0</v>
          </cell>
          <cell r="DJ135">
            <v>0</v>
          </cell>
          <cell r="DK135">
            <v>9000.6502282978581</v>
          </cell>
          <cell r="DL135">
            <v>4558.8069141594424</v>
          </cell>
          <cell r="DM135">
            <v>2172.5724089045548</v>
          </cell>
          <cell r="DN135">
            <v>3190.4541891971749</v>
          </cell>
          <cell r="DO135">
            <v>1493.1469887213671</v>
          </cell>
          <cell r="DP135">
            <v>586.24228900000003</v>
          </cell>
          <cell r="DQ135">
            <v>17822.08602419763</v>
          </cell>
          <cell r="DR135">
            <v>4621.0380362376682</v>
          </cell>
          <cell r="DS135">
            <v>5903.0476986003068</v>
          </cell>
          <cell r="DT135">
            <v>8466.3230733037126</v>
          </cell>
          <cell r="DU135">
            <v>9355.7624342780327</v>
          </cell>
          <cell r="DV135">
            <v>3274.1087836703159</v>
          </cell>
          <cell r="DW135">
            <v>-1346.929252567352</v>
          </cell>
          <cell r="DX135">
            <v>1440.1843393195079</v>
          </cell>
          <cell r="DY135">
            <v>899.6155547942019</v>
          </cell>
          <cell r="DZ135">
            <v>0</v>
          </cell>
          <cell r="EA135">
            <v>373.28674718034159</v>
          </cell>
          <cell r="EB135">
            <v>10164.224926901141</v>
          </cell>
          <cell r="EC135">
            <v>5179.9165255731059</v>
          </cell>
          <cell r="ED135">
            <v>2628.798861482936</v>
          </cell>
          <cell r="EE135">
            <v>3676.626828416885</v>
          </cell>
          <cell r="EF135">
            <v>1834.3574575173629</v>
          </cell>
          <cell r="EG135">
            <v>586.24228900000003</v>
          </cell>
          <cell r="EH135">
            <v>19286.54789685538</v>
          </cell>
          <cell r="EI135">
            <v>5447.983319656305</v>
          </cell>
          <cell r="EJ135">
            <v>6347.6263240267208</v>
          </cell>
          <cell r="EK135">
            <v>8555.0168528234426</v>
          </cell>
          <cell r="EL135">
            <v>10731.53052741606</v>
          </cell>
          <cell r="EM135">
            <v>3274.1087836703159</v>
          </cell>
          <cell r="EN135">
            <v>-2173.874535985989</v>
          </cell>
          <cell r="EO135">
            <v>1477.781134340431</v>
          </cell>
          <cell r="EP135">
            <v>1186.184438859352</v>
          </cell>
          <cell r="EQ135">
            <v>0</v>
          </cell>
          <cell r="ER135">
            <v>458.58936437934068</v>
          </cell>
          <cell r="ES135">
            <v>11358.721862864821</v>
          </cell>
          <cell r="ET135">
            <v>5820.5497869153969</v>
          </cell>
          <cell r="EU135">
            <v>3119.2160748589481</v>
          </cell>
          <cell r="EV135">
            <v>4176.5972795119869</v>
          </cell>
          <cell r="EW135">
            <v>2214.2368072373069</v>
          </cell>
          <cell r="EX135">
            <v>586.24228900000003</v>
          </cell>
          <cell r="EY135">
            <v>21037.782966350511</v>
          </cell>
          <cell r="EZ135">
            <v>6530.8574984415491</v>
          </cell>
          <cell r="FA135">
            <v>6817.9218847822976</v>
          </cell>
          <cell r="FB135">
            <v>8645.5743168905938</v>
          </cell>
          <cell r="FC135">
            <v>12392.20813284404</v>
          </cell>
          <cell r="FD135">
            <v>3274.1087836703159</v>
          </cell>
          <cell r="FE135">
            <v>-3256.7487147712332</v>
          </cell>
          <cell r="FF135">
            <v>1511.3325275586899</v>
          </cell>
          <cell r="FG135">
            <v>1480.8791827641689</v>
          </cell>
          <cell r="FH135">
            <v>0</v>
          </cell>
          <cell r="FI135">
            <v>553.55920180932674</v>
          </cell>
          <cell r="FJ135">
            <v>621.9884364920124</v>
          </cell>
          <cell r="FK135">
            <v>236.64720691731731</v>
          </cell>
          <cell r="FL135">
            <v>-49.597215801355837</v>
          </cell>
          <cell r="FM135">
            <v>66.377062322579789</v>
          </cell>
          <cell r="FN135">
            <v>-75.446619652452071</v>
          </cell>
          <cell r="FO135">
            <v>586.24228900000003</v>
          </cell>
          <cell r="FP135">
            <v>11125.77808573286</v>
          </cell>
          <cell r="FQ135">
            <v>3492.4544798593602</v>
          </cell>
          <cell r="FR135">
            <v>2635.3971614201942</v>
          </cell>
          <cell r="FS135">
            <v>6991.7552878801962</v>
          </cell>
          <cell r="FT135">
            <v>4134.0227979384726</v>
          </cell>
          <cell r="FU135">
            <v>3505.9394839411011</v>
          </cell>
          <cell r="FV135">
            <v>13.48500408174095</v>
          </cell>
          <cell r="FW135">
            <v>213.32967439092661</v>
          </cell>
          <cell r="FY135">
            <v>0</v>
          </cell>
          <cell r="FZ135">
            <v>0</v>
          </cell>
          <cell r="GA135">
            <v>689.09702903380071</v>
          </cell>
          <cell r="GB135">
            <v>272.91608082243761</v>
          </cell>
          <cell r="GC135">
            <v>2.060081740276956</v>
          </cell>
          <cell r="GD135">
            <v>121.4149288320302</v>
          </cell>
          <cell r="GE135">
            <v>-40.031022259636458</v>
          </cell>
          <cell r="GF135">
            <v>586.24228900000003</v>
          </cell>
          <cell r="GG135">
            <v>10819.611545432181</v>
          </cell>
          <cell r="GH135">
            <v>2763.7170000000001</v>
          </cell>
          <cell r="GI135">
            <v>2858.825385905172</v>
          </cell>
          <cell r="GJ135">
            <v>6670.2634777330859</v>
          </cell>
          <cell r="GK135">
            <v>4149.3474960790654</v>
          </cell>
          <cell r="GL135">
            <v>3018.1261410343659</v>
          </cell>
          <cell r="GM135">
            <v>254.40914103436671</v>
          </cell>
          <cell r="GN135">
            <v>280.58450018801312</v>
          </cell>
          <cell r="GP135">
            <v>0</v>
          </cell>
          <cell r="GQ135">
            <v>0</v>
          </cell>
          <cell r="GR135">
            <v>766.30144993746046</v>
          </cell>
          <cell r="GS135">
            <v>328.36480797345968</v>
          </cell>
          <cell r="GT135">
            <v>47.717989674374337</v>
          </cell>
          <cell r="GU135">
            <v>173.79394740767651</v>
          </cell>
          <cell r="GV135">
            <v>29.878779509434331</v>
          </cell>
          <cell r="GW135">
            <v>586.24228900000003</v>
          </cell>
          <cell r="GX135">
            <v>11105.2</v>
          </cell>
          <cell r="GY135">
            <v>2710.8</v>
          </cell>
          <cell r="GZ135">
            <v>2959.4</v>
          </cell>
          <cell r="HA135">
            <v>6935.3000000000011</v>
          </cell>
          <cell r="HB135">
            <v>4169.8999999999996</v>
          </cell>
          <cell r="HC135">
            <v>3074.3</v>
          </cell>
          <cell r="HD135">
            <v>363.5</v>
          </cell>
          <cell r="HE135">
            <v>220.40061342229171</v>
          </cell>
          <cell r="HG135">
            <v>0</v>
          </cell>
          <cell r="HH135">
            <v>0</v>
          </cell>
          <cell r="HI135">
            <v>853.20073502464868</v>
          </cell>
          <cell r="HJ135">
            <v>385.29663740288532</v>
          </cell>
          <cell r="HK135">
            <v>95.200516259082946</v>
          </cell>
          <cell r="HL135">
            <v>229.80277091798681</v>
          </cell>
          <cell r="HM135">
            <v>74.832748891715667</v>
          </cell>
          <cell r="HN135">
            <v>586.24228900000003</v>
          </cell>
          <cell r="HO135">
            <v>12049.55036956712</v>
          </cell>
          <cell r="HP135">
            <v>2922.8</v>
          </cell>
          <cell r="HQ135">
            <v>3132.0193008641791</v>
          </cell>
          <cell r="HR135">
            <v>7841.4358665534473</v>
          </cell>
          <cell r="HS135">
            <v>4208.114503096489</v>
          </cell>
          <cell r="HT135">
            <v>3419.893504988524</v>
          </cell>
          <cell r="HU135">
            <v>497.09350498852427</v>
          </cell>
          <cell r="HV135">
            <v>293.27312271626317</v>
          </cell>
          <cell r="HX135">
            <v>0</v>
          </cell>
          <cell r="HY135">
            <v>0</v>
          </cell>
          <cell r="HZ135">
            <v>981.94313911535801</v>
          </cell>
          <cell r="IA135">
            <v>493.48069239166881</v>
          </cell>
          <cell r="IB135">
            <v>156.13899927645289</v>
          </cell>
          <cell r="IC135">
            <v>303.65464175940872</v>
          </cell>
          <cell r="ID135">
            <v>105.3327172228656</v>
          </cell>
          <cell r="IE135">
            <v>586.24228900000003</v>
          </cell>
          <cell r="IF135">
            <v>12438.301959532721</v>
          </cell>
          <cell r="IG135">
            <v>2771.6</v>
          </cell>
          <cell r="IH135">
            <v>3446.7031486986139</v>
          </cell>
          <cell r="II135">
            <v>8071.8732598637134</v>
          </cell>
          <cell r="IJ135">
            <v>4366.4286964571593</v>
          </cell>
          <cell r="IK135">
            <v>3405.0243240494092</v>
          </cell>
          <cell r="IL135">
            <v>633.42432404940928</v>
          </cell>
          <cell r="IM135">
            <v>228.3887954214006</v>
          </cell>
          <cell r="IO135">
            <v>0</v>
          </cell>
          <cell r="IP135">
            <v>0</v>
          </cell>
          <cell r="IQ135">
            <v>1042.4349938733151</v>
          </cell>
          <cell r="IR135">
            <v>523.77140142029327</v>
          </cell>
          <cell r="IS135">
            <v>353.81082307175649</v>
          </cell>
          <cell r="IT135">
            <v>515.93079311028555</v>
          </cell>
          <cell r="IU135">
            <v>107.8771180059956</v>
          </cell>
          <cell r="IV135">
            <v>586.24228900000003</v>
          </cell>
          <cell r="IW135">
            <v>12656.64619233946</v>
          </cell>
          <cell r="IX135">
            <v>2677.4</v>
          </cell>
          <cell r="IY135">
            <v>3504.473368166914</v>
          </cell>
          <cell r="IZ135">
            <v>8065.0159999999996</v>
          </cell>
          <cell r="JA135">
            <v>4591.6296757235759</v>
          </cell>
          <cell r="JB135">
            <v>3274.1087836703159</v>
          </cell>
          <cell r="JC135">
            <v>596.70878367031628</v>
          </cell>
          <cell r="JD135">
            <v>242.4333190543102</v>
          </cell>
          <cell r="JF135">
            <v>0</v>
          </cell>
          <cell r="JG135">
            <v>0</v>
          </cell>
          <cell r="JH135">
            <v>1083.596555821307</v>
          </cell>
          <cell r="JI135">
            <v>540.72160060446913</v>
          </cell>
          <cell r="JJ135">
            <v>177.59349789075119</v>
          </cell>
          <cell r="JK135">
            <v>336.14844964770811</v>
          </cell>
          <cell r="JL135">
            <v>102.9287966890395</v>
          </cell>
          <cell r="JM135">
            <v>586.24228900000003</v>
          </cell>
          <cell r="JN135">
            <v>12766.391556544741</v>
          </cell>
          <cell r="JO135">
            <v>2585.9168299045559</v>
          </cell>
          <cell r="JP135">
            <v>3718.6026393273301</v>
          </cell>
          <cell r="JQ135">
            <v>8071.8325675162469</v>
          </cell>
          <cell r="JR135">
            <v>4694.5584724126147</v>
          </cell>
          <cell r="JS135">
            <v>3274.1087836703159</v>
          </cell>
          <cell r="JT135">
            <v>688.19195376575954</v>
          </cell>
          <cell r="JU135">
            <v>371.25077175450508</v>
          </cell>
          <cell r="JW135">
            <v>0</v>
          </cell>
          <cell r="JX135">
            <v>0</v>
          </cell>
          <cell r="JY135">
            <v>1148.96989987297</v>
          </cell>
          <cell r="JZ135">
            <v>566.21901236409053</v>
          </cell>
          <cell r="KA135">
            <v>184.29809352163531</v>
          </cell>
          <cell r="KB135">
            <v>352.41866022690277</v>
          </cell>
          <cell r="KC135">
            <v>106.5813645233944</v>
          </cell>
          <cell r="KD135">
            <v>586.24228900000003</v>
          </cell>
          <cell r="KE135">
            <v>12897.34154635772</v>
          </cell>
          <cell r="KF135">
            <v>2385.9469040380168</v>
          </cell>
          <cell r="KG135">
            <v>3969.688048451203</v>
          </cell>
          <cell r="KH135">
            <v>8096.2011928058282</v>
          </cell>
          <cell r="KI135">
            <v>4801.1398369360086</v>
          </cell>
          <cell r="KJ135">
            <v>3274.1087836703159</v>
          </cell>
          <cell r="KK135">
            <v>888.16187963229868</v>
          </cell>
          <cell r="KL135">
            <v>417.68604460545328</v>
          </cell>
          <cell r="KN135">
            <v>0</v>
          </cell>
          <cell r="KO135">
            <v>0</v>
          </cell>
          <cell r="KP135">
            <v>-108.79041644694971</v>
          </cell>
          <cell r="KQ135">
            <v>-160.02245889128261</v>
          </cell>
          <cell r="KR135">
            <v>-237.79284137773121</v>
          </cell>
          <cell r="KS135">
            <v>-94.566511360758028</v>
          </cell>
          <cell r="KT135">
            <v>-56.886648185782413</v>
          </cell>
          <cell r="KU135">
            <v>3.2518954091383421</v>
          </cell>
          <cell r="KV135">
            <v>76.820340732411353</v>
          </cell>
          <cell r="KW135">
            <v>135.90516158404591</v>
          </cell>
          <cell r="KX135">
            <v>219.34394068098621</v>
          </cell>
          <cell r="KY135">
            <v>591.29747214818508</v>
          </cell>
          <cell r="KZ135">
            <v>1331.561427284305</v>
          </cell>
          <cell r="LA135">
            <v>1614.448054033161</v>
          </cell>
          <cell r="LB135">
            <v>1898.0777794486901</v>
          </cell>
          <cell r="LC135">
            <v>2287.9309384767062</v>
          </cell>
          <cell r="LD135">
            <v>2728.9684012788448</v>
          </cell>
          <cell r="LE135">
            <v>3190.4541891971749</v>
          </cell>
          <cell r="LF135">
            <v>3676.626828416885</v>
          </cell>
          <cell r="LG135">
            <v>4176.5972795119869</v>
          </cell>
          <cell r="LH135">
            <v>66.432843638945513</v>
          </cell>
          <cell r="LI135">
            <v>121.4153310279647</v>
          </cell>
          <cell r="LJ135">
            <v>173.78357500828139</v>
          </cell>
          <cell r="LK135">
            <v>229.66572247299339</v>
          </cell>
          <cell r="LL135">
            <v>303.65464175940792</v>
          </cell>
          <cell r="LM135">
            <v>339.33967565028593</v>
          </cell>
          <cell r="LN135">
            <v>336.14844964770811</v>
          </cell>
          <cell r="LO135">
            <v>352.41866022690277</v>
          </cell>
          <cell r="OJ135">
            <v>-23.728365870156939</v>
          </cell>
          <cell r="OK135">
            <v>-44.913944171740027</v>
          </cell>
          <cell r="OL135">
            <v>-11.935100195867999</v>
          </cell>
          <cell r="OM135">
            <v>-28.21300620918478</v>
          </cell>
          <cell r="ON135">
            <v>-31.500414036184321</v>
          </cell>
          <cell r="OO135">
            <v>-38.624789182711211</v>
          </cell>
          <cell r="OP135">
            <v>-43.94978804438027</v>
          </cell>
          <cell r="OQ135">
            <v>-45.947467628006812</v>
          </cell>
        </row>
        <row r="136">
          <cell r="A136" t="str">
            <v>SMTO3</v>
          </cell>
          <cell r="B136" t="str">
            <v>São Martinho</v>
          </cell>
          <cell r="C136" t="str">
            <v>Agribusiness</v>
          </cell>
          <cell r="D136" t="str">
            <v>Leonardo Alencar</v>
          </cell>
          <cell r="E136">
            <v>45103</v>
          </cell>
          <cell r="F136" t="str">
            <v>Buy</v>
          </cell>
          <cell r="G136" t="b">
            <v>0</v>
          </cell>
          <cell r="H136" t="str">
            <v>BRL</v>
          </cell>
          <cell r="I136">
            <v>43.6</v>
          </cell>
          <cell r="J136">
            <v>0.15022451288843991</v>
          </cell>
          <cell r="K136">
            <v>0.1058010849515636</v>
          </cell>
          <cell r="L136">
            <v>0.1135769210093127</v>
          </cell>
          <cell r="M136">
            <v>6627.5659999999998</v>
          </cell>
          <cell r="N136">
            <v>2037.911000000001</v>
          </cell>
          <cell r="O136">
            <v>2076.549</v>
          </cell>
          <cell r="P136">
            <v>3355.5408590312491</v>
          </cell>
          <cell r="Q136">
            <v>1015.744</v>
          </cell>
          <cell r="R136">
            <v>15432.039735257</v>
          </cell>
          <cell r="S136">
            <v>18823.785</v>
          </cell>
          <cell r="T136">
            <v>3078.2809999999999</v>
          </cell>
          <cell r="U136">
            <v>7606.567</v>
          </cell>
          <cell r="V136">
            <v>12911.422</v>
          </cell>
          <cell r="W136">
            <v>5912.3629999999994</v>
          </cell>
          <cell r="X136">
            <v>6623.8829999999998</v>
          </cell>
          <cell r="Y136">
            <v>3545.6019999999999</v>
          </cell>
          <cell r="Z136">
            <v>2528.6759999999999</v>
          </cell>
          <cell r="AA136">
            <v>509.76900000000091</v>
          </cell>
          <cell r="AB136">
            <v>661.9650000000006</v>
          </cell>
          <cell r="AC136">
            <v>375.84</v>
          </cell>
          <cell r="AD136">
            <v>7140.6134059921696</v>
          </cell>
          <cell r="AE136">
            <v>3065.2865197904121</v>
          </cell>
          <cell r="AF136">
            <v>2571.9806928513558</v>
          </cell>
          <cell r="AG136">
            <v>3652.346209600053</v>
          </cell>
          <cell r="AH136">
            <v>1363.739909935068</v>
          </cell>
          <cell r="AI136">
            <v>15432.039735257</v>
          </cell>
          <cell r="AJ136">
            <v>19772.112862436192</v>
          </cell>
          <cell r="AK136">
            <v>3421.524217529527</v>
          </cell>
          <cell r="AL136">
            <v>7758.6288297869387</v>
          </cell>
          <cell r="AM136">
            <v>13177.879907468659</v>
          </cell>
          <cell r="AN136">
            <v>6594.2329549675333</v>
          </cell>
          <cell r="AO136">
            <v>7031.6329999999998</v>
          </cell>
          <cell r="AP136">
            <v>3610.1087824704732</v>
          </cell>
          <cell r="AQ136">
            <v>2471.5</v>
          </cell>
          <cell r="AR136">
            <v>1484.668977929583</v>
          </cell>
          <cell r="AS136">
            <v>1025.113172497061</v>
          </cell>
          <cell r="AT136">
            <v>681.86995496753389</v>
          </cell>
          <cell r="AU136">
            <v>7595.0923265659712</v>
          </cell>
          <cell r="AV136">
            <v>3240.0194269795388</v>
          </cell>
          <cell r="AW136">
            <v>2740.68163468903</v>
          </cell>
          <cell r="AX136">
            <v>3910.3083318778822</v>
          </cell>
          <cell r="AY136">
            <v>1467.70834286221</v>
          </cell>
          <cell r="AZ136">
            <v>15432.039735257</v>
          </cell>
          <cell r="BA136">
            <v>20879.07643055671</v>
          </cell>
          <cell r="BB136">
            <v>4047.681961977084</v>
          </cell>
          <cell r="BC136">
            <v>7618.7591728206189</v>
          </cell>
          <cell r="BD136">
            <v>13550.98930415808</v>
          </cell>
          <cell r="BE136">
            <v>7328.0871263986373</v>
          </cell>
          <cell r="BF136">
            <v>7346.0769999999993</v>
          </cell>
          <cell r="BG136">
            <v>3298.3950380229162</v>
          </cell>
          <cell r="BH136">
            <v>2100</v>
          </cell>
          <cell r="BI136">
            <v>1951.614121989928</v>
          </cell>
          <cell r="BJ136">
            <v>1360.0119158786599</v>
          </cell>
          <cell r="BK136">
            <v>733.85417143110476</v>
          </cell>
          <cell r="BL136">
            <v>8077.4495196696953</v>
          </cell>
          <cell r="BM136">
            <v>3374.399702722952</v>
          </cell>
          <cell r="BN136">
            <v>2843.3494353836031</v>
          </cell>
          <cell r="BO136">
            <v>4087.2580275616492</v>
          </cell>
          <cell r="BP136">
            <v>1644.05239816122</v>
          </cell>
          <cell r="BQ136">
            <v>15432.039735257</v>
          </cell>
          <cell r="BR136">
            <v>23157.607208148169</v>
          </cell>
          <cell r="BS136">
            <v>5853.5269233731251</v>
          </cell>
          <cell r="BT136">
            <v>7441.168119108248</v>
          </cell>
          <cell r="BU136">
            <v>15007.493882668919</v>
          </cell>
          <cell r="BV136">
            <v>8150.1133254792476</v>
          </cell>
          <cell r="BW136">
            <v>8728.3269999999993</v>
          </cell>
          <cell r="BX136">
            <v>2874.8000766268742</v>
          </cell>
          <cell r="BY136">
            <v>2163</v>
          </cell>
          <cell r="BZ136">
            <v>2033.9050981587279</v>
          </cell>
          <cell r="CA136">
            <v>2627.8711604766509</v>
          </cell>
          <cell r="CB136">
            <v>822.02619908061024</v>
          </cell>
          <cell r="CC136">
            <v>8204.6640348534002</v>
          </cell>
          <cell r="CD136">
            <v>3422.610904487608</v>
          </cell>
          <cell r="CE136">
            <v>2883.1969448548871</v>
          </cell>
          <cell r="CF136">
            <v>4146.6962789003292</v>
          </cell>
          <cell r="CG136">
            <v>1829.382077508265</v>
          </cell>
          <cell r="CH136">
            <v>15432.039735257</v>
          </cell>
          <cell r="CI136">
            <v>24446.534676185049</v>
          </cell>
          <cell r="CJ136">
            <v>6735.1661249171648</v>
          </cell>
          <cell r="CK136">
            <v>7298.784048718393</v>
          </cell>
          <cell r="CL136">
            <v>16296.421350705799</v>
          </cell>
          <cell r="CM136">
            <v>8150.1133254792476</v>
          </cell>
          <cell r="CN136">
            <v>10000.396000000001</v>
          </cell>
          <cell r="CO136">
            <v>3265.229875082834</v>
          </cell>
          <cell r="CP136">
            <v>2227.89</v>
          </cell>
          <cell r="CQ136">
            <v>2035.4216270218601</v>
          </cell>
          <cell r="CR136">
            <v>2711.0212790523042</v>
          </cell>
          <cell r="CS136">
            <v>1829.382077508265</v>
          </cell>
          <cell r="CT136">
            <v>8060.6157969074184</v>
          </cell>
          <cell r="CU136">
            <v>3346.1408436819652</v>
          </cell>
          <cell r="CV136">
            <v>2816.197306004181</v>
          </cell>
          <cell r="CW136">
            <v>4057.513543710515</v>
          </cell>
          <cell r="CX136">
            <v>1707.0607483542401</v>
          </cell>
          <cell r="CY136">
            <v>15432.039735257</v>
          </cell>
          <cell r="CZ136">
            <v>24987.16778089053</v>
          </cell>
          <cell r="DA136">
            <v>6831.3597098688488</v>
          </cell>
          <cell r="DB136">
            <v>7215.5570333216747</v>
          </cell>
          <cell r="DC136">
            <v>16837.054455411289</v>
          </cell>
          <cell r="DD136">
            <v>8150.1133254792476</v>
          </cell>
          <cell r="DE136">
            <v>10555.449570000001</v>
          </cell>
          <cell r="DF136">
            <v>3724.0898601311501</v>
          </cell>
          <cell r="DG136">
            <v>2294.7267000000002</v>
          </cell>
          <cell r="DH136">
            <v>1930.572133867305</v>
          </cell>
          <cell r="DI136">
            <v>1803.2543333059241</v>
          </cell>
          <cell r="DJ136">
            <v>1707.0607483542401</v>
          </cell>
          <cell r="DK136">
            <v>8324.1976782621186</v>
          </cell>
          <cell r="DL136">
            <v>3456.262151055445</v>
          </cell>
          <cell r="DM136">
            <v>2908.9894764739452</v>
          </cell>
          <cell r="DN136">
            <v>4190.8967158524229</v>
          </cell>
          <cell r="DO136">
            <v>1742.9997442852959</v>
          </cell>
          <cell r="DP136">
            <v>15432.039735257</v>
          </cell>
          <cell r="DQ136">
            <v>25300.854314665539</v>
          </cell>
          <cell r="DR136">
            <v>6615.5830611712809</v>
          </cell>
          <cell r="DS136">
            <v>7103.8090056985802</v>
          </cell>
          <cell r="DT136">
            <v>17150.740989186281</v>
          </cell>
          <cell r="DU136">
            <v>8150.1133254792476</v>
          </cell>
          <cell r="DV136">
            <v>10836.3892471</v>
          </cell>
          <cell r="DW136">
            <v>4220.8061859287191</v>
          </cell>
          <cell r="DX136">
            <v>2363.5685010000002</v>
          </cell>
          <cell r="DY136">
            <v>1976.523214605053</v>
          </cell>
          <cell r="DZ136">
            <v>1527.223095587728</v>
          </cell>
          <cell r="EA136">
            <v>1742.9997442852959</v>
          </cell>
          <cell r="EB136">
            <v>8598.0768802962921</v>
          </cell>
          <cell r="EC136">
            <v>3570.7816070765512</v>
          </cell>
          <cell r="ED136">
            <v>3005.5028003484172</v>
          </cell>
          <cell r="EE136">
            <v>4329.5868050288091</v>
          </cell>
          <cell r="EF136">
            <v>1793.189270227273</v>
          </cell>
          <cell r="EG136">
            <v>15432.039735257</v>
          </cell>
          <cell r="EH136">
            <v>25190.821557881329</v>
          </cell>
          <cell r="EI136">
            <v>5958.0214909446804</v>
          </cell>
          <cell r="EJ136">
            <v>6994.8129109447891</v>
          </cell>
          <cell r="EK136">
            <v>17040.708232402081</v>
          </cell>
          <cell r="EL136">
            <v>8150.1133254792476</v>
          </cell>
          <cell r="EM136">
            <v>10692.35081298076</v>
          </cell>
          <cell r="EN136">
            <v>4734.3293220360792</v>
          </cell>
          <cell r="EO136">
            <v>2434.4839182734172</v>
          </cell>
          <cell r="EP136">
            <v>2043.6823466842391</v>
          </cell>
          <cell r="EQ136">
            <v>1135.627700000673</v>
          </cell>
          <cell r="ER136">
            <v>1793.189270227273</v>
          </cell>
          <cell r="ES136">
            <v>8882.7190949779415</v>
          </cell>
          <cell r="ET136">
            <v>3689.9042471146549</v>
          </cell>
          <cell r="EU136">
            <v>3105.9116961737391</v>
          </cell>
          <cell r="EV136">
            <v>4473.8299452745869</v>
          </cell>
          <cell r="EW136">
            <v>1865.2354501226</v>
          </cell>
          <cell r="EX136">
            <v>15432.039735257</v>
          </cell>
          <cell r="EY136">
            <v>24617.014224844239</v>
          </cell>
          <cell r="EZ136">
            <v>4824.5392997590698</v>
          </cell>
          <cell r="FA136">
            <v>6874.7550795566895</v>
          </cell>
          <cell r="FB136">
            <v>16466.900899364991</v>
          </cell>
          <cell r="FC136">
            <v>8150.1133254792476</v>
          </cell>
          <cell r="FD136">
            <v>10083.223360598729</v>
          </cell>
          <cell r="FE136">
            <v>5258.684060839656</v>
          </cell>
          <cell r="FF136">
            <v>2507.5270489619252</v>
          </cell>
          <cell r="FG136">
            <v>2115.2480948395119</v>
          </cell>
          <cell r="FH136">
            <v>731.75325893698891</v>
          </cell>
          <cell r="FI136">
            <v>1865.2354501226</v>
          </cell>
          <cell r="FJ136">
            <v>1482.636</v>
          </cell>
          <cell r="FK136">
            <v>597.30099999999993</v>
          </cell>
          <cell r="FL136">
            <v>459.06099999999992</v>
          </cell>
          <cell r="FM136">
            <v>770.75592661976896</v>
          </cell>
          <cell r="FN136">
            <v>225.42699999999991</v>
          </cell>
          <cell r="FO136">
            <v>15432.039735257</v>
          </cell>
          <cell r="FP136">
            <v>17359.145</v>
          </cell>
          <cell r="FQ136">
            <v>2972.7669999999998</v>
          </cell>
          <cell r="FR136">
            <v>6771.2089999999998</v>
          </cell>
          <cell r="FS136">
            <v>12040.72</v>
          </cell>
          <cell r="FT136">
            <v>5318.4250000000002</v>
          </cell>
          <cell r="FU136">
            <v>5888.3490000000002</v>
          </cell>
          <cell r="FV136">
            <v>2424.252</v>
          </cell>
          <cell r="FW136">
            <v>841.76800000000003</v>
          </cell>
          <cell r="FX136">
            <v>485.46699999999919</v>
          </cell>
          <cell r="FY136">
            <v>1391.223999999999</v>
          </cell>
          <cell r="FZ136">
            <v>0</v>
          </cell>
          <cell r="GA136">
            <v>1697.4590000000001</v>
          </cell>
          <cell r="GB136">
            <v>581.06200000000013</v>
          </cell>
          <cell r="GC136">
            <v>515.82000000000016</v>
          </cell>
          <cell r="GD136">
            <v>875.69400241447124</v>
          </cell>
          <cell r="GE136">
            <v>221.57900000000009</v>
          </cell>
          <cell r="GF136">
            <v>0</v>
          </cell>
          <cell r="GG136">
            <v>17964.462</v>
          </cell>
          <cell r="GH136">
            <v>2829.3969999999999</v>
          </cell>
          <cell r="GI136">
            <v>6898.625</v>
          </cell>
          <cell r="GJ136">
            <v>12581.873</v>
          </cell>
          <cell r="GK136">
            <v>5382.5889999999999</v>
          </cell>
          <cell r="GL136">
            <v>6032.9670000000006</v>
          </cell>
          <cell r="GM136">
            <v>3251.462</v>
          </cell>
          <cell r="GN136">
            <v>573.50099999999998</v>
          </cell>
          <cell r="GO136">
            <v>-75.109999999999786</v>
          </cell>
          <cell r="GP136">
            <v>-109.46199999999941</v>
          </cell>
          <cell r="GQ136">
            <v>0</v>
          </cell>
          <cell r="GR136">
            <v>1581.7950000000001</v>
          </cell>
          <cell r="GS136">
            <v>533.55100000000016</v>
          </cell>
          <cell r="GT136">
            <v>439.08500000000021</v>
          </cell>
          <cell r="GU136">
            <v>787.71364536273916</v>
          </cell>
          <cell r="GV136">
            <v>212.59600000000009</v>
          </cell>
          <cell r="GW136">
            <v>15432.039735257</v>
          </cell>
          <cell r="GX136">
            <v>18067.006000000001</v>
          </cell>
          <cell r="GY136">
            <v>1875.1579999999999</v>
          </cell>
          <cell r="GZ136">
            <v>6811.348</v>
          </cell>
          <cell r="HA136">
            <v>12614.984</v>
          </cell>
          <cell r="HB136">
            <v>5452.0219999999999</v>
          </cell>
          <cell r="HC136">
            <v>6100.3019999999997</v>
          </cell>
          <cell r="HD136">
            <v>3380.2919999999999</v>
          </cell>
          <cell r="HE136">
            <v>501.74200000000002</v>
          </cell>
          <cell r="HF136">
            <v>-1293.403</v>
          </cell>
          <cell r="HG136">
            <v>-1096.4070000000011</v>
          </cell>
          <cell r="HH136">
            <v>235.84100000000001</v>
          </cell>
          <cell r="HI136">
            <v>1534.0940000000001</v>
          </cell>
          <cell r="HJ136">
            <v>466.11300000000011</v>
          </cell>
          <cell r="HK136">
            <v>803.41700000000003</v>
          </cell>
          <cell r="HL136">
            <v>774.99369999360022</v>
          </cell>
          <cell r="HM136">
            <v>429.69200000000001</v>
          </cell>
          <cell r="HN136">
            <v>0</v>
          </cell>
          <cell r="HO136">
            <v>18855.766</v>
          </cell>
          <cell r="HP136">
            <v>2691.0459999999998</v>
          </cell>
          <cell r="HQ136">
            <v>7001.558</v>
          </cell>
          <cell r="HR136">
            <v>13067.040999999999</v>
          </cell>
          <cell r="HS136">
            <v>5788.7250000000004</v>
          </cell>
          <cell r="HT136">
            <v>6675.7089999999998</v>
          </cell>
          <cell r="HU136">
            <v>2915.5819999999999</v>
          </cell>
          <cell r="HV136">
            <v>653.88699999999994</v>
          </cell>
          <cell r="HW136">
            <v>380.74800000000062</v>
          </cell>
          <cell r="HX136">
            <v>936.11200000000088</v>
          </cell>
          <cell r="HY136">
            <v>139.999</v>
          </cell>
          <cell r="HZ136">
            <v>1814.2180000000001</v>
          </cell>
          <cell r="IA136">
            <v>457.18500000000017</v>
          </cell>
          <cell r="IB136">
            <v>318.22700000000009</v>
          </cell>
          <cell r="IC136">
            <v>917.13951126043844</v>
          </cell>
          <cell r="ID136">
            <v>151.87700000000009</v>
          </cell>
          <cell r="IE136">
            <v>15432.039735257</v>
          </cell>
          <cell r="IF136">
            <v>18823.785</v>
          </cell>
          <cell r="IG136">
            <v>3078.2809999999999</v>
          </cell>
          <cell r="IH136">
            <v>7606.567</v>
          </cell>
          <cell r="II136">
            <v>12911.422</v>
          </cell>
          <cell r="IJ136">
            <v>5912.3629999999994</v>
          </cell>
          <cell r="IK136">
            <v>6623.8829999999998</v>
          </cell>
          <cell r="IL136">
            <v>3203.5700000000011</v>
          </cell>
          <cell r="IM136">
            <v>799.54600000000005</v>
          </cell>
          <cell r="IN136">
            <v>1121.694</v>
          </cell>
          <cell r="IO136">
            <v>931.72199999999998</v>
          </cell>
          <cell r="IP136">
            <v>0</v>
          </cell>
          <cell r="IQ136">
            <v>1679.953567161805</v>
          </cell>
          <cell r="IR136">
            <v>692.86175093529971</v>
          </cell>
          <cell r="IS136">
            <v>568.62538451663886</v>
          </cell>
          <cell r="IT136">
            <v>837.50759275340192</v>
          </cell>
          <cell r="IU136">
            <v>299.79844287157061</v>
          </cell>
          <cell r="IV136">
            <v>0</v>
          </cell>
          <cell r="IW136">
            <v>19205.254438338201</v>
          </cell>
          <cell r="IX136">
            <v>3252.8028833653698</v>
          </cell>
          <cell r="IY136">
            <v>7665.4017949318104</v>
          </cell>
          <cell r="IZ136">
            <v>13142.992216902419</v>
          </cell>
          <cell r="JA136">
            <v>6062.2622214357843</v>
          </cell>
          <cell r="JB136">
            <v>6725.8204999999998</v>
          </cell>
          <cell r="JC136">
            <v>4225.1440000000002</v>
          </cell>
          <cell r="JD136">
            <v>617.875</v>
          </cell>
          <cell r="JE136">
            <v>266.46171429254559</v>
          </cell>
          <cell r="JF136">
            <v>324.42110480115531</v>
          </cell>
          <cell r="JG136">
            <v>149.89922143578531</v>
          </cell>
          <cell r="JH136">
            <v>1592.184638674936</v>
          </cell>
          <cell r="JI136">
            <v>654.02263617443009</v>
          </cell>
          <cell r="JJ136">
            <v>518.66731727716774</v>
          </cell>
          <cell r="JK136">
            <v>791.2769621819026</v>
          </cell>
          <cell r="JL136">
            <v>251.09950321755599</v>
          </cell>
          <cell r="JM136">
            <v>15432.039735257</v>
          </cell>
          <cell r="JN136">
            <v>19449.399108587451</v>
          </cell>
          <cell r="JO136">
            <v>2068.2397896052948</v>
          </cell>
          <cell r="JP136">
            <v>7741.382993018</v>
          </cell>
          <cell r="JQ136">
            <v>13261.587135542901</v>
          </cell>
          <cell r="JR136">
            <v>6187.8119730445624</v>
          </cell>
          <cell r="JS136">
            <v>6827.7579999999998</v>
          </cell>
          <cell r="JT136">
            <v>3984.663</v>
          </cell>
          <cell r="JU136">
            <v>617.875</v>
          </cell>
          <cell r="JV136">
            <v>-1081.707655504852</v>
          </cell>
          <cell r="JW136">
            <v>-1059.013342151296</v>
          </cell>
          <cell r="JX136">
            <v>125.549751608778</v>
          </cell>
          <cell r="JY136">
            <v>1804.4479948309879</v>
          </cell>
          <cell r="JZ136">
            <v>821.9346690091777</v>
          </cell>
          <cell r="KA136">
            <v>713.05948644843784</v>
          </cell>
          <cell r="KB136">
            <v>995.79499852676622</v>
          </cell>
          <cell r="KC136">
            <v>382.87886669124907</v>
          </cell>
          <cell r="KD136">
            <v>0</v>
          </cell>
          <cell r="KE136">
            <v>19485.215583709331</v>
          </cell>
          <cell r="KF136">
            <v>2102.8467431833478</v>
          </cell>
          <cell r="KG136">
            <v>7791.3655471359607</v>
          </cell>
          <cell r="KH136">
            <v>13105.964177319151</v>
          </cell>
          <cell r="KI136">
            <v>6379.2514063901872</v>
          </cell>
          <cell r="KJ136">
            <v>6929.6954999999998</v>
          </cell>
          <cell r="KK136">
            <v>3545.6019999999999</v>
          </cell>
          <cell r="KL136">
            <v>617.875</v>
          </cell>
          <cell r="KM136">
            <v>167.13035666242951</v>
          </cell>
          <cell r="KN136">
            <v>226.04638692367749</v>
          </cell>
          <cell r="KO136">
            <v>191.43943334562451</v>
          </cell>
          <cell r="KY136">
            <v>3355.5408590312491</v>
          </cell>
          <cell r="KZ136">
            <v>3652.346209600053</v>
          </cell>
          <cell r="LA136">
            <v>3910.3083318778822</v>
          </cell>
          <cell r="LB136">
            <v>4087.2580275616492</v>
          </cell>
          <cell r="LC136">
            <v>4146.6962789003292</v>
          </cell>
          <cell r="LD136">
            <v>4057.513543710515</v>
          </cell>
          <cell r="LE136">
            <v>4190.8967158524229</v>
          </cell>
          <cell r="LF136">
            <v>4329.5868050288091</v>
          </cell>
          <cell r="LG136">
            <v>4473.8299452745869</v>
          </cell>
          <cell r="LH136">
            <v>770.75592661976896</v>
          </cell>
          <cell r="LI136">
            <v>875.69400241447124</v>
          </cell>
          <cell r="LJ136">
            <v>787.71364536273916</v>
          </cell>
          <cell r="LK136">
            <v>774.99369999360022</v>
          </cell>
          <cell r="LL136">
            <v>917.13951126043844</v>
          </cell>
          <cell r="LM136">
            <v>837.50759275340192</v>
          </cell>
          <cell r="LN136">
            <v>791.2769621819026</v>
          </cell>
          <cell r="LO136">
            <v>995.79499852676622</v>
          </cell>
        </row>
        <row r="137">
          <cell r="A137" t="str">
            <v>SOJA3</v>
          </cell>
          <cell r="B137" t="str">
            <v>Boa Safra</v>
          </cell>
          <cell r="C137" t="str">
            <v>Agribusiness</v>
          </cell>
          <cell r="D137" t="str">
            <v>Leonardo Alencar</v>
          </cell>
          <cell r="E137">
            <v>45049</v>
          </cell>
          <cell r="F137" t="str">
            <v>Buy</v>
          </cell>
          <cell r="G137" t="b">
            <v>0</v>
          </cell>
          <cell r="H137" t="str">
            <v>BRL</v>
          </cell>
          <cell r="I137">
            <v>16.2</v>
          </cell>
          <cell r="J137">
            <v>0.16750000000000001</v>
          </cell>
          <cell r="K137">
            <v>0.1413913361665006</v>
          </cell>
          <cell r="L137">
            <v>0.15710565329227691</v>
          </cell>
          <cell r="M137">
            <v>1812.4639999999999</v>
          </cell>
          <cell r="N137">
            <v>254.76499999999999</v>
          </cell>
          <cell r="O137">
            <v>204.21</v>
          </cell>
          <cell r="P137">
            <v>208.70499999999981</v>
          </cell>
          <cell r="Q137">
            <v>187.36299999999989</v>
          </cell>
          <cell r="R137">
            <v>117.14</v>
          </cell>
          <cell r="S137">
            <v>1449.473</v>
          </cell>
          <cell r="T137">
            <v>321.733</v>
          </cell>
          <cell r="U137">
            <v>448.81900000000002</v>
          </cell>
          <cell r="V137">
            <v>492.35199999999998</v>
          </cell>
          <cell r="W137">
            <v>957.12119999999993</v>
          </cell>
          <cell r="X137">
            <v>293.73700000000002</v>
          </cell>
          <cell r="Y137">
            <v>-27.995999999999981</v>
          </cell>
          <cell r="Z137">
            <v>257.46499999999997</v>
          </cell>
          <cell r="AA137">
            <v>-132.291</v>
          </cell>
          <cell r="AB137">
            <v>-126.68300000000001</v>
          </cell>
          <cell r="AC137">
            <v>4.7</v>
          </cell>
          <cell r="AD137">
            <v>2135.291202174174</v>
          </cell>
          <cell r="AE137">
            <v>326.75142567671219</v>
          </cell>
          <cell r="AF137">
            <v>264.7255076494655</v>
          </cell>
          <cell r="AG137">
            <v>268.66690894946561</v>
          </cell>
          <cell r="AH137">
            <v>187.36299999999989</v>
          </cell>
          <cell r="AI137">
            <v>117.14</v>
          </cell>
          <cell r="AJ137">
            <v>2028.078451639801</v>
          </cell>
          <cell r="AK137">
            <v>642.32134260512203</v>
          </cell>
          <cell r="AL137">
            <v>602.87759870000002</v>
          </cell>
          <cell r="AM137">
            <v>925.35587518534066</v>
          </cell>
          <cell r="AN137">
            <v>1102.72277645446</v>
          </cell>
          <cell r="AO137">
            <v>703.59181326342309</v>
          </cell>
          <cell r="AP137">
            <v>61.270470658301058</v>
          </cell>
          <cell r="AQ137">
            <v>158</v>
          </cell>
          <cell r="AR137">
            <v>-4.4017339231687913</v>
          </cell>
          <cell r="AS137">
            <v>369.12220142327533</v>
          </cell>
          <cell r="AT137">
            <v>48.533858818153398</v>
          </cell>
          <cell r="AU137">
            <v>2642.964090671835</v>
          </cell>
          <cell r="AV137">
            <v>404.43771030389598</v>
          </cell>
          <cell r="AW137">
            <v>334.07627118995691</v>
          </cell>
          <cell r="AX137">
            <v>338.17532854195679</v>
          </cell>
          <cell r="AY137">
            <v>187.36299999999989</v>
          </cell>
          <cell r="AZ137">
            <v>117.14</v>
          </cell>
          <cell r="BA137">
            <v>2389.8523861811532</v>
          </cell>
          <cell r="BB137">
            <v>764.56644668312151</v>
          </cell>
          <cell r="BC137">
            <v>738.11794871365316</v>
          </cell>
          <cell r="BD137">
            <v>1103.914088587574</v>
          </cell>
          <cell r="BE137">
            <v>1285.9384975935791</v>
          </cell>
          <cell r="BF137">
            <v>882.15002666565636</v>
          </cell>
          <cell r="BG137">
            <v>117.5835799825348</v>
          </cell>
          <cell r="BH137">
            <v>139.33940736565319</v>
          </cell>
          <cell r="BI137">
            <v>51.437859282105137</v>
          </cell>
          <cell r="BJ137">
            <v>-325.71280213905072</v>
          </cell>
          <cell r="BK137">
            <v>61.071907046373077</v>
          </cell>
          <cell r="BL137">
            <v>3168.345745010879</v>
          </cell>
          <cell r="BM137">
            <v>484.83386629651977</v>
          </cell>
          <cell r="BN137">
            <v>406.17656619175659</v>
          </cell>
          <cell r="BO137">
            <v>411.55763668763439</v>
          </cell>
          <cell r="BP137">
            <v>187.36299999999989</v>
          </cell>
          <cell r="BQ137">
            <v>117.14</v>
          </cell>
          <cell r="BR137">
            <v>2459.3728099832629</v>
          </cell>
          <cell r="BS137">
            <v>537.25042106311957</v>
          </cell>
          <cell r="BT137">
            <v>877.88125269902821</v>
          </cell>
          <cell r="BU137">
            <v>952.57502062207743</v>
          </cell>
          <cell r="BV137">
            <v>1506.797989361186</v>
          </cell>
          <cell r="BW137">
            <v>677.31701382730103</v>
          </cell>
          <cell r="BX137">
            <v>140.06659276418151</v>
          </cell>
          <cell r="BY137">
            <v>145.14437448125281</v>
          </cell>
          <cell r="BZ137">
            <v>110.8671224030671</v>
          </cell>
          <cell r="CA137">
            <v>-153.69619503079991</v>
          </cell>
          <cell r="CB137">
            <v>73.619830589202081</v>
          </cell>
          <cell r="CC137">
            <v>3293.9174770622799</v>
          </cell>
          <cell r="CD137">
            <v>504.04939176241942</v>
          </cell>
          <cell r="CE137">
            <v>422.60908325423702</v>
          </cell>
          <cell r="CF137">
            <v>428.20342288070827</v>
          </cell>
          <cell r="CG137">
            <v>187.36299999999989</v>
          </cell>
          <cell r="CH137">
            <v>117.14</v>
          </cell>
          <cell r="CI137">
            <v>2562.1437817853562</v>
          </cell>
          <cell r="CJ137">
            <v>460.70380371743539</v>
          </cell>
          <cell r="CK137">
            <v>1023.459158724865</v>
          </cell>
          <cell r="CL137">
            <v>817.73550318014009</v>
          </cell>
          <cell r="CM137">
            <v>1744.408478605216</v>
          </cell>
          <cell r="CN137">
            <v>534.70673030652802</v>
          </cell>
          <cell r="CO137">
            <v>74.002926589092567</v>
          </cell>
          <cell r="CP137">
            <v>151.17224565230771</v>
          </cell>
          <cell r="CQ137">
            <v>195.15390977493581</v>
          </cell>
          <cell r="CR137">
            <v>2.6568790689926232</v>
          </cell>
          <cell r="CS137">
            <v>79.203496414676707</v>
          </cell>
          <cell r="CT137">
            <v>3801.2339248878161</v>
          </cell>
          <cell r="CU137">
            <v>581.68113230790323</v>
          </cell>
          <cell r="CV137">
            <v>492.13381267745808</v>
          </cell>
          <cell r="CW137">
            <v>498.58977088636033</v>
          </cell>
          <cell r="CX137">
            <v>187.36299999999989</v>
          </cell>
          <cell r="CY137">
            <v>117.14</v>
          </cell>
          <cell r="CZ137">
            <v>2963.0061457650199</v>
          </cell>
          <cell r="DA137">
            <v>708.01237852143629</v>
          </cell>
          <cell r="DB137">
            <v>1040.7028412184329</v>
          </cell>
          <cell r="DC137">
            <v>928.07669281913047</v>
          </cell>
          <cell r="DD137">
            <v>2034.9296529458891</v>
          </cell>
          <cell r="DE137">
            <v>613.65361344360304</v>
          </cell>
          <cell r="DF137">
            <v>-94.358765077833255</v>
          </cell>
          <cell r="DG137">
            <v>23.699640702470521</v>
          </cell>
          <cell r="DH137">
            <v>301.61640662943392</v>
          </cell>
          <cell r="DI137">
            <v>344.1489662508921</v>
          </cell>
          <cell r="DJ137">
            <v>96.840391446891275</v>
          </cell>
          <cell r="DK137">
            <v>3951.8775078712429</v>
          </cell>
          <cell r="DL137">
            <v>604.73326002648537</v>
          </cell>
          <cell r="DM137">
            <v>511.99185496550092</v>
          </cell>
          <cell r="DN137">
            <v>518.70366395743781</v>
          </cell>
          <cell r="DO137">
            <v>187.36299999999989</v>
          </cell>
          <cell r="DP137">
            <v>117.14</v>
          </cell>
          <cell r="DQ137">
            <v>3207.5749217624939</v>
          </cell>
          <cell r="DR137">
            <v>894.20978926286239</v>
          </cell>
          <cell r="DS137">
            <v>1058.5980047754069</v>
          </cell>
          <cell r="DT137">
            <v>863.6370943380241</v>
          </cell>
          <cell r="DU137">
            <v>2343.93802742447</v>
          </cell>
          <cell r="DV137">
            <v>539.89172541915661</v>
          </cell>
          <cell r="DW137">
            <v>-354.31806384370577</v>
          </cell>
          <cell r="DX137">
            <v>24.60697254891134</v>
          </cell>
          <cell r="DY137">
            <v>390.23492643430347</v>
          </cell>
          <cell r="DZ137">
            <v>289.20020223428622</v>
          </cell>
          <cell r="EA137">
            <v>103.0027914928601</v>
          </cell>
          <cell r="EB137">
            <v>4108.4842408940649</v>
          </cell>
          <cell r="EC137">
            <v>628.69789456142553</v>
          </cell>
          <cell r="ED137">
            <v>532.64655929243077</v>
          </cell>
          <cell r="EE137">
            <v>539.62434679124362</v>
          </cell>
          <cell r="EF137">
            <v>187.36299999999989</v>
          </cell>
          <cell r="EG137">
            <v>117.14</v>
          </cell>
          <cell r="EH137">
            <v>3587.9305934114682</v>
          </cell>
          <cell r="EI137">
            <v>1213.915775485061</v>
          </cell>
          <cell r="EJ137">
            <v>1077.169258531037</v>
          </cell>
          <cell r="EK137">
            <v>905.71552600917039</v>
          </cell>
          <cell r="EL137">
            <v>2682.2152674022968</v>
          </cell>
          <cell r="EM137">
            <v>572.27884943044762</v>
          </cell>
          <cell r="EN137">
            <v>-641.63692605461313</v>
          </cell>
          <cell r="EO137">
            <v>25.549041254442098</v>
          </cell>
          <cell r="EP137">
            <v>402.09353682484522</v>
          </cell>
          <cell r="EQ137">
            <v>432.46506621480762</v>
          </cell>
          <cell r="ER137">
            <v>112.7590799926092</v>
          </cell>
          <cell r="ES137">
            <v>4271.2899176979254</v>
          </cell>
          <cell r="ET137">
            <v>653.61111808323813</v>
          </cell>
          <cell r="EU137">
            <v>554.12974348272269</v>
          </cell>
          <cell r="EV137">
            <v>561.38403768077762</v>
          </cell>
          <cell r="EW137">
            <v>187.36299999999989</v>
          </cell>
          <cell r="EX137">
            <v>117.14</v>
          </cell>
          <cell r="EY137">
            <v>3997.3080293034891</v>
          </cell>
          <cell r="EZ137">
            <v>1560.276312153248</v>
          </cell>
          <cell r="FA137">
            <v>1096.4421410396531</v>
          </cell>
          <cell r="FB137">
            <v>949.45954272438735</v>
          </cell>
          <cell r="FC137">
            <v>3047.848686579101</v>
          </cell>
          <cell r="FD137">
            <v>605.94794872530565</v>
          </cell>
          <cell r="FE137">
            <v>-954.32836342794212</v>
          </cell>
          <cell r="FF137">
            <v>26.527176706671479</v>
          </cell>
          <cell r="FG137">
            <v>415.15636893176492</v>
          </cell>
          <cell r="FH137">
            <v>468.23834306045489</v>
          </cell>
          <cell r="FI137">
            <v>121.8778063922678</v>
          </cell>
          <cell r="FJ137">
            <v>21.702209050298389</v>
          </cell>
          <cell r="FK137">
            <v>3.6296586041750398</v>
          </cell>
          <cell r="FL137">
            <v>3.4163492018309798</v>
          </cell>
          <cell r="FM137">
            <v>5.0059385313816538</v>
          </cell>
          <cell r="FN137">
            <v>-1.169752712463735</v>
          </cell>
          <cell r="FO137">
            <v>117.14</v>
          </cell>
          <cell r="FP137">
            <v>1046.131246658088</v>
          </cell>
          <cell r="FQ137">
            <v>5.557556531266755</v>
          </cell>
          <cell r="FR137">
            <v>206.87725387167231</v>
          </cell>
          <cell r="FS137">
            <v>357.14177062402968</v>
          </cell>
          <cell r="FT137">
            <v>688.94947603405819</v>
          </cell>
          <cell r="FU137">
            <v>148.5819936006184</v>
          </cell>
          <cell r="FV137">
            <v>143.02443706935159</v>
          </cell>
          <cell r="FW137">
            <v>1.5858671001960949</v>
          </cell>
          <cell r="FX137">
            <v>-484.54538558020789</v>
          </cell>
          <cell r="FY137">
            <v>-505.46248525506081</v>
          </cell>
          <cell r="FZ137">
            <v>0</v>
          </cell>
          <cell r="GA137">
            <v>56.662097459998442</v>
          </cell>
          <cell r="GB137">
            <v>9.4766421749798937</v>
          </cell>
          <cell r="GC137">
            <v>8.919714623653638</v>
          </cell>
          <cell r="GD137">
            <v>10.50927535310692</v>
          </cell>
          <cell r="GE137">
            <v>0.54323265278558408</v>
          </cell>
          <cell r="GF137">
            <v>117.14</v>
          </cell>
          <cell r="GG137">
            <v>1042.2381411333699</v>
          </cell>
          <cell r="GH137">
            <v>-133.9369444433151</v>
          </cell>
          <cell r="GI137">
            <v>209.42821892840311</v>
          </cell>
          <cell r="GJ137">
            <v>352.705432446526</v>
          </cell>
          <cell r="GK137">
            <v>689.4927086868438</v>
          </cell>
          <cell r="GL137">
            <v>129.58088794025639</v>
          </cell>
          <cell r="GM137">
            <v>263.51783238357149</v>
          </cell>
          <cell r="GN137">
            <v>4.1405257861839999</v>
          </cell>
          <cell r="GO137">
            <v>-120.4933953142199</v>
          </cell>
          <cell r="GP137">
            <v>-139.49450097458191</v>
          </cell>
          <cell r="GQ137">
            <v>0</v>
          </cell>
          <cell r="GR137">
            <v>841.1904651417891</v>
          </cell>
          <cell r="GS137">
            <v>140.68771536001401</v>
          </cell>
          <cell r="GT137">
            <v>132.41971669863111</v>
          </cell>
          <cell r="GU137">
            <v>134.0288780066908</v>
          </cell>
          <cell r="GV137">
            <v>102.5621924008526</v>
          </cell>
          <cell r="GW137">
            <v>117.14</v>
          </cell>
          <cell r="GX137">
            <v>1241.8750266709069</v>
          </cell>
          <cell r="GY137">
            <v>164.32162394109551</v>
          </cell>
          <cell r="GZ137">
            <v>269.28820486591712</v>
          </cell>
          <cell r="HA137">
            <v>449.78012558321097</v>
          </cell>
          <cell r="HB137">
            <v>792.05490108769641</v>
          </cell>
          <cell r="HC137">
            <v>153.57624837443669</v>
          </cell>
          <cell r="HD137">
            <v>-10.745375566658851</v>
          </cell>
          <cell r="HE137">
            <v>61.469147245573687</v>
          </cell>
          <cell r="HF137">
            <v>274.26320795023042</v>
          </cell>
          <cell r="HG137">
            <v>298.25856838441058</v>
          </cell>
          <cell r="HH137">
            <v>0</v>
          </cell>
          <cell r="HI137">
            <v>676.29962032352819</v>
          </cell>
          <cell r="HJ137">
            <v>113.10999402034869</v>
          </cell>
          <cell r="HK137">
            <v>106.4626952369677</v>
          </cell>
          <cell r="HL137">
            <v>108.531796345712</v>
          </cell>
          <cell r="HM137">
            <v>88.737825673694005</v>
          </cell>
          <cell r="HN137">
            <v>117.14</v>
          </cell>
          <cell r="HO137">
            <v>1290.0697420351789</v>
          </cell>
          <cell r="HP137">
            <v>524.76284539623896</v>
          </cell>
          <cell r="HQ137">
            <v>316.63901835021971</v>
          </cell>
          <cell r="HR137">
            <v>409.2370152737883</v>
          </cell>
          <cell r="HS137">
            <v>880.79272676139044</v>
          </cell>
          <cell r="HT137">
            <v>168.53468431922181</v>
          </cell>
          <cell r="HU137">
            <v>-356.22816107701721</v>
          </cell>
          <cell r="HV137">
            <v>49.419914593046812</v>
          </cell>
          <cell r="HW137">
            <v>345.48278551035833</v>
          </cell>
          <cell r="HX137">
            <v>360.44122145514342</v>
          </cell>
          <cell r="HY137">
            <v>0</v>
          </cell>
        </row>
        <row r="138">
          <cell r="A138" t="str">
            <v>SOMA3</v>
          </cell>
          <cell r="B138" t="str">
            <v>Grupo Soma</v>
          </cell>
          <cell r="C138" t="str">
            <v>Retail</v>
          </cell>
          <cell r="D138" t="str">
            <v>Danniela Eiger</v>
          </cell>
          <cell r="E138">
            <v>45214</v>
          </cell>
          <cell r="F138" t="str">
            <v>Buy</v>
          </cell>
          <cell r="G138" t="b">
            <v>0</v>
          </cell>
          <cell r="H138" t="str">
            <v>BRL</v>
          </cell>
          <cell r="I138">
            <v>11</v>
          </cell>
          <cell r="J138">
            <v>0.1515331476190476</v>
          </cell>
          <cell r="K138">
            <v>0.10258888666456389</v>
          </cell>
          <cell r="L138">
            <v>0.14315069937700409</v>
          </cell>
          <cell r="M138">
            <v>4870.5</v>
          </cell>
          <cell r="N138">
            <v>2760</v>
          </cell>
          <cell r="O138">
            <v>446.8</v>
          </cell>
          <cell r="P138">
            <v>708.9</v>
          </cell>
          <cell r="Q138">
            <v>384.02800000000082</v>
          </cell>
          <cell r="R138">
            <v>784.74737300000004</v>
          </cell>
          <cell r="S138">
            <v>10638</v>
          </cell>
          <cell r="T138">
            <v>337.6</v>
          </cell>
          <cell r="U138">
            <v>832.9</v>
          </cell>
          <cell r="V138">
            <v>3233.1</v>
          </cell>
          <cell r="W138">
            <v>7404.9</v>
          </cell>
          <cell r="X138">
            <v>917.5</v>
          </cell>
          <cell r="Y138">
            <v>579.9</v>
          </cell>
          <cell r="Z138">
            <v>232.423</v>
          </cell>
          <cell r="AA138">
            <v>0</v>
          </cell>
          <cell r="AB138">
            <v>0</v>
          </cell>
          <cell r="AC138">
            <v>72.037000000000006</v>
          </cell>
          <cell r="AD138">
            <v>5350.9224401309684</v>
          </cell>
          <cell r="AE138">
            <v>3084.1950346232679</v>
          </cell>
          <cell r="AF138">
            <v>444.82113726702102</v>
          </cell>
          <cell r="AG138">
            <v>766.84914433214703</v>
          </cell>
          <cell r="AH138">
            <v>336.98839200251712</v>
          </cell>
          <cell r="AI138">
            <v>784.74737300000004</v>
          </cell>
          <cell r="AJ138">
            <v>11114.60225504749</v>
          </cell>
          <cell r="AK138">
            <v>376.55305430739139</v>
          </cell>
          <cell r="AL138">
            <v>827.77393071458027</v>
          </cell>
          <cell r="AM138">
            <v>3435.8847669453239</v>
          </cell>
          <cell r="AN138">
            <v>7678.717488102171</v>
          </cell>
          <cell r="AO138">
            <v>1159.9000000000001</v>
          </cell>
          <cell r="AP138">
            <v>783.34694569260864</v>
          </cell>
          <cell r="AQ138">
            <v>252.9646633066092</v>
          </cell>
          <cell r="AS138">
            <v>0</v>
          </cell>
          <cell r="AT138">
            <v>101.5779039003462</v>
          </cell>
          <cell r="AU138">
            <v>6005.9106734994029</v>
          </cell>
          <cell r="AV138">
            <v>3520.5244845886</v>
          </cell>
          <cell r="AW138">
            <v>591.91322328838305</v>
          </cell>
          <cell r="AX138">
            <v>945.79893505684254</v>
          </cell>
          <cell r="AY138">
            <v>416.70696471137518</v>
          </cell>
          <cell r="AZ138">
            <v>784.74737300000004</v>
          </cell>
          <cell r="BA138">
            <v>11555.868660038281</v>
          </cell>
          <cell r="BB138">
            <v>564.877857721336</v>
          </cell>
          <cell r="BC138">
            <v>831.66157903789281</v>
          </cell>
          <cell r="BD138">
            <v>3555.7804498514502</v>
          </cell>
          <cell r="BE138">
            <v>8000.0882101868274</v>
          </cell>
          <cell r="BF138">
            <v>1159.9000000000001</v>
          </cell>
          <cell r="BG138">
            <v>595.02214227866409</v>
          </cell>
          <cell r="BH138">
            <v>252.24824828697501</v>
          </cell>
          <cell r="BI138">
            <v>1021.200947945034</v>
          </cell>
          <cell r="BJ138">
            <v>0</v>
          </cell>
          <cell r="BK138">
            <v>62.018911279494993</v>
          </cell>
          <cell r="BL138">
            <v>6997.9144535430332</v>
          </cell>
          <cell r="BM138">
            <v>4146.7985421237581</v>
          </cell>
          <cell r="BN138">
            <v>883.61477552834913</v>
          </cell>
          <cell r="BO138">
            <v>1290.564901864338</v>
          </cell>
          <cell r="BP138">
            <v>675.58885756580889</v>
          </cell>
          <cell r="BQ138">
            <v>784.74737300000004</v>
          </cell>
          <cell r="BR138">
            <v>12273.96681239487</v>
          </cell>
          <cell r="BS138">
            <v>795.81434379968766</v>
          </cell>
          <cell r="BT138">
            <v>824.14897155550852</v>
          </cell>
          <cell r="BU138">
            <v>3746.383308704771</v>
          </cell>
          <cell r="BV138">
            <v>8527.5835036900971</v>
          </cell>
          <cell r="BW138">
            <v>1159.9000000000001</v>
          </cell>
          <cell r="BX138">
            <v>364.08565620031243</v>
          </cell>
          <cell r="BY138">
            <v>293.91240704880738</v>
          </cell>
          <cell r="BZ138">
            <v>512.26736888273808</v>
          </cell>
          <cell r="CA138">
            <v>0</v>
          </cell>
          <cell r="CB138">
            <v>113.77349467717571</v>
          </cell>
          <cell r="CC138">
            <v>7849.6230050868671</v>
          </cell>
          <cell r="CD138">
            <v>4673.8978153385879</v>
          </cell>
          <cell r="CE138">
            <v>1075.9153479214519</v>
          </cell>
          <cell r="CF138">
            <v>1531.528813774845</v>
          </cell>
          <cell r="CG138">
            <v>865.08871107910079</v>
          </cell>
          <cell r="CH138">
            <v>784.74737300000004</v>
          </cell>
          <cell r="CI138">
            <v>13118.43185450292</v>
          </cell>
          <cell r="CJ138">
            <v>1256.118558602089</v>
          </cell>
          <cell r="CK138">
            <v>805.39148378660525</v>
          </cell>
          <cell r="CL138">
            <v>3907.4741455486292</v>
          </cell>
          <cell r="CM138">
            <v>9210.9577089542981</v>
          </cell>
          <cell r="CN138">
            <v>1159.9000000000001</v>
          </cell>
          <cell r="CO138">
            <v>-96.218558602089161</v>
          </cell>
          <cell r="CP138">
            <v>313.9849202034747</v>
          </cell>
          <cell r="CQ138">
            <v>764.89058308675703</v>
          </cell>
          <cell r="CR138">
            <v>0</v>
          </cell>
          <cell r="CS138">
            <v>147.3944364295339</v>
          </cell>
          <cell r="CT138">
            <v>8593.3662265110943</v>
          </cell>
          <cell r="CU138">
            <v>5123.1783182789504</v>
          </cell>
          <cell r="CV138">
            <v>1233.0039874927311</v>
          </cell>
          <cell r="CW138">
            <v>1731.3145871486411</v>
          </cell>
          <cell r="CX138">
            <v>1040.0709047829091</v>
          </cell>
          <cell r="CY138">
            <v>784.74737300000004</v>
          </cell>
          <cell r="CZ138">
            <v>14082.978273021879</v>
          </cell>
          <cell r="DA138">
            <v>1892.9177808377051</v>
          </cell>
          <cell r="DB138">
            <v>788.54712973486176</v>
          </cell>
          <cell r="DC138">
            <v>4044.7093930147598</v>
          </cell>
          <cell r="DD138">
            <v>10038.268880007119</v>
          </cell>
          <cell r="DE138">
            <v>1159.9000000000001</v>
          </cell>
          <cell r="DF138">
            <v>-733.01778083770523</v>
          </cell>
          <cell r="DG138">
            <v>343.73464906044381</v>
          </cell>
          <cell r="DH138">
            <v>944.26859950664539</v>
          </cell>
          <cell r="DI138">
            <v>0</v>
          </cell>
          <cell r="DJ138">
            <v>178.43966434472571</v>
          </cell>
          <cell r="DK138">
            <v>9238.3130719248347</v>
          </cell>
          <cell r="DL138">
            <v>5517.0901457576119</v>
          </cell>
          <cell r="DM138">
            <v>1374.4956718828989</v>
          </cell>
          <cell r="DN138">
            <v>1909.515471985497</v>
          </cell>
          <cell r="DO138">
            <v>1217.030952402396</v>
          </cell>
          <cell r="DP138">
            <v>784.74737300000004</v>
          </cell>
          <cell r="DQ138">
            <v>15167.53648551178</v>
          </cell>
          <cell r="DR138">
            <v>2619.6291103410608</v>
          </cell>
          <cell r="DS138">
            <v>773.84136765912785</v>
          </cell>
          <cell r="DT138">
            <v>4156.3925243132398</v>
          </cell>
          <cell r="DU138">
            <v>11011.14396119855</v>
          </cell>
          <cell r="DV138">
            <v>1159.9000000000001</v>
          </cell>
          <cell r="DW138">
            <v>-1459.729110341061</v>
          </cell>
          <cell r="DX138">
            <v>369.53252287699343</v>
          </cell>
          <cell r="DY138">
            <v>1021.200947945034</v>
          </cell>
          <cell r="DZ138">
            <v>0</v>
          </cell>
          <cell r="EA138">
            <v>209.8358018256024</v>
          </cell>
          <cell r="EB138">
            <v>10000.959273067179</v>
          </cell>
          <cell r="EC138">
            <v>5987.632727445307</v>
          </cell>
          <cell r="ED138">
            <v>1553.9662091261059</v>
          </cell>
          <cell r="EE138">
            <v>2132.0466012836582</v>
          </cell>
          <cell r="EF138">
            <v>1435.4389261773019</v>
          </cell>
          <cell r="EG138">
            <v>784.74737300000004</v>
          </cell>
          <cell r="EH138">
            <v>16454.86807654626</v>
          </cell>
          <cell r="EI138">
            <v>3486.362756072328</v>
          </cell>
          <cell r="EJ138">
            <v>757.89727239374884</v>
          </cell>
          <cell r="EK138">
            <v>4291.1908621801495</v>
          </cell>
          <cell r="EL138">
            <v>12163.677214366109</v>
          </cell>
          <cell r="EM138">
            <v>1159.9000000000001</v>
          </cell>
          <cell r="EN138">
            <v>-2326.462756072327</v>
          </cell>
          <cell r="EO138">
            <v>400.03837092268702</v>
          </cell>
          <cell r="EP138">
            <v>1149.9974822495001</v>
          </cell>
          <cell r="EQ138">
            <v>0</v>
          </cell>
          <cell r="ER138">
            <v>248.58560362437601</v>
          </cell>
          <cell r="ES138">
            <v>10808.659102454259</v>
          </cell>
          <cell r="ET138">
            <v>6485.9172555013474</v>
          </cell>
          <cell r="EU138">
            <v>1794.512017842726</v>
          </cell>
          <cell r="EV138">
            <v>2418.2008963650678</v>
          </cell>
          <cell r="EW138">
            <v>1721.5652822814011</v>
          </cell>
          <cell r="EX138">
            <v>784.74737300000004</v>
          </cell>
          <cell r="EY138">
            <v>17972.743365940401</v>
          </cell>
          <cell r="EZ138">
            <v>4567.9353490524136</v>
          </cell>
          <cell r="FA138">
            <v>742.03427931164083</v>
          </cell>
          <cell r="FB138">
            <v>4421.1708958049712</v>
          </cell>
          <cell r="FC138">
            <v>13551.57247013543</v>
          </cell>
          <cell r="FD138">
            <v>1159.9000000000001</v>
          </cell>
          <cell r="FE138">
            <v>-3408.035349052413</v>
          </cell>
          <cell r="FF138">
            <v>432.34636409817051</v>
          </cell>
          <cell r="FG138">
            <v>1354.3938200910679</v>
          </cell>
          <cell r="FH138">
            <v>0</v>
          </cell>
          <cell r="FI138">
            <v>299.34995712671622</v>
          </cell>
          <cell r="FJ138">
            <v>1017.7</v>
          </cell>
          <cell r="FK138">
            <v>562.5</v>
          </cell>
          <cell r="FL138">
            <v>41.399999999999913</v>
          </cell>
          <cell r="FM138">
            <v>103.25</v>
          </cell>
          <cell r="FN138">
            <v>53.549999999999919</v>
          </cell>
          <cell r="FO138">
            <v>784.74737300000004</v>
          </cell>
          <cell r="FP138">
            <v>10253.1</v>
          </cell>
          <cell r="FQ138">
            <v>385.4</v>
          </cell>
          <cell r="FR138">
            <v>828</v>
          </cell>
          <cell r="FS138">
            <v>3079.880000000001</v>
          </cell>
          <cell r="FT138">
            <v>7173.2000000000007</v>
          </cell>
          <cell r="FU138">
            <v>1006.2</v>
          </cell>
          <cell r="FV138">
            <v>620.79999999999995</v>
          </cell>
          <cell r="FW138">
            <v>40.234999999999999</v>
          </cell>
          <cell r="FY138">
            <v>0</v>
          </cell>
          <cell r="FZ138">
            <v>0</v>
          </cell>
          <cell r="GA138">
            <v>1205.4000000000001</v>
          </cell>
          <cell r="GB138">
            <v>714.65000000000009</v>
          </cell>
          <cell r="GC138">
            <v>140.94999999999999</v>
          </cell>
          <cell r="GD138">
            <v>206.55000000000021</v>
          </cell>
          <cell r="GE138">
            <v>130.78000000000009</v>
          </cell>
          <cell r="GF138">
            <v>784.74737300000004</v>
          </cell>
          <cell r="GG138">
            <v>10263.6</v>
          </cell>
          <cell r="GH138">
            <v>247.5</v>
          </cell>
          <cell r="GI138">
            <v>829.7</v>
          </cell>
          <cell r="GJ138">
            <v>2959.2</v>
          </cell>
          <cell r="GK138">
            <v>7304.4000000000005</v>
          </cell>
          <cell r="GL138">
            <v>964.1</v>
          </cell>
          <cell r="GM138">
            <v>716.6</v>
          </cell>
          <cell r="GN138">
            <v>65.393000000000001</v>
          </cell>
          <cell r="GP138">
            <v>0</v>
          </cell>
          <cell r="GQ138">
            <v>72.037000000000006</v>
          </cell>
          <cell r="GR138">
            <v>1289.9000000000001</v>
          </cell>
          <cell r="GS138">
            <v>750.4000000000002</v>
          </cell>
          <cell r="GT138">
            <v>155.35000000000039</v>
          </cell>
          <cell r="GU138">
            <v>210.55000000000041</v>
          </cell>
          <cell r="GV138">
            <v>103.21000000000031</v>
          </cell>
          <cell r="GW138">
            <v>784.74737300000004</v>
          </cell>
          <cell r="GX138">
            <v>10409.799999999999</v>
          </cell>
          <cell r="GY138">
            <v>165.6</v>
          </cell>
          <cell r="GZ138">
            <v>819.7</v>
          </cell>
          <cell r="HA138">
            <v>2996.16</v>
          </cell>
          <cell r="HB138">
            <v>7413.6400000000012</v>
          </cell>
          <cell r="HC138">
            <v>843.3</v>
          </cell>
          <cell r="HD138">
            <v>677.69999999999993</v>
          </cell>
          <cell r="HE138">
            <v>50.278000000000013</v>
          </cell>
          <cell r="HG138">
            <v>0</v>
          </cell>
          <cell r="HH138">
            <v>0</v>
          </cell>
          <cell r="HI138">
            <v>1357.5</v>
          </cell>
          <cell r="HJ138">
            <v>732.45</v>
          </cell>
          <cell r="HK138">
            <v>109.10000000000009</v>
          </cell>
          <cell r="HL138">
            <v>188.8</v>
          </cell>
          <cell r="HM138">
            <v>99.340000000000046</v>
          </cell>
          <cell r="HN138">
            <v>784.74737300000004</v>
          </cell>
          <cell r="HO138">
            <v>10638</v>
          </cell>
          <cell r="HP138">
            <v>337.6</v>
          </cell>
          <cell r="HQ138">
            <v>832.9</v>
          </cell>
          <cell r="HR138">
            <v>3233.1</v>
          </cell>
          <cell r="HS138">
            <v>7404.9</v>
          </cell>
          <cell r="HT138">
            <v>917.5</v>
          </cell>
          <cell r="HU138">
            <v>579.9</v>
          </cell>
          <cell r="HV138">
            <v>76.516999999999996</v>
          </cell>
          <cell r="HX138">
            <v>0</v>
          </cell>
          <cell r="HY138">
            <v>0</v>
          </cell>
          <cell r="HZ138">
            <v>1202.7</v>
          </cell>
          <cell r="IA138">
            <v>687.99999999999977</v>
          </cell>
          <cell r="IB138">
            <v>69.199999999999747</v>
          </cell>
          <cell r="IC138">
            <v>138.79999999999981</v>
          </cell>
          <cell r="ID138">
            <v>58.599999999999753</v>
          </cell>
          <cell r="IE138">
            <v>784.74737300000004</v>
          </cell>
          <cell r="IF138">
            <v>10772.1</v>
          </cell>
          <cell r="IG138">
            <v>384.5</v>
          </cell>
          <cell r="IH138">
            <v>826.2</v>
          </cell>
          <cell r="II138">
            <v>3305.8999999999992</v>
          </cell>
          <cell r="IJ138">
            <v>7466.2</v>
          </cell>
          <cell r="IK138">
            <v>1060.4000000000001</v>
          </cell>
          <cell r="IL138">
            <v>675.90000000000009</v>
          </cell>
          <cell r="IM138">
            <v>66.867000000000004</v>
          </cell>
          <cell r="IN138">
            <v>254.98552768180929</v>
          </cell>
          <cell r="IO138">
            <v>0</v>
          </cell>
          <cell r="IP138">
            <v>79.606999999999999</v>
          </cell>
          <cell r="IQ138">
            <v>1295.2</v>
          </cell>
          <cell r="IR138">
            <v>744.19999999999982</v>
          </cell>
          <cell r="IS138">
            <v>121.9999999999998</v>
          </cell>
          <cell r="IT138">
            <v>201.09999999999991</v>
          </cell>
          <cell r="IU138">
            <v>102.0999999999998</v>
          </cell>
          <cell r="IV138">
            <v>784.74737300000004</v>
          </cell>
          <cell r="IW138">
            <v>10746.1</v>
          </cell>
          <cell r="IX138">
            <v>240.6</v>
          </cell>
          <cell r="IY138">
            <v>822.6</v>
          </cell>
          <cell r="IZ138">
            <v>3205.1999999999989</v>
          </cell>
          <cell r="JA138">
            <v>7540.9</v>
          </cell>
          <cell r="JB138">
            <v>1159.9000000000001</v>
          </cell>
          <cell r="JC138">
            <v>919.30000000000007</v>
          </cell>
          <cell r="JD138">
            <v>59.05</v>
          </cell>
          <cell r="JE138">
            <v>451.85575405197551</v>
          </cell>
          <cell r="JF138">
            <v>0</v>
          </cell>
          <cell r="JG138">
            <v>0</v>
          </cell>
          <cell r="JH138">
            <v>1338.346499284394</v>
          </cell>
          <cell r="JI138">
            <v>773.14369611474035</v>
          </cell>
          <cell r="JJ138">
            <v>90.603522390429461</v>
          </cell>
          <cell r="JK138">
            <v>170.85608872942461</v>
          </cell>
          <cell r="JL138">
            <v>41.189933577253107</v>
          </cell>
          <cell r="JM138">
            <v>784.74737300000004</v>
          </cell>
          <cell r="JN138">
            <v>10915.53565221984</v>
          </cell>
          <cell r="JO138">
            <v>468.27639991691723</v>
          </cell>
          <cell r="JP138">
            <v>826.93778404286593</v>
          </cell>
          <cell r="JQ138">
            <v>3346.2249595094631</v>
          </cell>
          <cell r="JR138">
            <v>7569.3106927103809</v>
          </cell>
          <cell r="JS138">
            <v>1159.9000000000001</v>
          </cell>
          <cell r="JT138">
            <v>691.62360008308292</v>
          </cell>
          <cell r="JU138">
            <v>58.887245968513326</v>
          </cell>
          <cell r="JV138">
            <v>512.26736888273808</v>
          </cell>
          <cell r="JW138">
            <v>0</v>
          </cell>
          <cell r="JX138">
            <v>4.5292408668723034</v>
          </cell>
          <cell r="JY138">
            <v>1514.6759408465739</v>
          </cell>
          <cell r="JZ138">
            <v>878.85133850852867</v>
          </cell>
          <cell r="KA138">
            <v>163.01761487659189</v>
          </cell>
          <cell r="KB138">
            <v>256.09305560272293</v>
          </cell>
          <cell r="KC138">
            <v>135.09845842526451</v>
          </cell>
          <cell r="KD138">
            <v>784.74737300000004</v>
          </cell>
          <cell r="KE138">
            <v>11114.60225504749</v>
          </cell>
          <cell r="KF138">
            <v>376.55305430739139</v>
          </cell>
          <cell r="KG138">
            <v>827.77393071458027</v>
          </cell>
          <cell r="KH138">
            <v>3435.8847669453239</v>
          </cell>
          <cell r="KI138">
            <v>7678.717488102171</v>
          </cell>
          <cell r="KJ138">
            <v>1159.9000000000001</v>
          </cell>
          <cell r="KK138">
            <v>783.34694569260864</v>
          </cell>
          <cell r="KL138">
            <v>68.16041733809584</v>
          </cell>
          <cell r="KM138">
            <v>764.89058308675703</v>
          </cell>
          <cell r="KN138">
            <v>0</v>
          </cell>
          <cell r="KO138">
            <v>17.441663033473858</v>
          </cell>
          <cell r="KP138">
            <v>-163.4</v>
          </cell>
          <cell r="KQ138">
            <v>-235.7041439315901</v>
          </cell>
          <cell r="KR138">
            <v>-216.0410337156865</v>
          </cell>
          <cell r="KS138">
            <v>-194.07844415152681</v>
          </cell>
          <cell r="KT138">
            <v>-182.61573319700389</v>
          </cell>
          <cell r="KU138">
            <v>-151.55147631257529</v>
          </cell>
          <cell r="KV138">
            <v>-102.76353960652069</v>
          </cell>
          <cell r="KW138">
            <v>-47.386793220796307</v>
          </cell>
          <cell r="KX138">
            <v>19.7301465616145</v>
          </cell>
          <cell r="KY138">
            <v>739.65000000000043</v>
          </cell>
          <cell r="KZ138">
            <v>801.34914433214703</v>
          </cell>
          <cell r="LA138">
            <v>979.11626640406757</v>
          </cell>
          <cell r="LB138">
            <v>1324.884971249701</v>
          </cell>
          <cell r="LC138">
            <v>1565.848883160209</v>
          </cell>
          <cell r="LD138">
            <v>1765.634656534005</v>
          </cell>
          <cell r="LE138">
            <v>1943.8355413708609</v>
          </cell>
          <cell r="LF138">
            <v>2166.3666706690219</v>
          </cell>
          <cell r="LG138">
            <v>2452.520965750432</v>
          </cell>
          <cell r="LH138">
            <v>104.2499999999999</v>
          </cell>
          <cell r="LI138">
            <v>210.4500000000001</v>
          </cell>
          <cell r="LJ138">
            <v>214.25000000000031</v>
          </cell>
          <cell r="LK138">
            <v>210.7000000000001</v>
          </cell>
          <cell r="LL138">
            <v>142.49999999999969</v>
          </cell>
          <cell r="LM138">
            <v>215.39999999999981</v>
          </cell>
          <cell r="LN138">
            <v>179.1060887294247</v>
          </cell>
          <cell r="LO138">
            <v>264.34305560272281</v>
          </cell>
          <cell r="LP138">
            <v>1328.9008309037181</v>
          </cell>
          <cell r="LQ138">
            <v>776.9832284527356</v>
          </cell>
          <cell r="LR138">
            <v>90.774043094076546</v>
          </cell>
          <cell r="LS138">
            <v>165.1772530422889</v>
          </cell>
          <cell r="LT138">
            <v>173.53054087109311</v>
          </cell>
          <cell r="LU138">
            <v>45.299939721375502</v>
          </cell>
          <cell r="LV138">
            <v>784.74737300000004</v>
          </cell>
          <cell r="LW138">
            <v>11149.388091283619</v>
          </cell>
          <cell r="LX138">
            <v>593.45325529309548</v>
          </cell>
          <cell r="LY138">
            <v>835.52452989249537</v>
          </cell>
          <cell r="LZ138">
            <v>3439.700615565614</v>
          </cell>
          <cell r="MA138">
            <v>7709.687475718003</v>
          </cell>
          <cell r="MB138">
            <v>1159.9000000000001</v>
          </cell>
          <cell r="MC138">
            <v>566.44674470690461</v>
          </cell>
          <cell r="MD138">
            <v>55.813834897956163</v>
          </cell>
          <cell r="ME138">
            <v>451.85575405197551</v>
          </cell>
          <cell r="MF138">
            <v>0</v>
          </cell>
          <cell r="MG138">
            <v>5.9766642767394984</v>
          </cell>
          <cell r="MH138">
            <v>1455.1973321319681</v>
          </cell>
          <cell r="MI138">
            <v>848.70065375132515</v>
          </cell>
          <cell r="MJ138">
            <v>151.1275998713237</v>
          </cell>
          <cell r="MK138">
            <v>235.74354905530299</v>
          </cell>
          <cell r="ML138">
            <v>244.06592212240139</v>
          </cell>
          <cell r="MM138">
            <v>111.36421770470631</v>
          </cell>
          <cell r="MN138">
            <v>784.74737300000004</v>
          </cell>
          <cell r="MO138">
            <v>11101.118402434329</v>
          </cell>
          <cell r="MP138">
            <v>358.12416936340782</v>
          </cell>
          <cell r="MQ138">
            <v>838.36684288622996</v>
          </cell>
          <cell r="MR138">
            <v>3305.057615770098</v>
          </cell>
          <cell r="MS138">
            <v>7796.0607866642331</v>
          </cell>
          <cell r="MT138">
            <v>1159.9000000000001</v>
          </cell>
          <cell r="MU138">
            <v>801.77583063659222</v>
          </cell>
          <cell r="MV138">
            <v>61.118287949542662</v>
          </cell>
          <cell r="MW138">
            <v>512.26736888273808</v>
          </cell>
          <cell r="MX138">
            <v>0</v>
          </cell>
          <cell r="MY138">
            <v>16.66853369137775</v>
          </cell>
          <cell r="MZ138">
            <v>1498.2722911756671</v>
          </cell>
          <cell r="NA138">
            <v>876.91377399619694</v>
          </cell>
          <cell r="NB138">
            <v>135.7653852038253</v>
          </cell>
          <cell r="NC138">
            <v>225.26702845278851</v>
          </cell>
          <cell r="ND138">
            <v>233.55651388042909</v>
          </cell>
          <cell r="NE138">
            <v>88.070683897504168</v>
          </cell>
          <cell r="NF138">
            <v>784.74737300000004</v>
          </cell>
          <cell r="NG138">
            <v>11295.646359208849</v>
          </cell>
          <cell r="NH138">
            <v>656.44928311752392</v>
          </cell>
          <cell r="NI138">
            <v>838.16801328598285</v>
          </cell>
          <cell r="NJ138">
            <v>3432.7101561801742</v>
          </cell>
          <cell r="NK138">
            <v>7862.9362030286766</v>
          </cell>
          <cell r="NL138">
            <v>1159.9000000000001</v>
          </cell>
          <cell r="NM138">
            <v>503.45071688247617</v>
          </cell>
          <cell r="NN138">
            <v>62.927436229378017</v>
          </cell>
          <cell r="NO138">
            <v>764.89058308675703</v>
          </cell>
          <cell r="NP138">
            <v>0</v>
          </cell>
          <cell r="NQ138">
            <v>12.90578210541911</v>
          </cell>
          <cell r="NR138">
            <v>1723.5402192880499</v>
          </cell>
          <cell r="NS138">
            <v>1017.926828388342</v>
          </cell>
          <cell r="NT138">
            <v>214.24619511915779</v>
          </cell>
          <cell r="NU138">
            <v>319.6111045064626</v>
          </cell>
          <cell r="NV138">
            <v>327.96328953014392</v>
          </cell>
          <cell r="NW138">
            <v>171.9721233877892</v>
          </cell>
          <cell r="NX138">
            <v>784.74737300000004</v>
          </cell>
          <cell r="NY138">
            <v>11555.868660038281</v>
          </cell>
          <cell r="NZ138">
            <v>564.877857721336</v>
          </cell>
          <cell r="OA138">
            <v>831.66157903789281</v>
          </cell>
          <cell r="OB138">
            <v>3555.7804498514502</v>
          </cell>
          <cell r="OC138">
            <v>8000.0882101868274</v>
          </cell>
          <cell r="OD138">
            <v>1159.9000000000001</v>
          </cell>
          <cell r="OE138">
            <v>595.02214227866409</v>
          </cell>
          <cell r="OF138">
            <v>72.388689210098121</v>
          </cell>
          <cell r="OG138">
            <v>944.26859950664539</v>
          </cell>
          <cell r="OH138">
            <v>0</v>
          </cell>
          <cell r="OI138">
            <v>26.467931205958621</v>
          </cell>
          <cell r="OJ138">
            <v>-24.5</v>
          </cell>
          <cell r="OK138">
            <v>-33.700000000000003</v>
          </cell>
          <cell r="OL138">
            <v>-48.95</v>
          </cell>
          <cell r="OM138">
            <v>-56.250000000000028</v>
          </cell>
          <cell r="ON138">
            <v>-50.8</v>
          </cell>
          <cell r="OO138">
            <v>-64.5</v>
          </cell>
          <cell r="OP138">
            <v>-63.153577742718532</v>
          </cell>
          <cell r="OQ138">
            <v>-57.310566188871519</v>
          </cell>
          <cell r="OR138">
            <v>-54.5518353562614</v>
          </cell>
          <cell r="OS138">
            <v>-50.106183559943346</v>
          </cell>
          <cell r="OT138">
            <v>-57.548523958860997</v>
          </cell>
          <cell r="OU138">
            <v>-53.834490840620759</v>
          </cell>
        </row>
        <row r="139">
          <cell r="A139" t="str">
            <v>STBP3</v>
          </cell>
          <cell r="B139" t="str">
            <v>Santos Brasil</v>
          </cell>
          <cell r="C139" t="str">
            <v>Transportation</v>
          </cell>
          <cell r="D139" t="str">
            <v>Pedro Bruno</v>
          </cell>
          <cell r="E139">
            <v>45225</v>
          </cell>
          <cell r="F139" t="str">
            <v>Buy</v>
          </cell>
          <cell r="G139" t="b">
            <v>0</v>
          </cell>
          <cell r="H139" t="str">
            <v>BRL</v>
          </cell>
          <cell r="I139">
            <v>12.6</v>
          </cell>
          <cell r="J139">
            <v>0.1331271540893193</v>
          </cell>
          <cell r="K139">
            <v>9.6000000000000002E-2</v>
          </cell>
          <cell r="L139">
            <v>0.12608636713949409</v>
          </cell>
          <cell r="M139">
            <v>1942.6037991699991</v>
          </cell>
          <cell r="O139">
            <v>612.65247557999851</v>
          </cell>
          <cell r="P139">
            <v>765.06399999999996</v>
          </cell>
          <cell r="Q139">
            <v>439.28647557999852</v>
          </cell>
          <cell r="R139">
            <v>864.17036900000005</v>
          </cell>
          <cell r="S139">
            <v>4348.6779999999999</v>
          </cell>
          <cell r="T139">
            <v>614.63099999999997</v>
          </cell>
          <cell r="U139">
            <v>2871.8310000000001</v>
          </cell>
          <cell r="V139">
            <v>2255.7950000000001</v>
          </cell>
          <cell r="W139">
            <v>2092.8829999999998</v>
          </cell>
          <cell r="X139">
            <v>335.06700000000001</v>
          </cell>
          <cell r="Y139">
            <v>-279.56400000000002</v>
          </cell>
          <cell r="Z139">
            <v>406.6</v>
          </cell>
          <cell r="AA139">
            <v>306.2003421478247</v>
          </cell>
          <cell r="AB139">
            <v>183.54935481660161</v>
          </cell>
          <cell r="AC139">
            <v>578.97863400000006</v>
          </cell>
          <cell r="AD139">
            <v>2073.2296330909071</v>
          </cell>
          <cell r="AF139">
            <v>669.76703373290218</v>
          </cell>
          <cell r="AG139">
            <v>909.69619253290227</v>
          </cell>
          <cell r="AH139">
            <v>448.65122054844198</v>
          </cell>
          <cell r="AI139">
            <v>864.17036900000005</v>
          </cell>
          <cell r="AJ139">
            <v>4664.4093254976342</v>
          </cell>
          <cell r="AK139">
            <v>579.87204734875729</v>
          </cell>
          <cell r="AL139">
            <v>3208.7644496411021</v>
          </cell>
          <cell r="AM139">
            <v>2571.5263254976339</v>
          </cell>
          <cell r="AN139">
            <v>2092.8829999999998</v>
          </cell>
          <cell r="AO139">
            <v>624.49198562571974</v>
          </cell>
          <cell r="AP139">
            <v>44.619938276962444</v>
          </cell>
          <cell r="AQ139">
            <v>578.84997125143957</v>
          </cell>
          <cell r="AR139">
            <v>116.55184672071459</v>
          </cell>
          <cell r="AS139">
            <v>270.33601212637541</v>
          </cell>
          <cell r="AT139">
            <v>448.65122054844198</v>
          </cell>
          <cell r="AU139">
            <v>2368.4913697249722</v>
          </cell>
          <cell r="AW139">
            <v>839.78465577141401</v>
          </cell>
          <cell r="AX139">
            <v>1123.5371129797859</v>
          </cell>
          <cell r="AY139">
            <v>529.18929072828757</v>
          </cell>
          <cell r="AZ139">
            <v>864.17036900000005</v>
          </cell>
          <cell r="BA139">
            <v>4983.8475300142418</v>
          </cell>
          <cell r="BB139">
            <v>607.18885849087417</v>
          </cell>
          <cell r="BC139">
            <v>3465.3166719828141</v>
          </cell>
          <cell r="BD139">
            <v>2890.964530014242</v>
          </cell>
          <cell r="BE139">
            <v>2092.8829999999998</v>
          </cell>
          <cell r="BF139">
            <v>894.27730099444648</v>
          </cell>
          <cell r="BG139">
            <v>287.08844250357231</v>
          </cell>
          <cell r="BH139">
            <v>539.57063073745348</v>
          </cell>
          <cell r="BI139">
            <v>318.04537586382639</v>
          </cell>
          <cell r="BJ139">
            <v>423.41588744422751</v>
          </cell>
          <cell r="BK139">
            <v>529.18929072828757</v>
          </cell>
          <cell r="BL139">
            <v>2692.2619656521051</v>
          </cell>
          <cell r="BN139">
            <v>1037.5971054937879</v>
          </cell>
          <cell r="BO139">
            <v>1361.883844498034</v>
          </cell>
          <cell r="BP139">
            <v>653.64299765091005</v>
          </cell>
          <cell r="BQ139">
            <v>864.17036900000005</v>
          </cell>
          <cell r="BR139">
            <v>5137.7726869243834</v>
          </cell>
          <cell r="BS139">
            <v>798.65935291027984</v>
          </cell>
          <cell r="BT139">
            <v>3395.7076789061298</v>
          </cell>
          <cell r="BU139">
            <v>3044.889686924384</v>
          </cell>
          <cell r="BV139">
            <v>2092.8830000000012</v>
          </cell>
          <cell r="BW139">
            <v>1017.763227973299</v>
          </cell>
          <cell r="BX139">
            <v>219.1038750630195</v>
          </cell>
          <cell r="BY139">
            <v>246.97185395770549</v>
          </cell>
          <cell r="BZ139">
            <v>790.38432794391588</v>
          </cell>
          <cell r="CA139">
            <v>717.31251537577782</v>
          </cell>
          <cell r="CB139">
            <v>653.64299765091005</v>
          </cell>
          <cell r="CC139">
            <v>2976.6535813855171</v>
          </cell>
          <cell r="CE139">
            <v>1240.124115609198</v>
          </cell>
          <cell r="CF139">
            <v>1557.325418729996</v>
          </cell>
          <cell r="CG139">
            <v>802.62051133335297</v>
          </cell>
          <cell r="CH139">
            <v>864.17036900000005</v>
          </cell>
          <cell r="CI139">
            <v>5299.5598277747686</v>
          </cell>
          <cell r="CJ139">
            <v>972.31694459307766</v>
          </cell>
          <cell r="CK139">
            <v>3355.343923874872</v>
          </cell>
          <cell r="CL139">
            <v>3206.6768277747692</v>
          </cell>
          <cell r="CM139">
            <v>2092.8830000000012</v>
          </cell>
          <cell r="CN139">
            <v>1152.9623893865551</v>
          </cell>
          <cell r="CO139">
            <v>180.6454447934774</v>
          </cell>
          <cell r="CP139">
            <v>270.39832282651167</v>
          </cell>
          <cell r="CQ139">
            <v>910.78036568921743</v>
          </cell>
          <cell r="CR139">
            <v>845.9096114024087</v>
          </cell>
          <cell r="CS139">
            <v>802.62051133335297</v>
          </cell>
          <cell r="CT139">
            <v>3259.589075343556</v>
          </cell>
          <cell r="CV139">
            <v>1437.521433505952</v>
          </cell>
          <cell r="CW139">
            <v>1750.397352756223</v>
          </cell>
          <cell r="CX139">
            <v>947.55560195219027</v>
          </cell>
          <cell r="CY139">
            <v>864.17036900000005</v>
          </cell>
          <cell r="CZ139">
            <v>5396.0156376495152</v>
          </cell>
          <cell r="DA139">
            <v>1197.4445220562579</v>
          </cell>
          <cell r="DB139">
            <v>3199.9679133355098</v>
          </cell>
          <cell r="DC139">
            <v>3303.1326376495149</v>
          </cell>
          <cell r="DD139">
            <v>2092.8830000000012</v>
          </cell>
          <cell r="DE139">
            <v>1227.687630016108</v>
          </cell>
          <cell r="DF139">
            <v>30.243107959849109</v>
          </cell>
          <cell r="DG139">
            <v>149.45048125910481</v>
          </cell>
          <cell r="DH139">
            <v>1169.7706893106149</v>
          </cell>
          <cell r="DI139">
            <v>1039.9712182906151</v>
          </cell>
          <cell r="DJ139">
            <v>947.55560195219027</v>
          </cell>
          <cell r="DK139">
            <v>3536.6538404310668</v>
          </cell>
          <cell r="DM139">
            <v>1639.9474193126759</v>
          </cell>
          <cell r="DN139">
            <v>1938.014376220545</v>
          </cell>
          <cell r="DO139">
            <v>1101.0971380276039</v>
          </cell>
          <cell r="DP139">
            <v>864.17036900000005</v>
          </cell>
          <cell r="DQ139">
            <v>5488.1752094270396</v>
          </cell>
          <cell r="DR139">
            <v>1401.0173292488489</v>
          </cell>
          <cell r="DS139">
            <v>3061.6860599096249</v>
          </cell>
          <cell r="DT139">
            <v>3395.2922094270389</v>
          </cell>
          <cell r="DU139">
            <v>2092.8830000000012</v>
          </cell>
          <cell r="DV139">
            <v>1303.998213675178</v>
          </cell>
          <cell r="DW139">
            <v>-97.019115573670433</v>
          </cell>
          <cell r="DX139">
            <v>152.62116731814211</v>
          </cell>
          <cell r="DY139">
            <v>1298.2318708024709</v>
          </cell>
          <cell r="DZ139">
            <v>1169.8894771602111</v>
          </cell>
          <cell r="EA139">
            <v>1101.0971380276039</v>
          </cell>
          <cell r="EB139">
            <v>3818.982635081778</v>
          </cell>
          <cell r="ED139">
            <v>1840.3916223960171</v>
          </cell>
          <cell r="EE139">
            <v>2125.278859339166</v>
          </cell>
          <cell r="EF139">
            <v>1251.7252267654169</v>
          </cell>
          <cell r="EG139">
            <v>864.17036900000005</v>
          </cell>
          <cell r="EH139">
            <v>5571.9024938611547</v>
          </cell>
          <cell r="EI139">
            <v>1586.121086654302</v>
          </cell>
          <cell r="EJ139">
            <v>2932.1321750234979</v>
          </cell>
          <cell r="EK139">
            <v>3479.0194938611539</v>
          </cell>
          <cell r="EL139">
            <v>2092.8830000000012</v>
          </cell>
          <cell r="EM139">
            <v>1378.4140216521289</v>
          </cell>
          <cell r="EN139">
            <v>-207.70706500217261</v>
          </cell>
          <cell r="EO139">
            <v>148.83161595390141</v>
          </cell>
          <cell r="EP139">
            <v>1432.898299979573</v>
          </cell>
          <cell r="EQ139">
            <v>1300.3133127194201</v>
          </cell>
          <cell r="ER139">
            <v>1251.7252267654169</v>
          </cell>
          <cell r="ES139">
            <v>4123.8825642583788</v>
          </cell>
          <cell r="EU139">
            <v>2055.908545921628</v>
          </cell>
          <cell r="EV139">
            <v>2328.4710339532799</v>
          </cell>
          <cell r="EW139">
            <v>1412.244798870337</v>
          </cell>
          <cell r="EX139">
            <v>864.17036900000005</v>
          </cell>
          <cell r="EY139">
            <v>5652.2446992922196</v>
          </cell>
          <cell r="EZ139">
            <v>1744.1380222549669</v>
          </cell>
          <cell r="FA139">
            <v>2822.6788348302912</v>
          </cell>
          <cell r="FB139">
            <v>3559.3616992922198</v>
          </cell>
          <cell r="FC139">
            <v>2092.8830000000012</v>
          </cell>
          <cell r="FD139">
            <v>1457.1320922793179</v>
          </cell>
          <cell r="FE139">
            <v>-287.00592997564848</v>
          </cell>
          <cell r="FF139">
            <v>157.43614125437799</v>
          </cell>
          <cell r="FG139">
            <v>1564.8180646702581</v>
          </cell>
          <cell r="FH139">
            <v>1432.410916599476</v>
          </cell>
          <cell r="FI139">
            <v>1412.244798870337</v>
          </cell>
          <cell r="FJ139">
            <v>443.07299999999998</v>
          </cell>
          <cell r="FL139">
            <v>135.59</v>
          </cell>
          <cell r="FM139">
            <v>180.197</v>
          </cell>
          <cell r="FN139">
            <v>90.286999999999978</v>
          </cell>
          <cell r="FO139">
            <v>864.17036900000005</v>
          </cell>
          <cell r="GA139">
            <v>504.14703500999963</v>
          </cell>
          <cell r="GC139">
            <v>160.81260028999941</v>
          </cell>
          <cell r="GD139">
            <v>214.39660028999941</v>
          </cell>
          <cell r="GE139">
            <v>97.445600289999348</v>
          </cell>
          <cell r="GF139">
            <v>864.17036900000005</v>
          </cell>
          <cell r="GR139">
            <v>524.34676415999922</v>
          </cell>
          <cell r="GT139">
            <v>162.50632943999909</v>
          </cell>
          <cell r="GU139">
            <v>216.76132943999909</v>
          </cell>
          <cell r="GV139">
            <v>105.9103294399991</v>
          </cell>
          <cell r="GW139">
            <v>864.17036900000005</v>
          </cell>
          <cell r="HI139">
            <v>471.03699999999998</v>
          </cell>
          <cell r="HK139">
            <v>143.60754585000009</v>
          </cell>
          <cell r="HL139">
            <v>198.2425864300001</v>
          </cell>
          <cell r="HM139">
            <v>135.5075458500001</v>
          </cell>
          <cell r="HN139">
            <v>864.17036900000005</v>
          </cell>
          <cell r="HZ139">
            <v>429.37900000000002</v>
          </cell>
          <cell r="IB139">
            <v>94.293999999999983</v>
          </cell>
          <cell r="IC139">
            <v>153.31800000000001</v>
          </cell>
          <cell r="ID139">
            <v>45.861999999999988</v>
          </cell>
          <cell r="IE139">
            <v>864.17036900000005</v>
          </cell>
          <cell r="IQ139">
            <v>508.96900000000011</v>
          </cell>
          <cell r="IS139">
            <v>162.92700000000011</v>
          </cell>
          <cell r="IT139">
            <v>222.22000000000011</v>
          </cell>
          <cell r="IU139">
            <v>94.398000000000096</v>
          </cell>
          <cell r="IV139">
            <v>864.17036900000005</v>
          </cell>
          <cell r="JH139">
            <v>543.52742824335803</v>
          </cell>
          <cell r="JJ139">
            <v>197.100461904024</v>
          </cell>
          <cell r="JK139">
            <v>256.686902417022</v>
          </cell>
          <cell r="JL139">
            <v>116.8863048566558</v>
          </cell>
          <cell r="JM139">
            <v>864.17036900000005</v>
          </cell>
          <cell r="JY139">
            <v>591.30583004952996</v>
          </cell>
          <cell r="KA139">
            <v>215.17127595592621</v>
          </cell>
          <cell r="KB139">
            <v>277.04906006863638</v>
          </cell>
          <cell r="KC139">
            <v>191.3168504368077</v>
          </cell>
          <cell r="KD139">
            <v>864.17036900000005</v>
          </cell>
          <cell r="KY139">
            <v>765.06399999999996</v>
          </cell>
          <cell r="KZ139">
            <v>909.69619253290227</v>
          </cell>
          <cell r="LA139">
            <v>1123.5371129797859</v>
          </cell>
          <cell r="LB139">
            <v>1361.883844498034</v>
          </cell>
          <cell r="LC139">
            <v>1557.325418729996</v>
          </cell>
          <cell r="LD139">
            <v>1750.397352756223</v>
          </cell>
          <cell r="LE139">
            <v>1938.014376220545</v>
          </cell>
          <cell r="LF139">
            <v>2125.278859339166</v>
          </cell>
          <cell r="LG139">
            <v>2328.4710339532799</v>
          </cell>
          <cell r="LH139">
            <v>180.197</v>
          </cell>
          <cell r="LI139">
            <v>214.39660028999941</v>
          </cell>
          <cell r="LJ139">
            <v>216.76132943999909</v>
          </cell>
          <cell r="LK139">
            <v>198.2425864300001</v>
          </cell>
          <cell r="LL139">
            <v>153.31800000000001</v>
          </cell>
          <cell r="LM139">
            <v>222.22000000000011</v>
          </cell>
          <cell r="LN139">
            <v>256.686902417022</v>
          </cell>
          <cell r="LO139">
            <v>277.04906006863638</v>
          </cell>
        </row>
        <row r="140">
          <cell r="A140" t="str">
            <v>SUZB3</v>
          </cell>
          <cell r="B140" t="str">
            <v>Suzano</v>
          </cell>
          <cell r="C140" t="str">
            <v>Pulp &amp; Paper</v>
          </cell>
          <cell r="D140" t="str">
            <v>Lucas Laghi</v>
          </cell>
          <cell r="E140">
            <v>44914</v>
          </cell>
          <cell r="F140" t="str">
            <v>Buy</v>
          </cell>
          <cell r="G140" t="b">
            <v>0</v>
          </cell>
          <cell r="H140" t="str">
            <v>BRL</v>
          </cell>
          <cell r="I140">
            <v>72.873054143241859</v>
          </cell>
          <cell r="J140">
            <v>0.15435354401654039</v>
          </cell>
          <cell r="K140">
            <v>7.2415448360950485E-2</v>
          </cell>
          <cell r="L140">
            <v>0.1170577721821308</v>
          </cell>
          <cell r="M140">
            <v>49096.212893897908</v>
          </cell>
          <cell r="N140">
            <v>24770.242089347641</v>
          </cell>
          <cell r="O140">
            <v>20839.452021381869</v>
          </cell>
          <cell r="P140">
            <v>27851.815866232049</v>
          </cell>
          <cell r="Q140">
            <v>25643.790558558459</v>
          </cell>
          <cell r="R140">
            <v>1309.3520000000001</v>
          </cell>
          <cell r="S140">
            <v>127719.9373701625</v>
          </cell>
          <cell r="T140">
            <v>21529.8407590887</v>
          </cell>
          <cell r="U140">
            <v>49006.501514444193</v>
          </cell>
          <cell r="V140">
            <v>89953.942521393998</v>
          </cell>
          <cell r="W140">
            <v>37765.994848768467</v>
          </cell>
          <cell r="X140">
            <v>81065.789960784314</v>
          </cell>
          <cell r="Y140">
            <v>59535.949201695621</v>
          </cell>
          <cell r="Z140">
            <v>-15115.162326555301</v>
          </cell>
          <cell r="AA140">
            <v>11242.450967089429</v>
          </cell>
          <cell r="AB140">
            <v>13486.59441467153</v>
          </cell>
          <cell r="AC140">
            <v>1801.77</v>
          </cell>
          <cell r="AD140">
            <v>45176.36973448487</v>
          </cell>
          <cell r="AE140">
            <v>19642.69039113434</v>
          </cell>
          <cell r="AF140">
            <v>15535.04312790228</v>
          </cell>
          <cell r="AG140">
            <v>23508.18357800306</v>
          </cell>
          <cell r="AH140">
            <v>5663.0178098491087</v>
          </cell>
          <cell r="AI140">
            <v>1309.3520000000001</v>
          </cell>
          <cell r="AJ140">
            <v>135822.7870880058</v>
          </cell>
          <cell r="AK140">
            <v>19923.62109406431</v>
          </cell>
          <cell r="AL140">
            <v>60172.939183456263</v>
          </cell>
          <cell r="AM140">
            <v>94644.27539074076</v>
          </cell>
          <cell r="AN140">
            <v>41178.511697265007</v>
          </cell>
          <cell r="AO140">
            <v>81457.615088425635</v>
          </cell>
          <cell r="AP140">
            <v>61533.993994361328</v>
          </cell>
          <cell r="AQ140">
            <v>-19822.555586514649</v>
          </cell>
          <cell r="AR140">
            <v>3459.7986826341139</v>
          </cell>
          <cell r="AS140">
            <v>-1647.5097074662749</v>
          </cell>
          <cell r="AT140">
            <v>2250.5009613525581</v>
          </cell>
          <cell r="AU140">
            <v>42110.714217759771</v>
          </cell>
          <cell r="AV140">
            <v>15677.14025004625</v>
          </cell>
          <cell r="AW140">
            <v>11389.701162050091</v>
          </cell>
          <cell r="AX140">
            <v>20665.953904252521</v>
          </cell>
          <cell r="AY140">
            <v>5045.5045843685602</v>
          </cell>
          <cell r="AZ140">
            <v>1309.3520000000001</v>
          </cell>
          <cell r="BA140">
            <v>141715.36463400899</v>
          </cell>
          <cell r="BB140">
            <v>23444.95057180712</v>
          </cell>
          <cell r="BC140">
            <v>64602.137256805967</v>
          </cell>
          <cell r="BD140">
            <v>96836.315082214554</v>
          </cell>
          <cell r="BE140">
            <v>44879.049551794407</v>
          </cell>
          <cell r="BF140">
            <v>81731.220171729947</v>
          </cell>
          <cell r="BG140">
            <v>58286.269599922831</v>
          </cell>
          <cell r="BH140">
            <v>-13164.890526521511</v>
          </cell>
          <cell r="BI140">
            <v>7197.8070204021569</v>
          </cell>
          <cell r="BJ140">
            <v>3542.4274665295261</v>
          </cell>
          <cell r="BK140">
            <v>1344.966729839163</v>
          </cell>
          <cell r="BL140">
            <v>48372.522143408743</v>
          </cell>
          <cell r="BM140">
            <v>21391.369292726638</v>
          </cell>
          <cell r="BN140">
            <v>16845.073676279892</v>
          </cell>
          <cell r="BO140">
            <v>24860.24822408229</v>
          </cell>
          <cell r="BP140">
            <v>10010.837922112851</v>
          </cell>
          <cell r="BQ140">
            <v>1309.3520000000001</v>
          </cell>
          <cell r="BR140">
            <v>150908.89126666731</v>
          </cell>
          <cell r="BS140">
            <v>33555.013087769526</v>
          </cell>
          <cell r="BT140">
            <v>65487.610571696241</v>
          </cell>
          <cell r="BU140">
            <v>97199.610130533139</v>
          </cell>
          <cell r="BV140">
            <v>53709.281136134152</v>
          </cell>
          <cell r="BW140">
            <v>82347.814049479915</v>
          </cell>
          <cell r="BX140">
            <v>48792.800961710382</v>
          </cell>
          <cell r="BY140">
            <v>-7982.2639188446028</v>
          </cell>
          <cell r="BZ140">
            <v>14733.30568095769</v>
          </cell>
          <cell r="CA140">
            <v>11671.027327773159</v>
          </cell>
          <cell r="CB140">
            <v>1180.6063377731009</v>
          </cell>
          <cell r="CC140">
            <v>52374.636370061933</v>
          </cell>
          <cell r="CD140">
            <v>23934.102968741699</v>
          </cell>
          <cell r="CE140">
            <v>19204.042239410948</v>
          </cell>
          <cell r="CF140">
            <v>27366.417991872469</v>
          </cell>
          <cell r="CG140">
            <v>12679.77730034778</v>
          </cell>
          <cell r="CH140">
            <v>1309.3520000000001</v>
          </cell>
          <cell r="CI140">
            <v>161727.0691782331</v>
          </cell>
          <cell r="CJ140">
            <v>43242.494558999279</v>
          </cell>
          <cell r="CK140">
            <v>66673.937626837956</v>
          </cell>
          <cell r="CL140">
            <v>97025.80917227488</v>
          </cell>
          <cell r="CM140">
            <v>64701.260005958167</v>
          </cell>
          <cell r="CN140">
            <v>82970.455103965651</v>
          </cell>
          <cell r="CO140">
            <v>39727.960544966372</v>
          </cell>
          <cell r="CP140">
            <v>-8476.0028439903363</v>
          </cell>
          <cell r="CQ140">
            <v>14922.93196013307</v>
          </cell>
          <cell r="CR140">
            <v>12165.325038941381</v>
          </cell>
          <cell r="CS140">
            <v>1687.798430523768</v>
          </cell>
          <cell r="FJ140">
            <v>9742.8349944100009</v>
          </cell>
          <cell r="FK140">
            <v>4309.9953679700011</v>
          </cell>
          <cell r="FL140">
            <v>3398.8235628400012</v>
          </cell>
          <cell r="FM140">
            <v>5121.098</v>
          </cell>
          <cell r="FN140">
            <v>10306.110677840001</v>
          </cell>
          <cell r="FO140">
            <v>1309.3520000000001</v>
          </cell>
          <cell r="FP140">
            <v>112935.944</v>
          </cell>
          <cell r="FQ140">
            <v>19096.727999999999</v>
          </cell>
          <cell r="FR140">
            <v>39137.733999999997</v>
          </cell>
          <cell r="FS140">
            <v>87553.837999999989</v>
          </cell>
          <cell r="FT140">
            <v>25382.106</v>
          </cell>
          <cell r="FU140">
            <v>74381.194000000003</v>
          </cell>
          <cell r="FV140">
            <v>55284.466</v>
          </cell>
          <cell r="FW140">
            <v>-2683</v>
          </cell>
          <cell r="FX140">
            <v>3562.0890000000009</v>
          </cell>
          <cell r="FY140">
            <v>6402.8665199999996</v>
          </cell>
          <cell r="FZ140">
            <v>999.75300000000004</v>
          </cell>
          <cell r="GA140">
            <v>11519.65508307</v>
          </cell>
          <cell r="GB140">
            <v>5396.7300830699996</v>
          </cell>
          <cell r="GC140">
            <v>4568.3876534499996</v>
          </cell>
          <cell r="GD140">
            <v>6302.7176534499986</v>
          </cell>
          <cell r="GE140">
            <v>181.78885171999951</v>
          </cell>
          <cell r="GF140">
            <v>1309.3520000000001</v>
          </cell>
          <cell r="GG140">
            <v>122642.489</v>
          </cell>
          <cell r="GH140">
            <v>20307.134999999998</v>
          </cell>
          <cell r="GI140">
            <v>43617.186999999998</v>
          </cell>
          <cell r="GJ140">
            <v>98475.801000000007</v>
          </cell>
          <cell r="GK140">
            <v>24166.687999999998</v>
          </cell>
          <cell r="GL140">
            <v>81202.082000000009</v>
          </cell>
          <cell r="GM140">
            <v>60894.947000000007</v>
          </cell>
          <cell r="GN140">
            <v>-4439</v>
          </cell>
          <cell r="GO140">
            <v>950.174653449998</v>
          </cell>
          <cell r="GP140">
            <v>-870.73828655000182</v>
          </cell>
          <cell r="GQ140">
            <v>802</v>
          </cell>
          <cell r="GR140">
            <v>14198.749312579999</v>
          </cell>
          <cell r="GS140">
            <v>7726.0795803800011</v>
          </cell>
          <cell r="GT140">
            <v>6689.7400490599966</v>
          </cell>
          <cell r="GU140">
            <v>8595.9866427352536</v>
          </cell>
          <cell r="GV140">
            <v>5448.0971802299964</v>
          </cell>
          <cell r="GW140">
            <v>1309.3520000000001</v>
          </cell>
          <cell r="GX140">
            <v>128614.364</v>
          </cell>
          <cell r="GY140">
            <v>18272.024000000001</v>
          </cell>
          <cell r="GZ140">
            <v>47012.355000000003</v>
          </cell>
          <cell r="HA140">
            <v>100556.163</v>
          </cell>
          <cell r="HB140">
            <v>28058.201000000001</v>
          </cell>
          <cell r="HC140">
            <v>82309.673999999999</v>
          </cell>
          <cell r="HD140">
            <v>64037.65</v>
          </cell>
          <cell r="HE140">
            <v>-4044</v>
          </cell>
          <cell r="HF140">
            <v>2452.4016427352508</v>
          </cell>
          <cell r="HG140">
            <v>1492.7486027352511</v>
          </cell>
          <cell r="HH140">
            <v>1.7000000000000001E-2</v>
          </cell>
          <cell r="HI140">
            <v>13634.973503837909</v>
          </cell>
          <cell r="HJ140">
            <v>7337.437057927641</v>
          </cell>
          <cell r="HK140">
            <v>6182.5007560318754</v>
          </cell>
          <cell r="HL140">
            <v>7832.0135700467936</v>
          </cell>
          <cell r="HM140">
            <v>9707.7938487684642</v>
          </cell>
          <cell r="HN140">
            <v>1309.3520000000001</v>
          </cell>
          <cell r="HO140">
            <v>127719.9373701625</v>
          </cell>
          <cell r="HP140">
            <v>21529.8407590887</v>
          </cell>
          <cell r="HQ140">
            <v>49006.501514444193</v>
          </cell>
          <cell r="HR140">
            <v>89953.942521393998</v>
          </cell>
          <cell r="HS140">
            <v>37765.994848768467</v>
          </cell>
          <cell r="HT140">
            <v>81065.789960784314</v>
          </cell>
          <cell r="HU140">
            <v>59535.949201695621</v>
          </cell>
          <cell r="HV140">
            <v>-3949.1623265553021</v>
          </cell>
          <cell r="HW140">
            <v>4277.7856709041798</v>
          </cell>
          <cell r="HX140">
            <v>6461.7175784862766</v>
          </cell>
          <cell r="HY140">
            <v>0</v>
          </cell>
          <cell r="HZ140">
            <v>12878.78326714899</v>
          </cell>
          <cell r="IA140">
            <v>6427.0880649746423</v>
          </cell>
          <cell r="IB140">
            <v>5459.3382934641213</v>
          </cell>
          <cell r="IC140">
            <v>7502.677054622779</v>
          </cell>
          <cell r="ID140">
            <v>4032.4433090383291</v>
          </cell>
          <cell r="IE140">
            <v>1309.3520000000001</v>
          </cell>
          <cell r="IF140">
            <v>132167.98174091609</v>
          </cell>
          <cell r="IG140">
            <v>24049.284446138099</v>
          </cell>
          <cell r="IH140">
            <v>51234.20318378057</v>
          </cell>
          <cell r="II140">
            <v>90369.543583109247</v>
          </cell>
          <cell r="IJ140">
            <v>41798.438157806791</v>
          </cell>
          <cell r="IK140">
            <v>79892.112565297837</v>
          </cell>
          <cell r="IL140">
            <v>55842.828119159727</v>
          </cell>
          <cell r="IM140">
            <v>-4232.50744023077</v>
          </cell>
          <cell r="IN140">
            <v>2667.9281678060838</v>
          </cell>
          <cell r="IO140">
            <v>1494.5679299293411</v>
          </cell>
          <cell r="IP140">
            <v>0</v>
          </cell>
          <cell r="IQ140">
            <v>11479.20576224429</v>
          </cell>
          <cell r="IR140">
            <v>5243.839526327698</v>
          </cell>
          <cell r="IS140">
            <v>4252.6785362557321</v>
          </cell>
          <cell r="IT140">
            <v>6090.7338641047563</v>
          </cell>
          <cell r="IU140">
            <v>2113.5793878590971</v>
          </cell>
          <cell r="IV140">
            <v>1309.3520000000001</v>
          </cell>
          <cell r="IW140">
            <v>132241.20336279811</v>
          </cell>
          <cell r="IX140">
            <v>20028.632918591771</v>
          </cell>
          <cell r="IY140">
            <v>54971.923609993792</v>
          </cell>
          <cell r="IZ140">
            <v>90579.686778484698</v>
          </cell>
          <cell r="JA140">
            <v>41661.516584313329</v>
          </cell>
          <cell r="JB140">
            <v>79305.273867554613</v>
          </cell>
          <cell r="JC140">
            <v>59276.640948962842</v>
          </cell>
          <cell r="JD140">
            <v>-5979.8183193787218</v>
          </cell>
          <cell r="JE140">
            <v>-294.46386519021507</v>
          </cell>
          <cell r="JF140">
            <v>-1765.835101943107</v>
          </cell>
          <cell r="JG140">
            <v>2250.5009613525581</v>
          </cell>
          <cell r="JH140">
            <v>10499.2742057657</v>
          </cell>
          <cell r="JI140">
            <v>3962.062258808563</v>
          </cell>
          <cell r="JJ140">
            <v>2959.656648212424</v>
          </cell>
          <cell r="JK140">
            <v>5126.1780417553264</v>
          </cell>
          <cell r="JL140">
            <v>5.0775634804650744</v>
          </cell>
          <cell r="JM140">
            <v>1309.3520000000001</v>
          </cell>
          <cell r="JN140">
            <v>134684.06283283839</v>
          </cell>
          <cell r="JO140">
            <v>20954.49287899903</v>
          </cell>
          <cell r="JP140">
            <v>57159.265265420443</v>
          </cell>
          <cell r="JQ140">
            <v>93017.468685044587</v>
          </cell>
          <cell r="JR140">
            <v>41666.594147793803</v>
          </cell>
          <cell r="JS140">
            <v>80185.531914169493</v>
          </cell>
          <cell r="JT140">
            <v>59231.039035170463</v>
          </cell>
          <cell r="JU140">
            <v>-4319.9499334602197</v>
          </cell>
          <cell r="JV140">
            <v>1028.8494292182411</v>
          </cell>
          <cell r="JW140">
            <v>-193.5687039690234</v>
          </cell>
          <cell r="JX140">
            <v>0</v>
          </cell>
          <cell r="JY140">
            <v>10319.106499325901</v>
          </cell>
          <cell r="JZ140">
            <v>4009.700541023436</v>
          </cell>
          <cell r="KA140">
            <v>2863.369649969999</v>
          </cell>
          <cell r="KB140">
            <v>4788.5946175202007</v>
          </cell>
          <cell r="KC140">
            <v>-488.08245052878192</v>
          </cell>
          <cell r="KD140">
            <v>1309.3520000000001</v>
          </cell>
          <cell r="KE140">
            <v>135822.7870880058</v>
          </cell>
          <cell r="KF140">
            <v>19923.62109406431</v>
          </cell>
          <cell r="KG140">
            <v>60172.939183456263</v>
          </cell>
          <cell r="KH140">
            <v>94644.27539074076</v>
          </cell>
          <cell r="KI140">
            <v>41178.511697265007</v>
          </cell>
          <cell r="KJ140">
            <v>81457.615088425635</v>
          </cell>
          <cell r="KK140">
            <v>61533.993994361328</v>
          </cell>
          <cell r="KL140">
            <v>-5290.2798934449393</v>
          </cell>
          <cell r="KM140">
            <v>57.484950800003389</v>
          </cell>
          <cell r="KN140">
            <v>-1182.6738314834861</v>
          </cell>
          <cell r="KO140">
            <v>0</v>
          </cell>
          <cell r="KP140">
            <v>5944.301085184331</v>
          </cell>
          <cell r="KQ140">
            <v>6368.6257919223726</v>
          </cell>
          <cell r="KR140">
            <v>6465.6455817109099</v>
          </cell>
          <cell r="KS140">
            <v>6438.7775120781444</v>
          </cell>
          <cell r="KT140">
            <v>6778.2531492515946</v>
          </cell>
          <cell r="LP140">
            <v>10256.982669706451</v>
          </cell>
          <cell r="LQ140">
            <v>3672.1713340912552</v>
          </cell>
          <cell r="LR140">
            <v>2666.6270359232958</v>
          </cell>
          <cell r="LS140">
            <v>4912.0553010754184</v>
          </cell>
          <cell r="LU140">
            <v>1179.7292885151051</v>
          </cell>
          <cell r="LV140">
            <v>1309.3520000000001</v>
          </cell>
          <cell r="LW140">
            <v>137593.6358244408</v>
          </cell>
          <cell r="LX140">
            <v>21244.001360559541</v>
          </cell>
          <cell r="LY140">
            <v>61276.628977504814</v>
          </cell>
          <cell r="LZ140">
            <v>95235.394838660635</v>
          </cell>
          <cell r="MA140">
            <v>42358.240985780118</v>
          </cell>
          <cell r="MB140">
            <v>81408.440194935683</v>
          </cell>
          <cell r="MC140">
            <v>60164.438834376153</v>
          </cell>
          <cell r="MD140">
            <v>-3245.236419464386</v>
          </cell>
          <cell r="ME140">
            <v>1868.017508030684</v>
          </cell>
          <cell r="MF140">
            <v>922.28438341016397</v>
          </cell>
          <cell r="MG140">
            <v>0</v>
          </cell>
          <cell r="MH140">
            <v>10365.003796312179</v>
          </cell>
          <cell r="MI140">
            <v>3889.0919412011108</v>
          </cell>
          <cell r="MJ140">
            <v>2860.6321079112499</v>
          </cell>
          <cell r="MK140">
            <v>5183.3077446706247</v>
          </cell>
          <cell r="MM140">
            <v>1134.266207703186</v>
          </cell>
          <cell r="MN140">
            <v>1309.3520000000001</v>
          </cell>
          <cell r="MO140">
            <v>138078.0486017293</v>
          </cell>
          <cell r="MP140">
            <v>21195.58181804543</v>
          </cell>
          <cell r="MQ140">
            <v>62375.186716946228</v>
          </cell>
          <cell r="MR140">
            <v>95930.50813808509</v>
          </cell>
          <cell r="MS140">
            <v>42147.540463644153</v>
          </cell>
          <cell r="MT140">
            <v>81610.673143835942</v>
          </cell>
          <cell r="MU140">
            <v>60415.091325790512</v>
          </cell>
          <cell r="MV140">
            <v>-3275.3556702806591</v>
          </cell>
          <cell r="MW140">
            <v>1867.3833894311999</v>
          </cell>
          <cell r="MX140">
            <v>951.13588401494746</v>
          </cell>
          <cell r="MY140">
            <v>1344.966729839163</v>
          </cell>
          <cell r="MZ140">
            <v>10627.97562568144</v>
          </cell>
          <cell r="NA140">
            <v>3945.2626917742732</v>
          </cell>
          <cell r="NB140">
            <v>2886.6878879310739</v>
          </cell>
          <cell r="NC140">
            <v>5273.2879122535032</v>
          </cell>
          <cell r="NE140">
            <v>1366.919399397636</v>
          </cell>
          <cell r="NF140">
            <v>1309.3520000000001</v>
          </cell>
          <cell r="NG140">
            <v>139868.88826576801</v>
          </cell>
          <cell r="NH140">
            <v>22338.539583514299</v>
          </cell>
          <cell r="NI140">
            <v>63485.8610386086</v>
          </cell>
          <cell r="NJ140">
            <v>96354.428402726204</v>
          </cell>
          <cell r="NK140">
            <v>43514.459863041782</v>
          </cell>
          <cell r="NL140">
            <v>81627.454144742747</v>
          </cell>
          <cell r="NM140">
            <v>59288.914561228448</v>
          </cell>
          <cell r="NN140">
            <v>-3308.1980376734132</v>
          </cell>
          <cell r="NO140">
            <v>1740.689933380173</v>
          </cell>
          <cell r="NP140">
            <v>842.40835817288951</v>
          </cell>
          <cell r="NQ140">
            <v>0</v>
          </cell>
          <cell r="NR140">
            <v>10860.7521260597</v>
          </cell>
          <cell r="NS140">
            <v>4170.6142829796127</v>
          </cell>
          <cell r="NT140">
            <v>2975.7541302844752</v>
          </cell>
          <cell r="NU140">
            <v>5297.3029462529767</v>
          </cell>
          <cell r="NW140">
            <v>1364.5896887526339</v>
          </cell>
          <cell r="NX140">
            <v>1309.3520000000001</v>
          </cell>
          <cell r="NY140">
            <v>141715.36463400899</v>
          </cell>
          <cell r="NZ140">
            <v>23444.95057180712</v>
          </cell>
          <cell r="OA140">
            <v>64602.137256805967</v>
          </cell>
          <cell r="OB140">
            <v>96836.315082214554</v>
          </cell>
          <cell r="OC140">
            <v>44879.049551794407</v>
          </cell>
          <cell r="OD140">
            <v>81731.220171729947</v>
          </cell>
          <cell r="OE140">
            <v>58286.269599922831</v>
          </cell>
          <cell r="OF140">
            <v>-3336.100399103047</v>
          </cell>
          <cell r="OG140">
            <v>1721.7161895601</v>
          </cell>
          <cell r="OH140">
            <v>826.59884093152471</v>
          </cell>
          <cell r="OI140">
            <v>0</v>
          </cell>
          <cell r="OJ140">
            <v>5133.5219999999999</v>
          </cell>
          <cell r="OK140">
            <v>5548.0950000000003</v>
          </cell>
          <cell r="OL140">
            <v>5942.174</v>
          </cell>
          <cell r="OM140">
            <v>5944.301085184331</v>
          </cell>
          <cell r="ON140">
            <v>6292.318564434071</v>
          </cell>
          <cell r="OO140">
            <v>6402.2272626105578</v>
          </cell>
          <cell r="OP140">
            <v>6415.0276826744939</v>
          </cell>
          <cell r="OQ140">
            <v>6368.6257919223726</v>
          </cell>
          <cell r="OR140">
            <v>6430.5099670378322</v>
          </cell>
          <cell r="OS140">
            <v>6421.8333912645121</v>
          </cell>
          <cell r="OT140">
            <v>6439.1336143249646</v>
          </cell>
          <cell r="OU140">
            <v>6465.6455817109099</v>
          </cell>
          <cell r="OV140">
            <v>11355.256185297911</v>
          </cell>
          <cell r="OW140">
            <v>4875.4689466673444</v>
          </cell>
          <cell r="OX140">
            <v>3814.919995615352</v>
          </cell>
          <cell r="OY140">
            <v>5773.389585015555</v>
          </cell>
          <cell r="PA140">
            <v>2028.216237966883</v>
          </cell>
          <cell r="PB140">
            <v>1309.3520000000001</v>
          </cell>
          <cell r="PC140">
            <v>143510.77623422499</v>
          </cell>
          <cell r="PD140">
            <v>26666.70754411197</v>
          </cell>
          <cell r="PE140">
            <v>64761.270225730601</v>
          </cell>
          <cell r="PF140">
            <v>96603.510444463667</v>
          </cell>
          <cell r="PG140">
            <v>46907.265789761288</v>
          </cell>
          <cell r="PH140">
            <v>82021.868443514075</v>
          </cell>
          <cell r="PI140">
            <v>55355.160899402101</v>
          </cell>
          <cell r="PJ140">
            <v>-1912.956618358126</v>
          </cell>
          <cell r="PK140">
            <v>0</v>
          </cell>
          <cell r="PL140">
            <v>11859.432056559041</v>
          </cell>
          <cell r="PM140">
            <v>5185.6761489900437</v>
          </cell>
          <cell r="PN140">
            <v>4096.7025433801809</v>
          </cell>
          <cell r="PO140">
            <v>6107.5577233357162</v>
          </cell>
          <cell r="PQ140">
            <v>2359.960826363445</v>
          </cell>
          <cell r="PR140">
            <v>1309.3520000000001</v>
          </cell>
          <cell r="PS140">
            <v>144980.42899042991</v>
          </cell>
          <cell r="PT140">
            <v>28026.952467167659</v>
          </cell>
          <cell r="PU140">
            <v>64963.215922444513</v>
          </cell>
          <cell r="PV140">
            <v>96893.8087120782</v>
          </cell>
          <cell r="PW140">
            <v>48086.620278351627</v>
          </cell>
          <cell r="PX140">
            <v>82226.08476984952</v>
          </cell>
          <cell r="PY140">
            <v>54199.132302681857</v>
          </cell>
          <cell r="PZ140">
            <v>-1970.755460001192</v>
          </cell>
          <cell r="QA140">
            <v>1180.6063377731009</v>
          </cell>
          <cell r="QB140">
            <v>12336.88268892419</v>
          </cell>
          <cell r="QC140">
            <v>5459.7039626348214</v>
          </cell>
          <cell r="QD140">
            <v>4334.5630929928393</v>
          </cell>
          <cell r="QE140">
            <v>6398.8595568550963</v>
          </cell>
          <cell r="QG140">
            <v>2740.3729353472399</v>
          </cell>
          <cell r="QH140">
            <v>1309.3520000000001</v>
          </cell>
          <cell r="QI140">
            <v>147823.05882001339</v>
          </cell>
          <cell r="QJ140">
            <v>30752.47783796598</v>
          </cell>
          <cell r="QK140">
            <v>65205.404898156652</v>
          </cell>
          <cell r="QL140">
            <v>96996.065606314456</v>
          </cell>
          <cell r="QM140">
            <v>50826.993213698872</v>
          </cell>
          <cell r="QN140">
            <v>82243.030348579632</v>
          </cell>
          <cell r="QO140">
            <v>51490.552510613648</v>
          </cell>
          <cell r="QP140">
            <v>-2023.684567459014</v>
          </cell>
          <cell r="QQ140">
            <v>0</v>
          </cell>
          <cell r="QR140">
            <v>12820.9512126276</v>
          </cell>
          <cell r="QS140">
            <v>5870.5202344344352</v>
          </cell>
          <cell r="QT140">
            <v>4598.8880442915142</v>
          </cell>
          <cell r="QU140">
            <v>6580.4413588759189</v>
          </cell>
          <cell r="QW140">
            <v>2882.287922435276</v>
          </cell>
          <cell r="QX140">
            <v>1309.3520000000001</v>
          </cell>
          <cell r="QY140">
            <v>150908.89126666731</v>
          </cell>
          <cell r="QZ140">
            <v>33555.013087769526</v>
          </cell>
          <cell r="RA140">
            <v>65487.610571696241</v>
          </cell>
          <cell r="RB140">
            <v>97199.610130533139</v>
          </cell>
          <cell r="RC140">
            <v>53709.281136134152</v>
          </cell>
          <cell r="RD140">
            <v>82347.814049479915</v>
          </cell>
          <cell r="RE140">
            <v>48792.800961710382</v>
          </cell>
          <cell r="RF140">
            <v>-2074.8672730262701</v>
          </cell>
          <cell r="RG140">
            <v>0</v>
          </cell>
          <cell r="RH140">
            <v>40965.431317830007</v>
          </cell>
          <cell r="RI140">
            <v>20349.843826380049</v>
          </cell>
          <cell r="RJ140">
            <v>18128.279129750052</v>
          </cell>
          <cell r="RK140">
            <v>23470.922999999999</v>
          </cell>
          <cell r="RL140">
            <v>8635.53187514005</v>
          </cell>
          <cell r="RM140">
            <v>1309.3520000000001</v>
          </cell>
          <cell r="RN140">
            <v>118976</v>
          </cell>
          <cell r="RO140">
            <v>21349</v>
          </cell>
          <cell r="RP140">
            <v>38170</v>
          </cell>
          <cell r="RQ140">
            <v>103802</v>
          </cell>
          <cell r="RR140">
            <v>15176</v>
          </cell>
          <cell r="RS140">
            <v>85522</v>
          </cell>
          <cell r="RT140">
            <v>64173</v>
          </cell>
          <cell r="RU140">
            <v>-6342</v>
          </cell>
          <cell r="RV140">
            <v>13466.075999999999</v>
          </cell>
          <cell r="RW140">
            <v>11148.09942</v>
          </cell>
          <cell r="RX140">
            <v>9.6829999999999998</v>
          </cell>
          <cell r="RY140">
            <v>7.3952611673560658E-3</v>
          </cell>
          <cell r="RZ140">
            <v>1.3760776322944479</v>
          </cell>
          <cell r="SA140">
            <v>1.718789875719102</v>
          </cell>
          <cell r="SB140">
            <v>1.027200271461886</v>
          </cell>
          <cell r="SC140">
            <v>0.90167223005967934</v>
          </cell>
          <cell r="SD140">
            <v>1.289033377215423</v>
          </cell>
          <cell r="SI140">
            <v>0.76354792294203544</v>
          </cell>
          <cell r="SJ140">
            <v>0.61251672583079264</v>
          </cell>
          <cell r="SK140">
            <v>1.298352161985471E-5</v>
          </cell>
          <cell r="SL140">
            <v>0</v>
          </cell>
          <cell r="SM140">
            <v>0</v>
          </cell>
          <cell r="SN140">
            <v>1.718789875719102</v>
          </cell>
          <cell r="SO140">
            <v>0</v>
          </cell>
          <cell r="SP140">
            <v>0</v>
          </cell>
          <cell r="SQ140">
            <v>0</v>
          </cell>
          <cell r="SR140">
            <v>1.027200271461886</v>
          </cell>
          <cell r="SS140">
            <v>0</v>
          </cell>
          <cell r="ST140">
            <v>0</v>
          </cell>
          <cell r="SU140">
            <v>4125.8157409375272</v>
          </cell>
          <cell r="SV140">
            <v>3363.1354475217981</v>
          </cell>
          <cell r="SW140">
            <v>0</v>
          </cell>
          <cell r="SX140">
            <v>3404.4828186510249</v>
          </cell>
          <cell r="SY140">
            <v>2639.1756826473438</v>
          </cell>
          <cell r="SZ140">
            <v>0.90167223005967934</v>
          </cell>
          <cell r="TA140">
            <v>3566.5056766507619</v>
          </cell>
          <cell r="TB140">
            <v>2799.385809525093</v>
          </cell>
          <cell r="TC140">
            <v>0</v>
          </cell>
          <cell r="TD140">
            <v>3636.5014447183789</v>
          </cell>
          <cell r="TE140">
            <v>2869.3303880789299</v>
          </cell>
          <cell r="TF140">
            <v>0</v>
          </cell>
          <cell r="WM140">
            <v>6025.2160064702584</v>
          </cell>
          <cell r="WR140">
            <v>6158.2165347090386</v>
          </cell>
          <cell r="WW140">
            <v>6290.5001882477191</v>
          </cell>
          <cell r="XB140">
            <v>6438.7775120781444</v>
          </cell>
          <cell r="ADP140">
            <v>4637</v>
          </cell>
        </row>
        <row r="141">
          <cell r="A141" t="str">
            <v>TAEE11</v>
          </cell>
          <cell r="B141" t="str">
            <v>Taesa</v>
          </cell>
          <cell r="C141" t="str">
            <v>Utilities &amp; Energy</v>
          </cell>
          <cell r="D141" t="str">
            <v>Vladimir Pinto</v>
          </cell>
          <cell r="E141">
            <v>45173</v>
          </cell>
          <cell r="F141" t="str">
            <v>Neutral</v>
          </cell>
          <cell r="G141" t="b">
            <v>0</v>
          </cell>
          <cell r="H141" t="str">
            <v>BRL</v>
          </cell>
          <cell r="I141">
            <v>38</v>
          </cell>
          <cell r="J141">
            <v>0.11943663366336631</v>
          </cell>
          <cell r="K141">
            <v>9.5000000000000001E-2</v>
          </cell>
          <cell r="L141">
            <v>8.5394653465346526E-2</v>
          </cell>
          <cell r="M141">
            <v>2228.1814400500002</v>
          </cell>
          <cell r="O141">
            <v>1593.4810483199999</v>
          </cell>
          <cell r="P141">
            <v>1882.1330644</v>
          </cell>
          <cell r="Q141">
            <v>1048.32182885</v>
          </cell>
          <cell r="R141">
            <v>344.49890699999997</v>
          </cell>
          <cell r="S141">
            <v>10204.18</v>
          </cell>
          <cell r="T141">
            <v>1083.174</v>
          </cell>
          <cell r="U141">
            <v>6598.6679999999997</v>
          </cell>
          <cell r="V141">
            <v>10204.18</v>
          </cell>
          <cell r="W141">
            <v>1418.3049999999989</v>
          </cell>
          <cell r="X141">
            <v>8149.9120000000003</v>
          </cell>
          <cell r="Y141">
            <v>7066.7380000000003</v>
          </cell>
          <cell r="AA141">
            <v>0</v>
          </cell>
          <cell r="AB141">
            <v>0</v>
          </cell>
          <cell r="AC141">
            <v>0</v>
          </cell>
          <cell r="AD141">
            <v>2362.5944749000992</v>
          </cell>
          <cell r="AF141">
            <v>1711.790615375113</v>
          </cell>
          <cell r="AG141">
            <v>2030.078999322606</v>
          </cell>
          <cell r="AH141">
            <v>991.59389115239378</v>
          </cell>
          <cell r="AI141">
            <v>344.49890699999997</v>
          </cell>
          <cell r="AJ141">
            <v>11617.989386511699</v>
          </cell>
          <cell r="AK141">
            <v>1323.64</v>
          </cell>
          <cell r="AL141">
            <v>7832.141343605841</v>
          </cell>
          <cell r="AM141">
            <v>11617.989386511699</v>
          </cell>
          <cell r="AN141">
            <v>690.53914038719995</v>
          </cell>
          <cell r="AO141">
            <v>10152.71883333334</v>
          </cell>
          <cell r="AP141">
            <v>8829.0788333333367</v>
          </cell>
          <cell r="AR141">
            <v>1714.0606726170499</v>
          </cell>
          <cell r="AS141">
            <v>3569.2857901891998</v>
          </cell>
          <cell r="AT141">
            <v>962.9953902155446</v>
          </cell>
          <cell r="AU141">
            <v>2316.2316991337129</v>
          </cell>
          <cell r="AW141">
            <v>1679.1104510215071</v>
          </cell>
          <cell r="AX141">
            <v>1997.5440458554881</v>
          </cell>
          <cell r="AY141">
            <v>1061.963097197209</v>
          </cell>
          <cell r="AZ141">
            <v>344.49890699999997</v>
          </cell>
          <cell r="BA141">
            <v>11537.845571792939</v>
          </cell>
          <cell r="BB141">
            <v>1323.64</v>
          </cell>
          <cell r="BC141">
            <v>7743.9457069373948</v>
          </cell>
          <cell r="BD141">
            <v>11537.845571792939</v>
          </cell>
          <cell r="BE141">
            <v>576.01852039909772</v>
          </cell>
          <cell r="BF141">
            <v>10182.12925</v>
          </cell>
          <cell r="BG141">
            <v>8858.4892500000005</v>
          </cell>
          <cell r="BI141">
            <v>1619.979080164677</v>
          </cell>
          <cell r="BJ141">
            <v>1047.345389312103</v>
          </cell>
          <cell r="BK141">
            <v>1076.244031561778</v>
          </cell>
          <cell r="BL141">
            <v>2496.7245139116148</v>
          </cell>
          <cell r="BN141">
            <v>1868.2863914719851</v>
          </cell>
          <cell r="BO141">
            <v>2153.203062012698</v>
          </cell>
          <cell r="BP141">
            <v>1309.0364604421391</v>
          </cell>
          <cell r="BQ141">
            <v>344.49890699999997</v>
          </cell>
          <cell r="BR141">
            <v>12478.882260291401</v>
          </cell>
          <cell r="BS141">
            <v>1323.64</v>
          </cell>
          <cell r="BT141">
            <v>8643.6709461690316</v>
          </cell>
          <cell r="BU141">
            <v>12478.882260291401</v>
          </cell>
          <cell r="BV141">
            <v>712.94705223016808</v>
          </cell>
          <cell r="BW141">
            <v>10960.66565810133</v>
          </cell>
          <cell r="BX141">
            <v>9637.0256581013346</v>
          </cell>
          <cell r="BZ141">
            <v>738.53718961086838</v>
          </cell>
          <cell r="CA141">
            <v>1262.1259607758191</v>
          </cell>
          <cell r="CB141">
            <v>1203.51873653185</v>
          </cell>
          <cell r="CC141">
            <v>2665.765158670873</v>
          </cell>
          <cell r="CE141">
            <v>1974.975745478378</v>
          </cell>
          <cell r="CF141">
            <v>2298.985599041579</v>
          </cell>
          <cell r="CG141">
            <v>1423.9683154087361</v>
          </cell>
          <cell r="CH141">
            <v>344.49890699999997</v>
          </cell>
          <cell r="CI141">
            <v>13295.131605415971</v>
          </cell>
          <cell r="CJ141">
            <v>1323.64</v>
          </cell>
          <cell r="CK141">
            <v>9421.4809118004014</v>
          </cell>
          <cell r="CL141">
            <v>13295.131605415971</v>
          </cell>
          <cell r="CM141">
            <v>908.34379824733151</v>
          </cell>
          <cell r="CN141">
            <v>11557.728765190001</v>
          </cell>
          <cell r="CO141">
            <v>10234.088765189999</v>
          </cell>
          <cell r="CQ141">
            <v>925.40119565694022</v>
          </cell>
          <cell r="CR141">
            <v>1359.0922752094241</v>
          </cell>
          <cell r="CS141">
            <v>1235.0663982947869</v>
          </cell>
          <cell r="CT141">
            <v>2773.940123176113</v>
          </cell>
          <cell r="CV141">
            <v>2031.9069871037159</v>
          </cell>
          <cell r="CW141">
            <v>2392.2768947003369</v>
          </cell>
          <cell r="CX141">
            <v>1470.0159562334029</v>
          </cell>
          <cell r="CY141">
            <v>344.49890699999997</v>
          </cell>
          <cell r="CZ141">
            <v>14064.24234849505</v>
          </cell>
          <cell r="DA141">
            <v>1323.64</v>
          </cell>
          <cell r="DB141">
            <v>10165.99296432076</v>
          </cell>
          <cell r="DC141">
            <v>14064.24234849505</v>
          </cell>
          <cell r="DD141">
            <v>1167.7723065401019</v>
          </cell>
          <cell r="DE141">
            <v>12052.218571265999</v>
          </cell>
          <cell r="DF141">
            <v>10728.578571266</v>
          </cell>
          <cell r="DH141">
            <v>996.96724672125015</v>
          </cell>
          <cell r="DI141">
            <v>1361.9456524768871</v>
          </cell>
          <cell r="DJ141">
            <v>1256.513985674693</v>
          </cell>
          <cell r="DK141">
            <v>3011.2927826344471</v>
          </cell>
          <cell r="DM141">
            <v>2200.1414626790688</v>
          </cell>
          <cell r="DN141">
            <v>2596.9724749595498</v>
          </cell>
          <cell r="DO141">
            <v>1646.5646284044869</v>
          </cell>
          <cell r="DP141">
            <v>344.49890699999997</v>
          </cell>
          <cell r="DQ141">
            <v>13807.336720491199</v>
          </cell>
          <cell r="DR141">
            <v>1323.64</v>
          </cell>
          <cell r="DS141">
            <v>9855.113991837341</v>
          </cell>
          <cell r="DT141">
            <v>13807.336720491199</v>
          </cell>
          <cell r="DU141">
            <v>1306.13276620696</v>
          </cell>
          <cell r="DV141">
            <v>11623.548668228001</v>
          </cell>
          <cell r="DW141">
            <v>10299.908668227999</v>
          </cell>
          <cell r="DY141">
            <v>2156.99601734201</v>
          </cell>
          <cell r="DZ141">
            <v>1688.099696376627</v>
          </cell>
          <cell r="EA141">
            <v>1282.4174646336171</v>
          </cell>
          <cell r="EB141">
            <v>3130.3555664905562</v>
          </cell>
          <cell r="ED141">
            <v>2299.986117843835</v>
          </cell>
          <cell r="EE141">
            <v>2699.6535474376201</v>
          </cell>
          <cell r="EF141">
            <v>1750.1792878600529</v>
          </cell>
          <cell r="EG141">
            <v>344.49890699999997</v>
          </cell>
          <cell r="EH141">
            <v>13524.10097380285</v>
          </cell>
          <cell r="EI141">
            <v>1323.64</v>
          </cell>
          <cell r="EJ141">
            <v>9544.803694299515</v>
          </cell>
          <cell r="EK141">
            <v>13524.10097380285</v>
          </cell>
          <cell r="EL141">
            <v>1434.816815764721</v>
          </cell>
          <cell r="EM141">
            <v>11194.87876519</v>
          </cell>
          <cell r="EN141">
            <v>9871.238765189999</v>
          </cell>
          <cell r="EP141">
            <v>2234.2654429609111</v>
          </cell>
          <cell r="EQ141">
            <v>1806.5010694388459</v>
          </cell>
          <cell r="ER141">
            <v>1182.11237325872</v>
          </cell>
          <cell r="ES141">
            <v>3141.0071573264709</v>
          </cell>
          <cell r="EU141">
            <v>2306.223383199796</v>
          </cell>
          <cell r="EV141">
            <v>2708.8395981514268</v>
          </cell>
          <cell r="EW141">
            <v>1771.792499267624</v>
          </cell>
          <cell r="EX141">
            <v>344.49890699999997</v>
          </cell>
          <cell r="EY141">
            <v>13213.54897345616</v>
          </cell>
          <cell r="EZ141">
            <v>1323.64</v>
          </cell>
          <cell r="FA141">
            <v>9231.8295513791854</v>
          </cell>
          <cell r="FB141">
            <v>13213.54897345616</v>
          </cell>
          <cell r="FC141">
            <v>1551.4524014562701</v>
          </cell>
          <cell r="FD141">
            <v>10766.208862152</v>
          </cell>
          <cell r="FE141">
            <v>9442.5688621520003</v>
          </cell>
          <cell r="FG141">
            <v>2244.074674008878</v>
          </cell>
          <cell r="FH141">
            <v>1861.4120523707199</v>
          </cell>
          <cell r="FI141">
            <v>969.11748230867761</v>
          </cell>
          <cell r="FJ141">
            <v>526.12666824000007</v>
          </cell>
          <cell r="FK141">
            <v>382.99731774999998</v>
          </cell>
          <cell r="FM141">
            <v>454.44615012000008</v>
          </cell>
          <cell r="FN141">
            <v>146.18299023000009</v>
          </cell>
          <cell r="GA141">
            <v>560.07502120000004</v>
          </cell>
          <cell r="GB141">
            <v>392.87360128000012</v>
          </cell>
          <cell r="GD141">
            <v>464.87041909999999</v>
          </cell>
          <cell r="GE141">
            <v>141.73555207000001</v>
          </cell>
          <cell r="GR141">
            <v>583.86554480999996</v>
          </cell>
          <cell r="GS141">
            <v>425.25812357000001</v>
          </cell>
          <cell r="GU141">
            <v>498.08784893000001</v>
          </cell>
          <cell r="GV141">
            <v>373.68221575000001</v>
          </cell>
          <cell r="HI141">
            <v>558.11420580000004</v>
          </cell>
          <cell r="HJ141">
            <v>392.35200572000002</v>
          </cell>
          <cell r="HL141">
            <v>464.72864625</v>
          </cell>
          <cell r="HM141">
            <v>386.72107080000001</v>
          </cell>
          <cell r="HZ141">
            <v>598.13308971000004</v>
          </cell>
          <cell r="IA141">
            <v>448.27112777000008</v>
          </cell>
          <cell r="IC141">
            <v>521.86604133000014</v>
          </cell>
          <cell r="ID141">
            <v>215.36842708000009</v>
          </cell>
          <cell r="IQ141">
            <v>633.07184544999996</v>
          </cell>
          <cell r="IR141">
            <v>441.70879723999991</v>
          </cell>
          <cell r="IT141">
            <v>534.9392766499999</v>
          </cell>
          <cell r="IU141">
            <v>246.43882004999989</v>
          </cell>
          <cell r="JH141">
            <v>574.59546924504969</v>
          </cell>
          <cell r="JI141">
            <v>420.8612573726349</v>
          </cell>
          <cell r="JK141">
            <v>495.53754004630321</v>
          </cell>
          <cell r="JL141">
            <v>283.12447851847202</v>
          </cell>
          <cell r="JY141">
            <v>574.59546924504969</v>
          </cell>
          <cell r="JZ141">
            <v>418.75083174247862</v>
          </cell>
          <cell r="KB141">
            <v>495.53754004630321</v>
          </cell>
          <cell r="KC141">
            <v>264.46356425392219</v>
          </cell>
          <cell r="KP141">
            <v>164.99472653000001</v>
          </cell>
          <cell r="KQ141">
            <v>156.22413767</v>
          </cell>
          <cell r="KR141">
            <v>147.25495000000001</v>
          </cell>
          <cell r="KS141">
            <v>119.1276</v>
          </cell>
          <cell r="KT141">
            <v>119.1276</v>
          </cell>
          <cell r="KU141">
            <v>119.1276</v>
          </cell>
          <cell r="KV141">
            <v>119.1276</v>
          </cell>
          <cell r="KW141">
            <v>119.1276</v>
          </cell>
          <cell r="KX141">
            <v>119.1276</v>
          </cell>
        </row>
        <row r="142">
          <cell r="A142" t="str">
            <v>TEND3</v>
          </cell>
          <cell r="B142" t="str">
            <v>Tenda</v>
          </cell>
          <cell r="C142" t="str">
            <v>Homebuilders</v>
          </cell>
          <cell r="D142" t="str">
            <v>Ygor Altero</v>
          </cell>
          <cell r="E142">
            <v>44841</v>
          </cell>
          <cell r="F142" t="str">
            <v>Neutral</v>
          </cell>
          <cell r="G142" t="b">
            <v>0</v>
          </cell>
          <cell r="H142" t="str">
            <v>BRL</v>
          </cell>
          <cell r="I142">
            <v>11</v>
          </cell>
          <cell r="J142">
            <v>0.1658595149253731</v>
          </cell>
          <cell r="K142">
            <v>8.2875000000000004E-2</v>
          </cell>
          <cell r="L142">
            <v>0.13847462499999999</v>
          </cell>
          <cell r="M142">
            <v>2587.763342558042</v>
          </cell>
          <cell r="N142">
            <v>449.9634214505212</v>
          </cell>
          <cell r="O142">
            <v>-83.363405409017929</v>
          </cell>
          <cell r="P142">
            <v>-40.254977500693791</v>
          </cell>
          <cell r="Q142">
            <v>-283.00134129959463</v>
          </cell>
          <cell r="R142">
            <v>96.646000000000001</v>
          </cell>
          <cell r="S142">
            <v>4062.1630692340518</v>
          </cell>
          <cell r="T142">
            <v>779.65011557296475</v>
          </cell>
          <cell r="U142">
            <v>237.42260599510351</v>
          </cell>
          <cell r="V142">
            <v>3115.960294136109</v>
          </cell>
          <cell r="W142">
            <v>940.07165870040535</v>
          </cell>
          <cell r="X142">
            <v>1485.8340000000001</v>
          </cell>
          <cell r="Y142">
            <v>706.1838844270352</v>
          </cell>
          <cell r="Z142">
            <v>-52.431353900465901</v>
          </cell>
          <cell r="AA142">
            <v>-134.42916347078341</v>
          </cell>
          <cell r="AB142">
            <v>-293.12155438661051</v>
          </cell>
          <cell r="AC142">
            <v>0</v>
          </cell>
          <cell r="AD142">
            <v>2640.453978828667</v>
          </cell>
          <cell r="AE142">
            <v>542.93810549202124</v>
          </cell>
          <cell r="AF142">
            <v>7.6311863706021397</v>
          </cell>
          <cell r="AG142">
            <v>52.753735751444928</v>
          </cell>
          <cell r="AH142">
            <v>-198.00620312269919</v>
          </cell>
          <cell r="AI142">
            <v>96.646000000000001</v>
          </cell>
          <cell r="AJ142">
            <v>3916.1348922321872</v>
          </cell>
          <cell r="AK142">
            <v>539.96135937287659</v>
          </cell>
          <cell r="AL142">
            <v>245.10913619083399</v>
          </cell>
          <cell r="AM142">
            <v>3167.5136369921252</v>
          </cell>
          <cell r="AN142">
            <v>742.06545557770608</v>
          </cell>
          <cell r="AO142">
            <v>1485.8340000000001</v>
          </cell>
          <cell r="AP142">
            <v>945.87264062712336</v>
          </cell>
          <cell r="AQ142">
            <v>-50.147136302516401</v>
          </cell>
          <cell r="AR142">
            <v>12.045940784160109</v>
          </cell>
          <cell r="AS142">
            <v>-242.6013560000637</v>
          </cell>
          <cell r="AT142">
            <v>0</v>
          </cell>
          <cell r="AU142">
            <v>2464.166262624015</v>
          </cell>
          <cell r="AV142">
            <v>683.04084129558873</v>
          </cell>
          <cell r="AW142">
            <v>184.9514985898619</v>
          </cell>
          <cell r="AX142">
            <v>231.32895548705909</v>
          </cell>
          <cell r="AY142">
            <v>51.683004624984179</v>
          </cell>
          <cell r="AZ142">
            <v>96.646000000000001</v>
          </cell>
          <cell r="BA142">
            <v>3935.0263843318071</v>
          </cell>
          <cell r="BB142">
            <v>652.65962112776378</v>
          </cell>
          <cell r="BC142">
            <v>248.0150045461171</v>
          </cell>
          <cell r="BD142">
            <v>3160.2807440631009</v>
          </cell>
          <cell r="BE142">
            <v>767.90695789019821</v>
          </cell>
          <cell r="BF142">
            <v>1485.8340000000001</v>
          </cell>
          <cell r="BG142">
            <v>833.17437887223628</v>
          </cell>
          <cell r="BH142">
            <v>-46.807904245405709</v>
          </cell>
          <cell r="BI142">
            <v>301.89607834036372</v>
          </cell>
          <cell r="BJ142">
            <v>139.8014687005284</v>
          </cell>
          <cell r="BK142">
            <v>25.841502312492089</v>
          </cell>
          <cell r="BL142">
            <v>2500.0288473366959</v>
          </cell>
          <cell r="BM142">
            <v>724.83532430331275</v>
          </cell>
          <cell r="BN142">
            <v>219.69315190713681</v>
          </cell>
          <cell r="BO142">
            <v>266.5493870534313</v>
          </cell>
          <cell r="BP142">
            <v>116.21471979991981</v>
          </cell>
          <cell r="BQ142">
            <v>96.646000000000001</v>
          </cell>
          <cell r="BR142">
            <v>4048.3952850585401</v>
          </cell>
          <cell r="BS142">
            <v>711.00601340890444</v>
          </cell>
          <cell r="BT142">
            <v>251.15934634655639</v>
          </cell>
          <cell r="BU142">
            <v>3215.2722519819981</v>
          </cell>
          <cell r="BV142">
            <v>826.0143177901582</v>
          </cell>
          <cell r="BW142">
            <v>1485.8340000000001</v>
          </cell>
          <cell r="BX142">
            <v>774.82798659109562</v>
          </cell>
          <cell r="BY142">
            <v>-47.489129557465759</v>
          </cell>
          <cell r="BZ142">
            <v>250.4362825808893</v>
          </cell>
          <cell r="CA142">
            <v>118.8246081199146</v>
          </cell>
          <cell r="CB142">
            <v>58.107359899959917</v>
          </cell>
          <cell r="CC142">
            <v>2579.0279289786381</v>
          </cell>
          <cell r="CD142">
            <v>748.2774224363377</v>
          </cell>
          <cell r="CE142">
            <v>227.98819923049709</v>
          </cell>
          <cell r="CF142">
            <v>275.50998501867821</v>
          </cell>
          <cell r="CG142">
            <v>128.07303684271989</v>
          </cell>
          <cell r="CH142">
            <v>96.646000000000001</v>
          </cell>
          <cell r="CI142">
            <v>4173.9604913222538</v>
          </cell>
          <cell r="CJ142">
            <v>723.95305354262234</v>
          </cell>
          <cell r="CK142">
            <v>255.21811913794821</v>
          </cell>
          <cell r="CL142">
            <v>3276.5409388306389</v>
          </cell>
          <cell r="CM142">
            <v>890.05083621151812</v>
          </cell>
          <cell r="CN142">
            <v>1485.8340000000001</v>
          </cell>
          <cell r="CO142">
            <v>761.8809464573776</v>
          </cell>
          <cell r="CP142">
            <v>-48.989751291095523</v>
          </cell>
          <cell r="CQ142">
            <v>208.34308192417541</v>
          </cell>
          <cell r="CR142">
            <v>79.548462107811815</v>
          </cell>
          <cell r="CS142">
            <v>64.036518421359929</v>
          </cell>
          <cell r="CT142">
            <v>2679.8430214314931</v>
          </cell>
          <cell r="CU142">
            <v>774.08681232810784</v>
          </cell>
          <cell r="CV142">
            <v>234.46659894798921</v>
          </cell>
          <cell r="CW142">
            <v>282.83873250389797</v>
          </cell>
          <cell r="CX142">
            <v>136.34017718974829</v>
          </cell>
          <cell r="CY142">
            <v>96.646000000000001</v>
          </cell>
          <cell r="CZ142">
            <v>4308.7149912774894</v>
          </cell>
          <cell r="DA142">
            <v>716.03893644920595</v>
          </cell>
          <cell r="DB142">
            <v>260.44284601066931</v>
          </cell>
          <cell r="DC142">
            <v>3342.8585568320891</v>
          </cell>
          <cell r="DD142">
            <v>958.2209248063923</v>
          </cell>
          <cell r="DE142">
            <v>1485.8340000000001</v>
          </cell>
          <cell r="DF142">
            <v>769.795063550794</v>
          </cell>
          <cell r="DG142">
            <v>-50.904777588468832</v>
          </cell>
          <cell r="DH142">
            <v>191.05163158236761</v>
          </cell>
          <cell r="DI142">
            <v>62.973715650992297</v>
          </cell>
          <cell r="DJ142">
            <v>68.170088594874144</v>
          </cell>
          <cell r="FJ142">
            <v>581.41200000000003</v>
          </cell>
          <cell r="FK142">
            <v>105.24299999999999</v>
          </cell>
          <cell r="FL142">
            <v>-21.701000000000001</v>
          </cell>
          <cell r="FM142">
            <v>-12.481</v>
          </cell>
          <cell r="FN142">
            <v>-67.340999999999994</v>
          </cell>
          <cell r="FO142">
            <v>96.593999999999994</v>
          </cell>
          <cell r="FP142">
            <v>4369.9709999999995</v>
          </cell>
          <cell r="FQ142">
            <v>803.39</v>
          </cell>
          <cell r="FR142">
            <v>242.17099999999999</v>
          </cell>
          <cell r="FS142">
            <v>3214.2990717100001</v>
          </cell>
          <cell r="FT142">
            <v>1147.8869999999999</v>
          </cell>
          <cell r="FU142">
            <v>1385.259</v>
          </cell>
          <cell r="FV142">
            <v>581.86900000000003</v>
          </cell>
          <cell r="FW142">
            <v>-24.692</v>
          </cell>
          <cell r="FX142">
            <v>-196.67392828999971</v>
          </cell>
          <cell r="FY142">
            <v>-260.20992828999982</v>
          </cell>
          <cell r="FZ142">
            <v>0</v>
          </cell>
          <cell r="GA142">
            <v>626.89800000000002</v>
          </cell>
          <cell r="GB142">
            <v>76.3</v>
          </cell>
          <cell r="GC142">
            <v>-72.593999999999994</v>
          </cell>
          <cell r="GD142">
            <v>-61.203000000000003</v>
          </cell>
          <cell r="GE142">
            <v>-114.441</v>
          </cell>
          <cell r="GF142">
            <v>96.646000000000001</v>
          </cell>
          <cell r="GG142">
            <v>4408.9359999999997</v>
          </cell>
          <cell r="GH142">
            <v>823.94899999999996</v>
          </cell>
          <cell r="GI142">
            <v>239.88499999999999</v>
          </cell>
          <cell r="GJ142">
            <v>3361.8560000000002</v>
          </cell>
          <cell r="GK142">
            <v>1041.2909999999999</v>
          </cell>
          <cell r="GL142">
            <v>1485.8340000000001</v>
          </cell>
          <cell r="GM142">
            <v>661.88499999999999</v>
          </cell>
          <cell r="GN142">
            <v>-9.0950000000000006</v>
          </cell>
          <cell r="GO142">
            <v>-29.843071709999819</v>
          </cell>
          <cell r="GP142">
            <v>12.71692829000018</v>
          </cell>
          <cell r="GQ142">
            <v>0</v>
          </cell>
          <cell r="GR142">
            <v>675.12970713898198</v>
          </cell>
          <cell r="GS142">
            <v>123.96208299291411</v>
          </cell>
          <cell r="GT142">
            <v>-2.3304809283637442</v>
          </cell>
          <cell r="GU142">
            <v>8.9529924644041756</v>
          </cell>
          <cell r="GV142">
            <v>-55.700029731784291</v>
          </cell>
          <cell r="GW142">
            <v>96.646000000000001</v>
          </cell>
          <cell r="GX142">
            <v>4254.9494182178378</v>
          </cell>
          <cell r="GY142">
            <v>796.80439041567081</v>
          </cell>
          <cell r="GZ142">
            <v>238.40703880140151</v>
          </cell>
          <cell r="HA142">
            <v>3263.3901910847958</v>
          </cell>
          <cell r="HB142">
            <v>985.59097026821576</v>
          </cell>
          <cell r="HC142">
            <v>1485.8340000000001</v>
          </cell>
          <cell r="HD142">
            <v>689.02960958432914</v>
          </cell>
          <cell r="HE142">
            <v>-9.1248879540030323</v>
          </cell>
          <cell r="HF142">
            <v>38.101428636548597</v>
          </cell>
          <cell r="HG142">
            <v>-27.887785047642591</v>
          </cell>
          <cell r="HH142">
            <v>0</v>
          </cell>
          <cell r="HI142">
            <v>704.32363541905966</v>
          </cell>
          <cell r="HJ142">
            <v>144.45833845760711</v>
          </cell>
          <cell r="HK142">
            <v>13.262075519345821</v>
          </cell>
          <cell r="HL142">
            <v>24.476030034902031</v>
          </cell>
          <cell r="HM142">
            <v>-45.519311567810313</v>
          </cell>
          <cell r="HN142">
            <v>96.646000000000001</v>
          </cell>
          <cell r="HO142">
            <v>4062.1630692340518</v>
          </cell>
          <cell r="HP142">
            <v>779.65011557296475</v>
          </cell>
          <cell r="HQ142">
            <v>237.42260599510351</v>
          </cell>
          <cell r="HR142">
            <v>3115.960294136109</v>
          </cell>
          <cell r="HS142">
            <v>940.07165870040535</v>
          </cell>
          <cell r="HT142">
            <v>1485.8340000000001</v>
          </cell>
          <cell r="HU142">
            <v>706.1838844270352</v>
          </cell>
          <cell r="HV142">
            <v>-9.519465946462871</v>
          </cell>
          <cell r="HW142">
            <v>53.98640789266755</v>
          </cell>
          <cell r="HX142">
            <v>-17.740769338968349</v>
          </cell>
          <cell r="HY142">
            <v>0</v>
          </cell>
          <cell r="HZ142">
            <v>631.32054366151829</v>
          </cell>
          <cell r="IA142">
            <v>131.81202891341599</v>
          </cell>
          <cell r="IB142">
            <v>3.4435245942119219</v>
          </cell>
          <cell r="IC142">
            <v>14.611174332992469</v>
          </cell>
          <cell r="ID142">
            <v>-50.467240068057947</v>
          </cell>
          <cell r="IE142">
            <v>96.646000000000001</v>
          </cell>
          <cell r="IF142">
            <v>3995.7495094307292</v>
          </cell>
          <cell r="IG142">
            <v>745.8665110717975</v>
          </cell>
          <cell r="IH142">
            <v>238.8813671295533</v>
          </cell>
          <cell r="II142">
            <v>3099.8718465123461</v>
          </cell>
          <cell r="IJ142">
            <v>889.60441863234746</v>
          </cell>
          <cell r="IK142">
            <v>1485.8340000000001</v>
          </cell>
          <cell r="IL142">
            <v>739.96748892820256</v>
          </cell>
          <cell r="IM142">
            <v>-11.989952336763411</v>
          </cell>
          <cell r="IN142">
            <v>31.20051068786298</v>
          </cell>
          <cell r="IO142">
            <v>-34.482801597050923</v>
          </cell>
          <cell r="IP142">
            <v>0</v>
          </cell>
          <cell r="IQ142">
            <v>646.99246081611511</v>
          </cell>
          <cell r="IR142">
            <v>130.41502272996459</v>
          </cell>
          <cell r="IS142">
            <v>-0.93149433328374287</v>
          </cell>
          <cell r="IT142">
            <v>10.304771169079221</v>
          </cell>
          <cell r="IU142">
            <v>-52.847979242277638</v>
          </cell>
          <cell r="IV142">
            <v>96.646000000000001</v>
          </cell>
          <cell r="IW142">
            <v>3939.4524040335359</v>
          </cell>
          <cell r="IX142">
            <v>711.08569770260385</v>
          </cell>
          <cell r="IY142">
            <v>240.58495084351259</v>
          </cell>
          <cell r="IZ142">
            <v>3096.3033709648021</v>
          </cell>
          <cell r="JA142">
            <v>836.75643939006977</v>
          </cell>
          <cell r="JB142">
            <v>1485.8340000000001</v>
          </cell>
          <cell r="JC142">
            <v>774.74830229739609</v>
          </cell>
          <cell r="JD142">
            <v>-12.287591217037219</v>
          </cell>
          <cell r="JE142">
            <v>28.450402420955669</v>
          </cell>
          <cell r="JF142">
            <v>-35.550544857408823</v>
          </cell>
          <cell r="JG142">
            <v>0</v>
          </cell>
          <cell r="JH142">
            <v>657.06731727751173</v>
          </cell>
          <cell r="JI142">
            <v>134.91356598150179</v>
          </cell>
          <cell r="JJ142">
            <v>1.6165810415264861</v>
          </cell>
          <cell r="JK142">
            <v>12.932978029846531</v>
          </cell>
          <cell r="JL142">
            <v>-48.807531711303341</v>
          </cell>
          <cell r="JM142">
            <v>96.646000000000001</v>
          </cell>
          <cell r="JN142">
            <v>3921.809809109141</v>
          </cell>
          <cell r="JO142">
            <v>579.19366782755958</v>
          </cell>
          <cell r="JP142">
            <v>242.40990020074281</v>
          </cell>
          <cell r="JQ142">
            <v>3127.373586123766</v>
          </cell>
          <cell r="JR142">
            <v>787.94890767876643</v>
          </cell>
          <cell r="JS142">
            <v>1485.8340000000001</v>
          </cell>
          <cell r="JT142">
            <v>906.64033217244037</v>
          </cell>
          <cell r="JU142">
            <v>-12.47893149573512</v>
          </cell>
          <cell r="JV142">
            <v>-70.010728662813662</v>
          </cell>
          <cell r="JW142">
            <v>-132.6226571715948</v>
          </cell>
          <cell r="JX142">
            <v>0</v>
          </cell>
          <cell r="JY142">
            <v>705.07365707352199</v>
          </cell>
          <cell r="JZ142">
            <v>145.79748786713881</v>
          </cell>
          <cell r="KA142">
            <v>3.502575068147475</v>
          </cell>
          <cell r="KB142">
            <v>14.904812219526709</v>
          </cell>
          <cell r="KC142">
            <v>-45.883452101060257</v>
          </cell>
          <cell r="KD142">
            <v>96.646000000000001</v>
          </cell>
          <cell r="KE142">
            <v>3916.1348922321872</v>
          </cell>
          <cell r="KF142">
            <v>539.96135937287659</v>
          </cell>
          <cell r="KG142">
            <v>245.10913619083399</v>
          </cell>
          <cell r="KH142">
            <v>3167.5136369921252</v>
          </cell>
          <cell r="KI142">
            <v>742.06545557770608</v>
          </cell>
          <cell r="KJ142">
            <v>1485.8340000000001</v>
          </cell>
          <cell r="KK142">
            <v>945.87264062712336</v>
          </cell>
          <cell r="KL142">
            <v>-13.390661252980649</v>
          </cell>
          <cell r="KM142">
            <v>22.405756338155111</v>
          </cell>
          <cell r="KN142">
            <v>-39.945352374009182</v>
          </cell>
          <cell r="KO142">
            <v>0</v>
          </cell>
          <cell r="KP142">
            <v>76.635272090484818</v>
          </cell>
          <cell r="KQ142">
            <v>77.837494727205097</v>
          </cell>
          <cell r="KR142">
            <v>42.397181786592469</v>
          </cell>
          <cell r="KS142">
            <v>38.286820089083747</v>
          </cell>
          <cell r="KT142">
            <v>39.129181755110338</v>
          </cell>
          <cell r="KU142">
            <v>39.845885640098601</v>
          </cell>
          <cell r="LP142">
            <v>635.68958007205674</v>
          </cell>
          <cell r="LQ142">
            <v>176.5212778489589</v>
          </cell>
          <cell r="LR142">
            <v>48.462383331718073</v>
          </cell>
          <cell r="LS142">
            <v>59.991584476156461</v>
          </cell>
          <cell r="LU142">
            <v>9.2903097940728543</v>
          </cell>
          <cell r="LV142">
            <v>96.646000000000001</v>
          </cell>
          <cell r="LW142">
            <v>3911.18536688005</v>
          </cell>
          <cell r="LX142">
            <v>544.37369405212485</v>
          </cell>
          <cell r="LY142">
            <v>246.29372664783671</v>
          </cell>
          <cell r="LZ142">
            <v>3153.204435717962</v>
          </cell>
          <cell r="MA142">
            <v>751.35576537177894</v>
          </cell>
          <cell r="MB142">
            <v>1485.8340000000001</v>
          </cell>
          <cell r="MC142">
            <v>941.4603059478751</v>
          </cell>
          <cell r="MD142">
            <v>-12.075198595621369</v>
          </cell>
          <cell r="ME142">
            <v>51.341670419726057</v>
          </cell>
          <cell r="MF142">
            <v>4.6627160280960309</v>
          </cell>
          <cell r="MG142">
            <v>0</v>
          </cell>
          <cell r="MH142">
            <v>618.67945923440425</v>
          </cell>
          <cell r="MI142">
            <v>171.54450406450201</v>
          </cell>
          <cell r="MJ142">
            <v>46.548053640899802</v>
          </cell>
          <cell r="MK142">
            <v>58.132974379739331</v>
          </cell>
          <cell r="MM142">
            <v>11.06106343161381</v>
          </cell>
          <cell r="MN142">
            <v>96.646000000000001</v>
          </cell>
          <cell r="MO142">
            <v>3932.5100956324582</v>
          </cell>
          <cell r="MP142">
            <v>590.25452154249183</v>
          </cell>
          <cell r="MQ142">
            <v>247.08239509368531</v>
          </cell>
          <cell r="MR142">
            <v>3163.3978404809482</v>
          </cell>
          <cell r="MS142">
            <v>762.41682880339283</v>
          </cell>
          <cell r="MT142">
            <v>1485.8340000000001</v>
          </cell>
          <cell r="MU142">
            <v>895.57947845750812</v>
          </cell>
          <cell r="MV142">
            <v>-11.752083991120671</v>
          </cell>
          <cell r="MW142">
            <v>88.921010125074744</v>
          </cell>
          <cell r="MX142">
            <v>46.16323225340944</v>
          </cell>
          <cell r="MY142">
            <v>0</v>
          </cell>
          <cell r="MZ142">
            <v>601.61697046376423</v>
          </cell>
          <cell r="NA142">
            <v>166.55468755164981</v>
          </cell>
          <cell r="NB142">
            <v>44.648903893825292</v>
          </cell>
          <cell r="NC142">
            <v>56.270921239057252</v>
          </cell>
          <cell r="NE142">
            <v>13.289385516292681</v>
          </cell>
          <cell r="NF142">
            <v>96.646000000000001</v>
          </cell>
          <cell r="NG142">
            <v>3946.7479690438722</v>
          </cell>
          <cell r="NH142">
            <v>599.5094665919114</v>
          </cell>
          <cell r="NI142">
            <v>247.49271715772861</v>
          </cell>
          <cell r="NJ142">
            <v>3164.2751605325011</v>
          </cell>
          <cell r="NK142">
            <v>775.7062143196855</v>
          </cell>
          <cell r="NL142">
            <v>1485.8340000000001</v>
          </cell>
          <cell r="NM142">
            <v>886.32453340808866</v>
          </cell>
          <cell r="NN142">
            <v>-11.42797463507665</v>
          </cell>
          <cell r="NO142">
            <v>47.962970685343123</v>
          </cell>
          <cell r="NP142">
            <v>9.5773701895295531</v>
          </cell>
          <cell r="NQ142">
            <v>0</v>
          </cell>
          <cell r="NR142">
            <v>608.18025285378985</v>
          </cell>
          <cell r="NS142">
            <v>168.4203718304781</v>
          </cell>
          <cell r="NT142">
            <v>45.292157723418747</v>
          </cell>
          <cell r="NU142">
            <v>56.933475392106118</v>
          </cell>
          <cell r="NW142">
            <v>18.042245883004831</v>
          </cell>
          <cell r="NX142">
            <v>96.646000000000001</v>
          </cell>
          <cell r="NY142">
            <v>3935.0263843318071</v>
          </cell>
          <cell r="NZ142">
            <v>652.65962112776378</v>
          </cell>
          <cell r="OA142">
            <v>248.0150045461171</v>
          </cell>
          <cell r="OB142">
            <v>3160.2807440631009</v>
          </cell>
          <cell r="OC142">
            <v>767.90695789019821</v>
          </cell>
          <cell r="OD142">
            <v>1485.8340000000001</v>
          </cell>
          <cell r="OE142">
            <v>833.17437887223628</v>
          </cell>
          <cell r="OF142">
            <v>-11.552647023586999</v>
          </cell>
          <cell r="OG142">
            <v>113.6704271102198</v>
          </cell>
          <cell r="OH142">
            <v>79.398150229493382</v>
          </cell>
          <cell r="OI142">
            <v>25.841502312492089</v>
          </cell>
          <cell r="OJ142">
            <v>17.433</v>
          </cell>
          <cell r="OK142">
            <v>16.536999999999999</v>
          </cell>
          <cell r="OL142">
            <v>20.526733843051591</v>
          </cell>
          <cell r="OM142">
            <v>22.138538247433239</v>
          </cell>
          <cell r="ON142">
            <v>21.55806614671873</v>
          </cell>
          <cell r="OO142">
            <v>20.498973838066799</v>
          </cell>
          <cell r="OP142">
            <v>19.13855431767734</v>
          </cell>
          <cell r="OQ142">
            <v>16.641900424742222</v>
          </cell>
          <cell r="OR142">
            <v>12.234350145540381</v>
          </cell>
          <cell r="OS142">
            <v>10.985630788980661</v>
          </cell>
          <cell r="OT142">
            <v>10.15254188443636</v>
          </cell>
          <cell r="OU142">
            <v>9.0246589676350695</v>
          </cell>
          <cell r="OV142">
            <v>611.70151032189642</v>
          </cell>
          <cell r="OW142">
            <v>177.40298094164271</v>
          </cell>
          <cell r="OX142">
            <v>53.60471033356621</v>
          </cell>
          <cell r="OY142">
            <v>65.270594839906025</v>
          </cell>
          <cell r="PA142">
            <v>26.872850571158612</v>
          </cell>
          <cell r="PB142">
            <v>96.646000000000001</v>
          </cell>
          <cell r="PC142">
            <v>3969.1768438075201</v>
          </cell>
          <cell r="PD142">
            <v>683.34220473969071</v>
          </cell>
          <cell r="PE142">
            <v>248.58315024621521</v>
          </cell>
          <cell r="PF142">
            <v>3167.4880238348719</v>
          </cell>
          <cell r="PG142">
            <v>794.77980846135677</v>
          </cell>
          <cell r="PH142">
            <v>1485.8340000000001</v>
          </cell>
          <cell r="PI142">
            <v>802.49179526030923</v>
          </cell>
          <cell r="PJ142">
            <v>-11.619534832616189</v>
          </cell>
          <cell r="PK142">
            <v>0</v>
          </cell>
          <cell r="PL142">
            <v>621.33156354352798</v>
          </cell>
          <cell r="PM142">
            <v>180.16108579818541</v>
          </cell>
          <cell r="PN142">
            <v>54.570784497725789</v>
          </cell>
          <cell r="PO142">
            <v>66.263392879632107</v>
          </cell>
          <cell r="PQ142">
            <v>28.405651272869399</v>
          </cell>
          <cell r="PR142">
            <v>96.646000000000001</v>
          </cell>
          <cell r="PS142">
            <v>4014.1020177681462</v>
          </cell>
          <cell r="PT142">
            <v>722.05669900130158</v>
          </cell>
          <cell r="PU142">
            <v>249.31717313517939</v>
          </cell>
          <cell r="PV142">
            <v>3183.9390499649462</v>
          </cell>
          <cell r="PW142">
            <v>823.18545973422624</v>
          </cell>
          <cell r="PX142">
            <v>1485.8340000000001</v>
          </cell>
          <cell r="PY142">
            <v>763.77730099869848</v>
          </cell>
          <cell r="PZ142">
            <v>-11.802461859868121</v>
          </cell>
          <cell r="QA142">
            <v>0</v>
          </cell>
          <cell r="QB142">
            <v>632.56822279615415</v>
          </cell>
          <cell r="QC142">
            <v>183.38386835248309</v>
          </cell>
          <cell r="QD142">
            <v>55.699223410532873</v>
          </cell>
          <cell r="QE142">
            <v>67.426358035169301</v>
          </cell>
          <cell r="QG142">
            <v>30.194129264236061</v>
          </cell>
          <cell r="QH142">
            <v>96.646000000000001</v>
          </cell>
          <cell r="QI142">
            <v>4059.8278231470781</v>
          </cell>
          <cell r="QJ142">
            <v>738.54511903333798</v>
          </cell>
          <cell r="QK142">
            <v>250.2414029664661</v>
          </cell>
          <cell r="QL142">
            <v>3199.404134460528</v>
          </cell>
          <cell r="QM142">
            <v>853.37958899846228</v>
          </cell>
          <cell r="QN142">
            <v>1485.8340000000001</v>
          </cell>
          <cell r="QO142">
            <v>747.28888096666196</v>
          </cell>
          <cell r="QP142">
            <v>-12.015907063754261</v>
          </cell>
          <cell r="QQ142">
            <v>0</v>
          </cell>
          <cell r="QR142">
            <v>634.42755067511803</v>
          </cell>
          <cell r="QS142">
            <v>183.88738921100131</v>
          </cell>
          <cell r="QT142">
            <v>55.818433665311858</v>
          </cell>
          <cell r="QU142">
            <v>67.589041298723856</v>
          </cell>
          <cell r="QW142">
            <v>30.742088691655798</v>
          </cell>
          <cell r="QX142">
            <v>96.646000000000001</v>
          </cell>
          <cell r="QY142">
            <v>4048.3952850585401</v>
          </cell>
          <cell r="QZ142">
            <v>711.00601340890444</v>
          </cell>
          <cell r="RA142">
            <v>251.15934634655639</v>
          </cell>
          <cell r="RB142">
            <v>3215.2722519819981</v>
          </cell>
          <cell r="RC142">
            <v>826.0143177901582</v>
          </cell>
          <cell r="RD142">
            <v>1485.8340000000001</v>
          </cell>
          <cell r="RE142">
            <v>774.82798659109562</v>
          </cell>
          <cell r="RF142">
            <v>-12.051225801227201</v>
          </cell>
          <cell r="RG142">
            <v>58.107359899959917</v>
          </cell>
          <cell r="SU142">
            <v>64.883541636297764</v>
          </cell>
          <cell r="SV142">
            <v>31.24085386242615</v>
          </cell>
          <cell r="SX142">
            <v>72.462568048223218</v>
          </cell>
          <cell r="SY142">
            <v>39.297164542813952</v>
          </cell>
          <cell r="TA142">
            <v>49.709586862266796</v>
          </cell>
          <cell r="TB142">
            <v>17.099857524940891</v>
          </cell>
          <cell r="TD142">
            <v>63.380586034101533</v>
          </cell>
          <cell r="TE142">
            <v>31.18673218973365</v>
          </cell>
          <cell r="WM142">
            <v>9.3254660767579196</v>
          </cell>
          <cell r="WR142">
            <v>9.473825533320932</v>
          </cell>
          <cell r="WW142">
            <v>9.7004319305043083</v>
          </cell>
          <cell r="XB142">
            <v>9.7870965485005925</v>
          </cell>
        </row>
        <row r="143">
          <cell r="A143" t="str">
            <v>TFCO4</v>
          </cell>
          <cell r="B143" t="str">
            <v>Track Field</v>
          </cell>
          <cell r="C143" t="str">
            <v>Retail</v>
          </cell>
          <cell r="D143" t="str">
            <v>Danniela Eiger</v>
          </cell>
          <cell r="E143">
            <v>45214</v>
          </cell>
          <cell r="F143" t="str">
            <v>Neutral</v>
          </cell>
          <cell r="G143" t="b">
            <v>0</v>
          </cell>
          <cell r="H143" t="str">
            <v>BRL</v>
          </cell>
          <cell r="I143">
            <v>15</v>
          </cell>
          <cell r="J143">
            <v>0.1515331476190476</v>
          </cell>
          <cell r="K143">
            <v>0.09</v>
          </cell>
          <cell r="L143">
            <v>0.1377131754761905</v>
          </cell>
          <cell r="M143">
            <v>567.42600000000016</v>
          </cell>
          <cell r="N143">
            <v>326.77000000000021</v>
          </cell>
          <cell r="O143">
            <v>125.2184672219223</v>
          </cell>
          <cell r="P143">
            <v>143.76100000000011</v>
          </cell>
          <cell r="Q143">
            <v>96.460443906718425</v>
          </cell>
          <cell r="R143">
            <v>949.24423900000011</v>
          </cell>
          <cell r="S143">
            <v>579.85900000000004</v>
          </cell>
          <cell r="T143">
            <v>60.488999999999997</v>
          </cell>
          <cell r="U143">
            <v>51.079000000000001</v>
          </cell>
          <cell r="V143">
            <v>251.53100000000009</v>
          </cell>
          <cell r="W143">
            <v>328.32799999999997</v>
          </cell>
          <cell r="X143">
            <v>0</v>
          </cell>
          <cell r="Y143">
            <v>-60.488999999999997</v>
          </cell>
          <cell r="Z143">
            <v>33.712870289999998</v>
          </cell>
          <cell r="AA143">
            <v>7.4303073189655748</v>
          </cell>
          <cell r="AB143">
            <v>1.6869454796398471</v>
          </cell>
          <cell r="AC143">
            <v>9.8810000000000002</v>
          </cell>
          <cell r="AD143">
            <v>689.28982777474721</v>
          </cell>
          <cell r="AE143">
            <v>404.5571810116254</v>
          </cell>
          <cell r="AF143">
            <v>155.91612171327569</v>
          </cell>
          <cell r="AG143">
            <v>181.60457101698361</v>
          </cell>
          <cell r="AH143">
            <v>121.03729749615179</v>
          </cell>
          <cell r="AI143">
            <v>949.24423900000011</v>
          </cell>
          <cell r="AJ143">
            <v>696.95297086832034</v>
          </cell>
          <cell r="AK143">
            <v>128.4424953006241</v>
          </cell>
          <cell r="AL143">
            <v>74.906311250782494</v>
          </cell>
          <cell r="AM143">
            <v>271.69644543628021</v>
          </cell>
          <cell r="AN143">
            <v>425.25652543204018</v>
          </cell>
          <cell r="AO143">
            <v>0</v>
          </cell>
          <cell r="AP143">
            <v>-128.4424953006241</v>
          </cell>
          <cell r="AQ143">
            <v>34.113950521363591</v>
          </cell>
          <cell r="AR143">
            <v>88.697834435656702</v>
          </cell>
          <cell r="AS143">
            <v>77.935583266962084</v>
          </cell>
          <cell r="AT143">
            <v>13.448038714111449</v>
          </cell>
          <cell r="AU143">
            <v>797.80480412382349</v>
          </cell>
          <cell r="AV143">
            <v>468.2199556736399</v>
          </cell>
          <cell r="AW143">
            <v>182.8527589593244</v>
          </cell>
          <cell r="AX143">
            <v>212.10648279405439</v>
          </cell>
          <cell r="AY143">
            <v>141.74606184063421</v>
          </cell>
          <cell r="AZ143">
            <v>949.24423900000011</v>
          </cell>
          <cell r="BA143">
            <v>841.64154129630151</v>
          </cell>
          <cell r="BB143">
            <v>203.4959163440443</v>
          </cell>
          <cell r="BC143">
            <v>103.5698128729811</v>
          </cell>
          <cell r="BD143">
            <v>303.16102744277919</v>
          </cell>
          <cell r="BE143">
            <v>538.48051385352255</v>
          </cell>
          <cell r="BF143">
            <v>0</v>
          </cell>
          <cell r="BG143">
            <v>-203.4959163440443</v>
          </cell>
          <cell r="BH143">
            <v>39.89024020619118</v>
          </cell>
          <cell r="BI143">
            <v>74.189965947648062</v>
          </cell>
          <cell r="BJ143">
            <v>62.155806083986043</v>
          </cell>
          <cell r="BK143">
            <v>28.522073419152012</v>
          </cell>
          <cell r="BL143">
            <v>962.52966881567374</v>
          </cell>
          <cell r="BM143">
            <v>559.38393365907257</v>
          </cell>
          <cell r="BN143">
            <v>239.03305460176699</v>
          </cell>
          <cell r="BO143">
            <v>270.60479279868167</v>
          </cell>
          <cell r="BP143">
            <v>179.19641124428031</v>
          </cell>
          <cell r="BQ143">
            <v>949.24423900000011</v>
          </cell>
          <cell r="BR143">
            <v>1026.853865065468</v>
          </cell>
          <cell r="BS143">
            <v>276.042699557844</v>
          </cell>
          <cell r="BT143">
            <v>130.93257085146999</v>
          </cell>
          <cell r="BU143">
            <v>339.6873983549425</v>
          </cell>
          <cell r="BV143">
            <v>687.16646671052615</v>
          </cell>
          <cell r="BW143">
            <v>0</v>
          </cell>
          <cell r="BX143">
            <v>-276.042699557844</v>
          </cell>
          <cell r="BY143">
            <v>40.907510924666141</v>
          </cell>
          <cell r="BZ143">
            <v>71.553972338410389</v>
          </cell>
          <cell r="CA143">
            <v>57.743325983387983</v>
          </cell>
          <cell r="CB143">
            <v>30.510458387276611</v>
          </cell>
          <cell r="CC143">
            <v>1116.7508464169621</v>
          </cell>
          <cell r="CD143">
            <v>642.87348653319668</v>
          </cell>
          <cell r="CE143">
            <v>288.42803297943851</v>
          </cell>
          <cell r="CF143">
            <v>324.01664404876823</v>
          </cell>
          <cell r="CG143">
            <v>198.92627791146791</v>
          </cell>
          <cell r="CH143">
            <v>949.24423900000011</v>
          </cell>
          <cell r="CI143">
            <v>1223.839518098629</v>
          </cell>
          <cell r="CJ143">
            <v>364.750042144715</v>
          </cell>
          <cell r="CK143">
            <v>154.30389143925419</v>
          </cell>
          <cell r="CL143">
            <v>375.21148738531241</v>
          </cell>
          <cell r="CM143">
            <v>848.62803071331666</v>
          </cell>
          <cell r="CN143">
            <v>0</v>
          </cell>
          <cell r="CO143">
            <v>-364.750042144715</v>
          </cell>
          <cell r="CP143">
            <v>39.086279624593679</v>
          </cell>
          <cell r="CQ143">
            <v>88.29862754917167</v>
          </cell>
          <cell r="CR143">
            <v>73.812732623876357</v>
          </cell>
          <cell r="CS143">
            <v>37.464713908677332</v>
          </cell>
          <cell r="CT143">
            <v>1283.486341102237</v>
          </cell>
          <cell r="CU143">
            <v>733.42979851990435</v>
          </cell>
          <cell r="CV143">
            <v>343.40041935759251</v>
          </cell>
          <cell r="CW143">
            <v>383.1820052302017</v>
          </cell>
          <cell r="CX143">
            <v>240.65144129685831</v>
          </cell>
          <cell r="CY143">
            <v>949.24423900000011</v>
          </cell>
          <cell r="CZ143">
            <v>1455.293106166027</v>
          </cell>
          <cell r="DA143">
            <v>483.60241063099153</v>
          </cell>
          <cell r="DB143">
            <v>171.53849876125969</v>
          </cell>
          <cell r="DC143">
            <v>411.33664273247791</v>
          </cell>
          <cell r="DD143">
            <v>1043.95646343355</v>
          </cell>
          <cell r="DE143">
            <v>0</v>
          </cell>
          <cell r="DF143">
            <v>-483.60241063099153</v>
          </cell>
          <cell r="DG143">
            <v>35.295874380311517</v>
          </cell>
          <cell r="DH143">
            <v>118.5835768296534</v>
          </cell>
          <cell r="DI143">
            <v>101.9348782099822</v>
          </cell>
          <cell r="DJ143">
            <v>45.323008576625533</v>
          </cell>
          <cell r="DK143">
            <v>1391.870311511582</v>
          </cell>
          <cell r="DL143">
            <v>793.72374740233886</v>
          </cell>
          <cell r="DM143">
            <v>375.73003268040299</v>
          </cell>
          <cell r="DN143">
            <v>418.66362727425258</v>
          </cell>
          <cell r="DO143">
            <v>269.14626359135099</v>
          </cell>
          <cell r="DP143">
            <v>949.24423900000011</v>
          </cell>
          <cell r="DQ143">
            <v>1693.1507867991299</v>
          </cell>
          <cell r="DR143">
            <v>658.27225048611342</v>
          </cell>
          <cell r="DS143">
            <v>179.7894547101823</v>
          </cell>
          <cell r="DT143">
            <v>430.73763116171182</v>
          </cell>
          <cell r="DU143">
            <v>1262.4131556374191</v>
          </cell>
          <cell r="DV143">
            <v>0</v>
          </cell>
          <cell r="DW143">
            <v>-658.27225048611342</v>
          </cell>
          <cell r="DX143">
            <v>27.83740623023165</v>
          </cell>
          <cell r="DY143">
            <v>169.87592751969709</v>
          </cell>
          <cell r="DZ143">
            <v>151.82132998177261</v>
          </cell>
          <cell r="EA143">
            <v>50.689571387481926</v>
          </cell>
          <cell r="EB143">
            <v>1509.4664411426911</v>
          </cell>
          <cell r="EC143">
            <v>859.00236294877266</v>
          </cell>
          <cell r="ED143">
            <v>411.07811527961007</v>
          </cell>
          <cell r="EE143">
            <v>455.66652694028312</v>
          </cell>
          <cell r="EF143">
            <v>303.64913894506208</v>
          </cell>
          <cell r="EG143">
            <v>949.24423900000011</v>
          </cell>
          <cell r="EH143">
            <v>1959.452764581004</v>
          </cell>
          <cell r="EI143">
            <v>863.50007030657321</v>
          </cell>
          <cell r="EJ143">
            <v>181.19018397919021</v>
          </cell>
          <cell r="EK143">
            <v>450.57812885702668</v>
          </cell>
          <cell r="EL143">
            <v>1508.874635723977</v>
          </cell>
          <cell r="EM143">
            <v>0</v>
          </cell>
          <cell r="EN143">
            <v>-863.50007030657321</v>
          </cell>
          <cell r="EO143">
            <v>22.641996617140361</v>
          </cell>
          <cell r="EP143">
            <v>196.05524324386059</v>
          </cell>
          <cell r="EQ143">
            <v>176.47525158340349</v>
          </cell>
          <cell r="ER143">
            <v>57.187658858503873</v>
          </cell>
          <cell r="ES143">
            <v>1637.061722740003</v>
          </cell>
          <cell r="ET143">
            <v>929.67908755690382</v>
          </cell>
          <cell r="EU143">
            <v>449.72416794864898</v>
          </cell>
          <cell r="EV143">
            <v>496.10810511084748</v>
          </cell>
          <cell r="EW143">
            <v>342.35427629726343</v>
          </cell>
          <cell r="EX143">
            <v>949.24423900000011</v>
          </cell>
          <cell r="EY143">
            <v>2257.7062506913262</v>
          </cell>
          <cell r="EZ143">
            <v>1095.413750149153</v>
          </cell>
          <cell r="FA143">
            <v>182.70931697063219</v>
          </cell>
          <cell r="FB143">
            <v>470.95451660530762</v>
          </cell>
          <cell r="FC143">
            <v>1786.7517340860179</v>
          </cell>
          <cell r="FD143">
            <v>0</v>
          </cell>
          <cell r="FE143">
            <v>-1095.413750149153</v>
          </cell>
          <cell r="FF143">
            <v>24.555925841100041</v>
          </cell>
          <cell r="FG143">
            <v>217.21295057697239</v>
          </cell>
          <cell r="FH143">
            <v>195.97786114057689</v>
          </cell>
          <cell r="FI143">
            <v>64.477177935222542</v>
          </cell>
          <cell r="FJ143">
            <v>112.524</v>
          </cell>
          <cell r="FK143">
            <v>67.61291030000001</v>
          </cell>
          <cell r="FL143">
            <v>28.37179542000008</v>
          </cell>
          <cell r="FM143">
            <v>32.371532150000093</v>
          </cell>
          <cell r="FN143">
            <v>19.97749372000164</v>
          </cell>
          <cell r="FO143">
            <v>949.24423900000011</v>
          </cell>
          <cell r="FP143">
            <v>484.29899999999998</v>
          </cell>
          <cell r="FQ143">
            <v>74.358999999999995</v>
          </cell>
          <cell r="FR143">
            <v>24.92</v>
          </cell>
          <cell r="FS143">
            <v>196.518</v>
          </cell>
          <cell r="FT143">
            <v>287.78100000000001</v>
          </cell>
          <cell r="FU143">
            <v>0</v>
          </cell>
          <cell r="FV143">
            <v>-74.358999999999995</v>
          </cell>
          <cell r="FW143">
            <v>4.9412168799999998</v>
          </cell>
          <cell r="FX143">
            <v>15.1270166718153</v>
          </cell>
          <cell r="FY143">
            <v>14.029758211456061</v>
          </cell>
          <cell r="FZ143">
            <v>0</v>
          </cell>
          <cell r="GA143">
            <v>131.44300000000001</v>
          </cell>
          <cell r="GB143">
            <v>71.169000000000011</v>
          </cell>
          <cell r="GC143">
            <v>24.48674835000001</v>
          </cell>
          <cell r="GD143">
            <v>28.792739830000009</v>
          </cell>
          <cell r="GE143">
            <v>17.27</v>
          </cell>
          <cell r="GF143">
            <v>949.24423900000011</v>
          </cell>
          <cell r="GG143">
            <v>500.839</v>
          </cell>
          <cell r="GH143">
            <v>60.670999999999999</v>
          </cell>
          <cell r="GI143">
            <v>35.802</v>
          </cell>
          <cell r="GJ143">
            <v>195.78399999999999</v>
          </cell>
          <cell r="GK143">
            <v>305.05500000000001</v>
          </cell>
          <cell r="GL143">
            <v>0</v>
          </cell>
          <cell r="GM143">
            <v>-60.670999999999999</v>
          </cell>
          <cell r="GN143">
            <v>12.2480303</v>
          </cell>
          <cell r="GO143">
            <v>-20.520043843043219</v>
          </cell>
          <cell r="GP143">
            <v>-21.59463033836137</v>
          </cell>
          <cell r="GQ143">
            <v>0</v>
          </cell>
          <cell r="GR143">
            <v>138.14699999999999</v>
          </cell>
          <cell r="GS143">
            <v>79.098680949999959</v>
          </cell>
          <cell r="GT143">
            <v>29.54804744047599</v>
          </cell>
          <cell r="GU143">
            <v>34.239031730475993</v>
          </cell>
          <cell r="GV143">
            <v>24.485020268675999</v>
          </cell>
          <cell r="GW143">
            <v>949.24423900000011</v>
          </cell>
          <cell r="GX143">
            <v>517.05799999999999</v>
          </cell>
          <cell r="GY143">
            <v>53.347000000000001</v>
          </cell>
          <cell r="GZ143">
            <v>44.302000000000007</v>
          </cell>
          <cell r="HA143">
            <v>199.12</v>
          </cell>
          <cell r="HB143">
            <v>317.93799999999999</v>
          </cell>
          <cell r="HC143">
            <v>0</v>
          </cell>
          <cell r="HD143">
            <v>-53.347000000000001</v>
          </cell>
          <cell r="HE143">
            <v>6.5507528199999987</v>
          </cell>
          <cell r="HF143">
            <v>2.2322927691137662</v>
          </cell>
          <cell r="HG143">
            <v>1.297113216409063E-2</v>
          </cell>
          <cell r="HH143">
            <v>0</v>
          </cell>
          <cell r="HI143">
            <v>185.31200000000001</v>
          </cell>
          <cell r="HJ143">
            <v>108.889</v>
          </cell>
          <cell r="HK143">
            <v>42.810521741922017</v>
          </cell>
          <cell r="HL143">
            <v>48.354999999999997</v>
          </cell>
          <cell r="HM143">
            <v>34.728074226718427</v>
          </cell>
          <cell r="HN143">
            <v>949.24423900000011</v>
          </cell>
          <cell r="HO143">
            <v>579.85900000000004</v>
          </cell>
          <cell r="HP143">
            <v>60.488999999999997</v>
          </cell>
          <cell r="HQ143">
            <v>51.079000000000001</v>
          </cell>
          <cell r="HR143">
            <v>251.53100000000009</v>
          </cell>
          <cell r="HS143">
            <v>328.32799999999997</v>
          </cell>
          <cell r="HT143">
            <v>0</v>
          </cell>
          <cell r="HU143">
            <v>-60.488999999999997</v>
          </cell>
          <cell r="HV143">
            <v>9.9728702899999995</v>
          </cell>
          <cell r="HW143">
            <v>10.551118337779849</v>
          </cell>
          <cell r="HX143">
            <v>9.1765381673218549</v>
          </cell>
          <cell r="HY143">
            <v>0</v>
          </cell>
          <cell r="HZ143">
            <v>141.68899999999999</v>
          </cell>
          <cell r="IA143">
            <v>83.306047660000019</v>
          </cell>
          <cell r="IB143">
            <v>31.96068153000002</v>
          </cell>
          <cell r="IC143">
            <v>37.773117180000007</v>
          </cell>
          <cell r="ID143">
            <v>25.087</v>
          </cell>
          <cell r="IE143">
            <v>949.24423900000011</v>
          </cell>
          <cell r="IF143">
            <v>587.34199999999998</v>
          </cell>
          <cell r="IG143">
            <v>63.286000000000001</v>
          </cell>
          <cell r="IH143">
            <v>55.832000000000008</v>
          </cell>
          <cell r="II143">
            <v>239.1050000000001</v>
          </cell>
          <cell r="IJ143">
            <v>348.23700000000002</v>
          </cell>
          <cell r="IK143">
            <v>0</v>
          </cell>
          <cell r="IL143">
            <v>-63.286000000000001</v>
          </cell>
          <cell r="IM143">
            <v>6.7024682099999993</v>
          </cell>
          <cell r="IN143">
            <v>23.532009762900749</v>
          </cell>
          <cell r="IO143">
            <v>21.440378510045381</v>
          </cell>
          <cell r="IP143">
            <v>0</v>
          </cell>
          <cell r="IQ143">
            <v>155.77500000000001</v>
          </cell>
          <cell r="IR143">
            <v>88.90100000000001</v>
          </cell>
          <cell r="IS143">
            <v>34.67827358000001</v>
          </cell>
          <cell r="IT143">
            <v>40.870273580000017</v>
          </cell>
          <cell r="IU143">
            <v>26.831</v>
          </cell>
          <cell r="IV143">
            <v>949.24423900000011</v>
          </cell>
          <cell r="IW143">
            <v>594.83299999999997</v>
          </cell>
          <cell r="IX143">
            <v>39.929000000000002</v>
          </cell>
          <cell r="IY143">
            <v>60.84</v>
          </cell>
          <cell r="IZ143">
            <v>225.24799999999999</v>
          </cell>
          <cell r="JA143">
            <v>369.58499999999998</v>
          </cell>
          <cell r="JB143">
            <v>0</v>
          </cell>
          <cell r="JC143">
            <v>-39.929000000000002</v>
          </cell>
          <cell r="JD143">
            <v>7.8038948700000024</v>
          </cell>
          <cell r="JE143">
            <v>-25.853751207698039</v>
          </cell>
          <cell r="JF143">
            <v>-28.3109640397474</v>
          </cell>
          <cell r="JG143">
            <v>0</v>
          </cell>
          <cell r="JH143">
            <v>167.61567434064469</v>
          </cell>
          <cell r="JI143">
            <v>96.316735669472223</v>
          </cell>
          <cell r="JJ143">
            <v>35.663216814881501</v>
          </cell>
          <cell r="JK143">
            <v>42.02266990794805</v>
          </cell>
          <cell r="JL143">
            <v>26.737667070729131</v>
          </cell>
          <cell r="JM143">
            <v>949.24423900000011</v>
          </cell>
          <cell r="JN143">
            <v>616.99861861335216</v>
          </cell>
          <cell r="JO143">
            <v>89.799086171267177</v>
          </cell>
          <cell r="JP143">
            <v>66.866626676591935</v>
          </cell>
          <cell r="JQ143">
            <v>225.89691611856429</v>
          </cell>
          <cell r="JR143">
            <v>391.1017024947879</v>
          </cell>
          <cell r="JS143">
            <v>0</v>
          </cell>
          <cell r="JT143">
            <v>-89.799086171267177</v>
          </cell>
          <cell r="JU143">
            <v>8.39707976965847</v>
          </cell>
          <cell r="JV143">
            <v>50.234368825285543</v>
          </cell>
          <cell r="JW143">
            <v>47.586692157594563</v>
          </cell>
          <cell r="JX143">
            <v>5.2209645759411911</v>
          </cell>
          <cell r="JY143">
            <v>224.21015343410249</v>
          </cell>
          <cell r="JZ143">
            <v>136.03339768215309</v>
          </cell>
          <cell r="KA143">
            <v>53.613949788394152</v>
          </cell>
          <cell r="KB143">
            <v>60.938510349035553</v>
          </cell>
          <cell r="KC143">
            <v>42.381897075422593</v>
          </cell>
          <cell r="KD143">
            <v>949.24423900000011</v>
          </cell>
          <cell r="KE143">
            <v>696.95297086832034</v>
          </cell>
          <cell r="KF143">
            <v>128.4424953006241</v>
          </cell>
          <cell r="KG143">
            <v>74.906311250782494</v>
          </cell>
          <cell r="KH143">
            <v>271.69644543628021</v>
          </cell>
          <cell r="KI143">
            <v>425.25652543204018</v>
          </cell>
          <cell r="KJ143">
            <v>0</v>
          </cell>
          <cell r="KK143">
            <v>-128.4424953006241</v>
          </cell>
          <cell r="KL143">
            <v>11.21050767170512</v>
          </cell>
          <cell r="KM143">
            <v>40.779262825799407</v>
          </cell>
          <cell r="KN143">
            <v>37.216656683734961</v>
          </cell>
          <cell r="KO143">
            <v>8.2270741381702646</v>
          </cell>
          <cell r="KP143">
            <v>-4.7970989100000008</v>
          </cell>
          <cell r="KQ143">
            <v>-13.31490166926681</v>
          </cell>
          <cell r="KR143">
            <v>-9.9917079341607522</v>
          </cell>
          <cell r="KS143">
            <v>-9.2940658270487795</v>
          </cell>
          <cell r="KT143">
            <v>-6.3245857331996298</v>
          </cell>
          <cell r="KU143">
            <v>-2.1252399927353971</v>
          </cell>
          <cell r="KV143">
            <v>5.9545268947594092</v>
          </cell>
          <cell r="KW143">
            <v>19.53602855852737</v>
          </cell>
          <cell r="KX143">
            <v>35.778916595726407</v>
          </cell>
          <cell r="KY143">
            <v>125.065495798</v>
          </cell>
          <cell r="KZ143">
            <v>158.78313811890621</v>
          </cell>
          <cell r="LA143">
            <v>185.31429617446409</v>
          </cell>
          <cell r="LB143">
            <v>240.20581199453471</v>
          </cell>
          <cell r="LC143">
            <v>290.98049261494589</v>
          </cell>
          <cell r="LD143">
            <v>347.78039318830332</v>
          </cell>
          <cell r="LE143">
            <v>383.05626765506111</v>
          </cell>
          <cell r="LF143">
            <v>418.93761112607308</v>
          </cell>
          <cell r="LG143">
            <v>458.32081916873028</v>
          </cell>
          <cell r="LH143">
            <v>28.767359440001659</v>
          </cell>
          <cell r="LI143">
            <v>24.417739829999999</v>
          </cell>
          <cell r="LJ143">
            <v>29.835031730476</v>
          </cell>
          <cell r="LK143">
            <v>42.042495797999997</v>
          </cell>
          <cell r="LL143">
            <v>32.359117179999991</v>
          </cell>
          <cell r="LM143">
            <v>35.607273579999998</v>
          </cell>
          <cell r="LN143">
            <v>36.156121306025483</v>
          </cell>
          <cell r="LO143">
            <v>54.66062605288068</v>
          </cell>
          <cell r="OJ143">
            <v>-1.2259986700000001</v>
          </cell>
          <cell r="OK143">
            <v>-0.79800000000000004</v>
          </cell>
          <cell r="OL143">
            <v>-1.1429935118000001</v>
          </cell>
          <cell r="OM143">
            <v>-1.6297331600000009</v>
          </cell>
          <cell r="ON143">
            <v>-2.66</v>
          </cell>
          <cell r="OO143">
            <v>-2.8809999999999998</v>
          </cell>
          <cell r="OP143">
            <v>-4.0210072637227618</v>
          </cell>
          <cell r="OQ143">
            <v>-3.7528944055440512</v>
          </cell>
        </row>
        <row r="144">
          <cell r="A144" t="str">
            <v>TIMS3</v>
          </cell>
          <cell r="B144" t="str">
            <v>Tim</v>
          </cell>
          <cell r="C144" t="str">
            <v>TMT</v>
          </cell>
          <cell r="D144" t="str">
            <v>Bernardo Guttmann</v>
          </cell>
          <cell r="E144">
            <v>45177</v>
          </cell>
          <cell r="F144" t="str">
            <v>Buy</v>
          </cell>
          <cell r="G144" t="b">
            <v>0</v>
          </cell>
          <cell r="H144" t="str">
            <v>BRL</v>
          </cell>
          <cell r="I144">
            <v>21</v>
          </cell>
          <cell r="J144">
            <v>0.14299999999999999</v>
          </cell>
          <cell r="K144">
            <v>0.1119533717588469</v>
          </cell>
          <cell r="L144">
            <v>0.1346296042958442</v>
          </cell>
          <cell r="M144">
            <v>21580.36815786361</v>
          </cell>
          <cell r="O144">
            <v>3409.1105305595438</v>
          </cell>
          <cell r="P144">
            <v>10236.28522197954</v>
          </cell>
          <cell r="Q144">
            <v>1794.5759323056991</v>
          </cell>
          <cell r="R144">
            <v>2408.5573979999999</v>
          </cell>
          <cell r="S144">
            <v>56408.367928269989</v>
          </cell>
          <cell r="T144">
            <v>4739.3480307699992</v>
          </cell>
          <cell r="U144">
            <v>29692.16688334999</v>
          </cell>
          <cell r="V144">
            <v>31011.001619809998</v>
          </cell>
          <cell r="W144">
            <v>25397.364308460001</v>
          </cell>
          <cell r="X144">
            <v>17801.690211370002</v>
          </cell>
          <cell r="Y144">
            <v>13062.342180600001</v>
          </cell>
          <cell r="Z144">
            <v>4730.433</v>
          </cell>
          <cell r="AA144">
            <v>5522.2938380688647</v>
          </cell>
          <cell r="AC144">
            <v>2000</v>
          </cell>
          <cell r="AD144">
            <v>23460.049920434929</v>
          </cell>
          <cell r="AF144">
            <v>4299.4406945513983</v>
          </cell>
          <cell r="AG144">
            <v>11452.053588253761</v>
          </cell>
          <cell r="AH144">
            <v>2190.262615926335</v>
          </cell>
          <cell r="AI144">
            <v>2408.5573979999999</v>
          </cell>
          <cell r="AJ144">
            <v>55942.957691131887</v>
          </cell>
          <cell r="AK144">
            <v>4560.9405700983734</v>
          </cell>
          <cell r="AL144">
            <v>28652.841063021289</v>
          </cell>
          <cell r="AM144">
            <v>30790.12602609882</v>
          </cell>
          <cell r="AN144">
            <v>25152.82996468306</v>
          </cell>
          <cell r="AO144">
            <v>18219.7908178338</v>
          </cell>
          <cell r="AP144">
            <v>13658.85024773542</v>
          </cell>
          <cell r="AQ144">
            <v>4658.7700331836522</v>
          </cell>
          <cell r="AR144">
            <v>5117.9554507794119</v>
          </cell>
          <cell r="AT144">
            <v>2300</v>
          </cell>
          <cell r="AU144">
            <v>24466.842933168598</v>
          </cell>
          <cell r="AW144">
            <v>5021.1116706696539</v>
          </cell>
          <cell r="AX144">
            <v>12059.113200119929</v>
          </cell>
          <cell r="AY144">
            <v>2832.3220734992992</v>
          </cell>
          <cell r="AZ144">
            <v>2408.5573979999999</v>
          </cell>
          <cell r="BA144">
            <v>57207.127304428432</v>
          </cell>
          <cell r="BB144">
            <v>8266.0732439467902</v>
          </cell>
          <cell r="BC144">
            <v>25872.674510933939</v>
          </cell>
          <cell r="BD144">
            <v>31751.973565896082</v>
          </cell>
          <cell r="BE144">
            <v>25455.152038182361</v>
          </cell>
          <cell r="BF144">
            <v>19057.37515312948</v>
          </cell>
          <cell r="BG144">
            <v>10791.30190918269</v>
          </cell>
          <cell r="BH144">
            <v>4426.7944948248069</v>
          </cell>
          <cell r="BI144">
            <v>6431.4822514690704</v>
          </cell>
          <cell r="BK144">
            <v>2530</v>
          </cell>
          <cell r="BL144">
            <v>25519.90216117509</v>
          </cell>
          <cell r="BN144">
            <v>6216.1169936915203</v>
          </cell>
          <cell r="BO144">
            <v>12745.568384458929</v>
          </cell>
          <cell r="BP144">
            <v>4147.2899394312944</v>
          </cell>
          <cell r="BQ144">
            <v>2408.5573979999999</v>
          </cell>
          <cell r="BR144">
            <v>59575.190110566429</v>
          </cell>
          <cell r="BS144">
            <v>12702.70650311005</v>
          </cell>
          <cell r="BT144">
            <v>23341.043760718119</v>
          </cell>
          <cell r="BU144">
            <v>32755.746432602791</v>
          </cell>
          <cell r="BV144">
            <v>26819.441977613649</v>
          </cell>
          <cell r="BW144">
            <v>19947.183579660581</v>
          </cell>
          <cell r="BX144">
            <v>7244.4770765505345</v>
          </cell>
          <cell r="BY144">
            <v>4284.4554160754496</v>
          </cell>
          <cell r="BZ144">
            <v>6968.9449783433292</v>
          </cell>
          <cell r="CB144">
            <v>2783</v>
          </cell>
          <cell r="CC144">
            <v>26517.776655748781</v>
          </cell>
          <cell r="CE144">
            <v>7081.7609490080195</v>
          </cell>
          <cell r="CF144">
            <v>13242.50118074746</v>
          </cell>
          <cell r="CG144">
            <v>5347.4891450356299</v>
          </cell>
          <cell r="CH144">
            <v>2408.5573979999999</v>
          </cell>
          <cell r="CI144">
            <v>62922.757220371423</v>
          </cell>
          <cell r="CJ144">
            <v>17827.913207445279</v>
          </cell>
          <cell r="CK144">
            <v>21096.094897709911</v>
          </cell>
          <cell r="CL144">
            <v>33817.12439737215</v>
          </cell>
          <cell r="CM144">
            <v>29105.63112264928</v>
          </cell>
          <cell r="CN144">
            <v>20852.836202083559</v>
          </cell>
          <cell r="CO144">
            <v>3024.922994638287</v>
          </cell>
          <cell r="CP144">
            <v>4211.025187520806</v>
          </cell>
          <cell r="CQ144">
            <v>7386.3208676127924</v>
          </cell>
          <cell r="CS144">
            <v>3061.3</v>
          </cell>
          <cell r="CT144">
            <v>27558.16837734275</v>
          </cell>
          <cell r="CV144">
            <v>7942.9528211981906</v>
          </cell>
          <cell r="CW144">
            <v>13772.802868144019</v>
          </cell>
          <cell r="CX144">
            <v>6408.0931565509527</v>
          </cell>
          <cell r="CY144">
            <v>2408.5573979999999</v>
          </cell>
          <cell r="CZ144">
            <v>67016.439943756195</v>
          </cell>
          <cell r="DA144">
            <v>23202.48053159572</v>
          </cell>
          <cell r="DB144">
            <v>19332.10107490074</v>
          </cell>
          <cell r="DC144">
            <v>34870.14396420597</v>
          </cell>
          <cell r="DD144">
            <v>32146.294279200229</v>
          </cell>
          <cell r="DE144">
            <v>21747.286527277509</v>
          </cell>
          <cell r="DF144">
            <v>-1455.194004318211</v>
          </cell>
          <cell r="DG144">
            <v>4369.9470574899133</v>
          </cell>
          <cell r="DH144">
            <v>7396.6684583041897</v>
          </cell>
          <cell r="DJ144">
            <v>3367.43</v>
          </cell>
          <cell r="DK144">
            <v>28626.544640142951</v>
          </cell>
          <cell r="DM144">
            <v>8726.9011041032682</v>
          </cell>
          <cell r="DN144">
            <v>14317.26032768876</v>
          </cell>
          <cell r="DO144">
            <v>7269.2037050445806</v>
          </cell>
          <cell r="DP144">
            <v>2408.5573979999999</v>
          </cell>
          <cell r="DQ144">
            <v>71463.272221793013</v>
          </cell>
          <cell r="DR144">
            <v>28521.75252975641</v>
          </cell>
          <cell r="DS144">
            <v>17962.61070296328</v>
          </cell>
          <cell r="DT144">
            <v>35751.945537198197</v>
          </cell>
          <cell r="DU144">
            <v>35711.324984244813</v>
          </cell>
          <cell r="DV144">
            <v>22466.21997553996</v>
          </cell>
          <cell r="DW144">
            <v>-6055.5325542164501</v>
          </cell>
          <cell r="DX144">
            <v>4534.0824100018917</v>
          </cell>
          <cell r="DY144">
            <v>7405.9456508490393</v>
          </cell>
          <cell r="EA144">
            <v>3704.1730000000011</v>
          </cell>
          <cell r="EB144">
            <v>29710.073677359222</v>
          </cell>
          <cell r="ED144">
            <v>9444.4688249338033</v>
          </cell>
          <cell r="EE144">
            <v>14868.87088879604</v>
          </cell>
          <cell r="EF144">
            <v>8142.9769869240008</v>
          </cell>
          <cell r="EG144">
            <v>2408.5573979999999</v>
          </cell>
          <cell r="EH144">
            <v>76252.81650342769</v>
          </cell>
          <cell r="EI144">
            <v>33846.318166861303</v>
          </cell>
          <cell r="EJ144">
            <v>16918.516790016769</v>
          </cell>
          <cell r="EK144">
            <v>36473.103131908902</v>
          </cell>
          <cell r="EL144">
            <v>39779.711671168807</v>
          </cell>
          <cell r="EM144">
            <v>23022.02262560141</v>
          </cell>
          <cell r="EN144">
            <v>-10824.29554125988</v>
          </cell>
          <cell r="EO144">
            <v>4702.9181160201942</v>
          </cell>
          <cell r="EP144">
            <v>7594.8385423211139</v>
          </cell>
          <cell r="ER144">
            <v>4074.5903000000012</v>
          </cell>
          <cell r="ES144">
            <v>30659.275571563969</v>
          </cell>
          <cell r="EU144">
            <v>9997.8510673263881</v>
          </cell>
          <cell r="EV144">
            <v>15315.73347270327</v>
          </cell>
          <cell r="EW144">
            <v>8794.421613174567</v>
          </cell>
          <cell r="EX144">
            <v>2408.5573979999999</v>
          </cell>
          <cell r="EY144">
            <v>81129.826525269105</v>
          </cell>
          <cell r="EZ144">
            <v>39007.633752522052</v>
          </cell>
          <cell r="FA144">
            <v>16137.41716123498</v>
          </cell>
          <cell r="FB144">
            <v>37037.740870575733</v>
          </cell>
          <cell r="FC144">
            <v>44092.083954343383</v>
          </cell>
          <cell r="FD144">
            <v>23430.500552981001</v>
          </cell>
          <cell r="FE144">
            <v>-15577.133199541049</v>
          </cell>
          <cell r="FF144">
            <v>4869.0710406526996</v>
          </cell>
          <cell r="FG144">
            <v>7738.896654254866</v>
          </cell>
          <cell r="FI144">
            <v>4482.0493300000016</v>
          </cell>
          <cell r="FJ144">
            <v>4727.1941897699999</v>
          </cell>
          <cell r="FL144">
            <v>723.82833454999991</v>
          </cell>
          <cell r="FM144">
            <v>2123.12428641</v>
          </cell>
          <cell r="FN144">
            <v>418.73619533859971</v>
          </cell>
          <cell r="FO144">
            <v>0</v>
          </cell>
          <cell r="FP144">
            <v>49026.327457439998</v>
          </cell>
          <cell r="FQ144">
            <v>8075.6615879600004</v>
          </cell>
          <cell r="FR144">
            <v>22935.069383149999</v>
          </cell>
          <cell r="FS144">
            <v>23688.369013979998</v>
          </cell>
          <cell r="FT144">
            <v>25337.95844346</v>
          </cell>
          <cell r="FU144">
            <v>13171.61297887</v>
          </cell>
          <cell r="FV144">
            <v>5095.9513909099996</v>
          </cell>
          <cell r="FW144">
            <v>1328.047</v>
          </cell>
          <cell r="FX144">
            <v>5522.2938380688647</v>
          </cell>
          <cell r="FZ144">
            <v>195</v>
          </cell>
          <cell r="GA144">
            <v>5368.0810423400007</v>
          </cell>
          <cell r="GC144">
            <v>796.53695953000033</v>
          </cell>
          <cell r="GD144">
            <v>2485.8934916799999</v>
          </cell>
          <cell r="GE144">
            <v>312.71460068240037</v>
          </cell>
          <cell r="GF144">
            <v>0</v>
          </cell>
          <cell r="GG144">
            <v>54306.942610480037</v>
          </cell>
          <cell r="GH144">
            <v>2286.276633240001</v>
          </cell>
          <cell r="GI144">
            <v>29692.46386122004</v>
          </cell>
          <cell r="GJ144">
            <v>28975.470217279999</v>
          </cell>
          <cell r="GK144">
            <v>25331.47239322</v>
          </cell>
          <cell r="GL144">
            <v>17493.706402380001</v>
          </cell>
          <cell r="GM144">
            <v>15207.429769140001</v>
          </cell>
          <cell r="GN144">
            <v>1049.5809999999999</v>
          </cell>
          <cell r="GO144">
            <v>5522.2938380688647</v>
          </cell>
          <cell r="GQ144">
            <v>270</v>
          </cell>
          <cell r="GR144">
            <v>5611.1604224000002</v>
          </cell>
          <cell r="GT144">
            <v>816.72514122999974</v>
          </cell>
          <cell r="GU144">
            <v>2697.0002661799999</v>
          </cell>
          <cell r="GV144">
            <v>473.12559777119958</v>
          </cell>
          <cell r="GW144">
            <v>0</v>
          </cell>
          <cell r="GX144">
            <v>54687.869942510013</v>
          </cell>
          <cell r="GY144">
            <v>3702.82472676</v>
          </cell>
          <cell r="GZ144">
            <v>29668.616927980009</v>
          </cell>
          <cell r="HA144">
            <v>29392.080910649998</v>
          </cell>
          <cell r="HB144">
            <v>25295.789031849999</v>
          </cell>
          <cell r="HC144">
            <v>17414.680116290001</v>
          </cell>
          <cell r="HD144">
            <v>13711.855389529999</v>
          </cell>
          <cell r="HE144">
            <v>977.5949999999998</v>
          </cell>
          <cell r="HF144">
            <v>5522.2938380688647</v>
          </cell>
          <cell r="HH144">
            <v>480</v>
          </cell>
          <cell r="HI144">
            <v>5873.932503353607</v>
          </cell>
          <cell r="HK144">
            <v>1072.0200952495441</v>
          </cell>
          <cell r="HL144">
            <v>2930.2671777095438</v>
          </cell>
          <cell r="HM144">
            <v>589.99953851349949</v>
          </cell>
          <cell r="HN144">
            <v>0</v>
          </cell>
          <cell r="HO144">
            <v>56408.367928269989</v>
          </cell>
          <cell r="HP144">
            <v>4739.3480307699992</v>
          </cell>
          <cell r="HQ144">
            <v>29692.16688334999</v>
          </cell>
          <cell r="HR144">
            <v>31011.001619809998</v>
          </cell>
          <cell r="HS144">
            <v>25397.364308460001</v>
          </cell>
          <cell r="HT144">
            <v>17801.690211370002</v>
          </cell>
          <cell r="HU144">
            <v>13062.342180600001</v>
          </cell>
          <cell r="HV144">
            <v>1375.21</v>
          </cell>
          <cell r="HW144">
            <v>5522.2938380688647</v>
          </cell>
          <cell r="HY144">
            <v>1055</v>
          </cell>
          <cell r="HZ144">
            <v>5681.1071188379356</v>
          </cell>
          <cell r="IB144">
            <v>834.66555166618696</v>
          </cell>
          <cell r="IC144">
            <v>2611.7554752061869</v>
          </cell>
          <cell r="ID144">
            <v>436.56892317328311</v>
          </cell>
          <cell r="IE144">
            <v>0</v>
          </cell>
          <cell r="IF144">
            <v>56592.737878220032</v>
          </cell>
          <cell r="IG144">
            <v>3880.6101815000002</v>
          </cell>
          <cell r="IH144">
            <v>29928.324564130031</v>
          </cell>
          <cell r="II144">
            <v>31377.21987271999</v>
          </cell>
          <cell r="IJ144">
            <v>25215.515005509998</v>
          </cell>
          <cell r="IK144">
            <v>18147.341076339999</v>
          </cell>
          <cell r="IL144">
            <v>14266.73089484</v>
          </cell>
          <cell r="IM144">
            <v>1288.52</v>
          </cell>
          <cell r="IN144">
            <v>5117.9554507794119</v>
          </cell>
          <cell r="IP144">
            <v>0</v>
          </cell>
          <cell r="IQ144">
            <v>5863.26</v>
          </cell>
          <cell r="IS144">
            <v>1079.299</v>
          </cell>
          <cell r="IT144">
            <v>2913.873</v>
          </cell>
          <cell r="IU144">
            <v>637.947</v>
          </cell>
          <cell r="IV144">
            <v>0</v>
          </cell>
          <cell r="IW144">
            <v>55706.609972279999</v>
          </cell>
          <cell r="IX144">
            <v>3338.6190000000001</v>
          </cell>
          <cell r="IY144">
            <v>29633.800999999999</v>
          </cell>
          <cell r="IZ144">
            <v>30379.525000000001</v>
          </cell>
          <cell r="JA144">
            <v>25327.083271930002</v>
          </cell>
          <cell r="JB144">
            <v>17891.124</v>
          </cell>
          <cell r="JC144">
            <v>14552.504999999999</v>
          </cell>
          <cell r="JD144">
            <v>926</v>
          </cell>
          <cell r="JE144">
            <v>5117.9554507794119</v>
          </cell>
          <cell r="JG144">
            <v>0</v>
          </cell>
          <cell r="JH144">
            <v>5884.2637924289729</v>
          </cell>
          <cell r="JJ144">
            <v>1126.18477445855</v>
          </cell>
          <cell r="JK144">
            <v>2910.5832044708482</v>
          </cell>
          <cell r="JL144">
            <v>491.18977020014739</v>
          </cell>
          <cell r="JM144">
            <v>0</v>
          </cell>
          <cell r="JN144">
            <v>55691.706499238513</v>
          </cell>
          <cell r="JO144">
            <v>3935.625895519086</v>
          </cell>
          <cell r="JP144">
            <v>29124.673042117029</v>
          </cell>
          <cell r="JQ144">
            <v>30518.43175675836</v>
          </cell>
          <cell r="JR144">
            <v>25173.273042130149</v>
          </cell>
          <cell r="JS144">
            <v>17999.958648127551</v>
          </cell>
          <cell r="JT144">
            <v>14064.332752608459</v>
          </cell>
          <cell r="JU144">
            <v>1156.623472129332</v>
          </cell>
          <cell r="JV144">
            <v>5117.9554507794119</v>
          </cell>
          <cell r="JX144">
            <v>575</v>
          </cell>
          <cell r="JY144">
            <v>6031.4190091680184</v>
          </cell>
          <cell r="KA144">
            <v>1259.29136842666</v>
          </cell>
          <cell r="KB144">
            <v>3015.841908576725</v>
          </cell>
          <cell r="KC144">
            <v>624.55692255290478</v>
          </cell>
          <cell r="KD144">
            <v>0</v>
          </cell>
          <cell r="KE144">
            <v>55942.957691131887</v>
          </cell>
          <cell r="KF144">
            <v>4560.9405700983734</v>
          </cell>
          <cell r="KG144">
            <v>28652.841063021289</v>
          </cell>
          <cell r="KH144">
            <v>30790.12602609882</v>
          </cell>
          <cell r="KI144">
            <v>25152.82996468306</v>
          </cell>
          <cell r="KJ144">
            <v>18219.7908178338</v>
          </cell>
          <cell r="KK144">
            <v>13658.85024773542</v>
          </cell>
          <cell r="KL144">
            <v>1287.626561054321</v>
          </cell>
          <cell r="KM144">
            <v>5117.9554507794119</v>
          </cell>
          <cell r="KO144">
            <v>575</v>
          </cell>
          <cell r="KP144">
            <v>-1439.007953620001</v>
          </cell>
          <cell r="KQ144">
            <v>-1585.633197475144</v>
          </cell>
          <cell r="KR144">
            <v>-1342.771315475758</v>
          </cell>
          <cell r="KS144">
            <v>-830.02616326126781</v>
          </cell>
          <cell r="KT144">
            <v>-136.96985155914899</v>
          </cell>
          <cell r="KU144">
            <v>601.17138753641302</v>
          </cell>
          <cell r="KV144">
            <v>1230.912190478349</v>
          </cell>
          <cell r="KW144">
            <v>1710.2941708525</v>
          </cell>
          <cell r="KX144">
            <v>2049.3018274332908</v>
          </cell>
          <cell r="KY144">
            <v>10236.28522197954</v>
          </cell>
          <cell r="KZ144">
            <v>11452.053588253761</v>
          </cell>
          <cell r="LA144">
            <v>12059.113200119929</v>
          </cell>
          <cell r="LB144">
            <v>12745.568384458929</v>
          </cell>
          <cell r="LC144">
            <v>13242.50118074746</v>
          </cell>
          <cell r="LD144">
            <v>13772.802868144019</v>
          </cell>
          <cell r="LE144">
            <v>14317.26032768876</v>
          </cell>
          <cell r="LF144">
            <v>14868.87088879604</v>
          </cell>
          <cell r="LG144">
            <v>15315.73347270327</v>
          </cell>
          <cell r="LH144">
            <v>2123.12428641</v>
          </cell>
          <cell r="LI144">
            <v>2485.8934916799999</v>
          </cell>
          <cell r="LJ144">
            <v>2697.0002661799999</v>
          </cell>
          <cell r="LK144">
            <v>2930.2671777095438</v>
          </cell>
          <cell r="LL144">
            <v>2611.7554752061869</v>
          </cell>
          <cell r="LM144">
            <v>2913.873</v>
          </cell>
          <cell r="LN144">
            <v>2910.5832044708482</v>
          </cell>
          <cell r="LO144">
            <v>3015.841908576725</v>
          </cell>
          <cell r="OJ144">
            <v>-247.98122810000021</v>
          </cell>
          <cell r="OK144">
            <v>-438.95938525000003</v>
          </cell>
          <cell r="OL144">
            <v>-401.98922135000009</v>
          </cell>
          <cell r="OM144">
            <v>-350.07811892000001</v>
          </cell>
          <cell r="ON144">
            <v>-223.37573349000019</v>
          </cell>
          <cell r="OO144">
            <v>-425.803</v>
          </cell>
          <cell r="OP144">
            <v>-488.27598199082661</v>
          </cell>
          <cell r="OQ144">
            <v>-448.1784819943166</v>
          </cell>
        </row>
        <row r="145">
          <cell r="A145" t="str">
            <v>TOTS3</v>
          </cell>
          <cell r="B145" t="str">
            <v>TOTVS</v>
          </cell>
          <cell r="C145" t="str">
            <v>TMT</v>
          </cell>
          <cell r="D145" t="str">
            <v>Bernardo Guttmann</v>
          </cell>
          <cell r="E145">
            <v>45215</v>
          </cell>
          <cell r="F145" t="str">
            <v>Buy</v>
          </cell>
          <cell r="G145" t="b">
            <v>0</v>
          </cell>
          <cell r="H145" t="str">
            <v>BRL</v>
          </cell>
          <cell r="I145">
            <v>39</v>
          </cell>
          <cell r="J145">
            <v>0.14199999999999999</v>
          </cell>
          <cell r="K145">
            <v>0.1145029301694913</v>
          </cell>
          <cell r="L145">
            <v>0.14062634588472611</v>
          </cell>
          <cell r="M145">
            <v>4040.0639999999999</v>
          </cell>
          <cell r="N145">
            <v>2947.721</v>
          </cell>
          <cell r="O145">
            <v>645.36700000000053</v>
          </cell>
          <cell r="P145">
            <v>928.08300000000054</v>
          </cell>
          <cell r="Q145">
            <v>525.19700000000057</v>
          </cell>
          <cell r="R145">
            <v>603.79075899999998</v>
          </cell>
          <cell r="S145">
            <v>10616.192999999999</v>
          </cell>
          <cell r="T145">
            <v>2735.7649999999999</v>
          </cell>
          <cell r="U145">
            <v>3922.64</v>
          </cell>
          <cell r="V145">
            <v>5647.8779999999997</v>
          </cell>
          <cell r="W145">
            <v>4584.8490000000002</v>
          </cell>
          <cell r="X145">
            <v>1547.5840000000001</v>
          </cell>
          <cell r="Y145">
            <v>-1130.896</v>
          </cell>
          <cell r="Z145">
            <v>561.91499999999996</v>
          </cell>
          <cell r="AC145">
            <v>0</v>
          </cell>
          <cell r="AD145">
            <v>4565.6467282204412</v>
          </cell>
          <cell r="AE145">
            <v>3329.3975897925061</v>
          </cell>
          <cell r="AF145">
            <v>947.01189394526091</v>
          </cell>
          <cell r="AG145">
            <v>1247.9139177896759</v>
          </cell>
          <cell r="AH145">
            <v>778.04741284148781</v>
          </cell>
          <cell r="AI145">
            <v>603.79075899999998</v>
          </cell>
          <cell r="AJ145">
            <v>12132.139392589181</v>
          </cell>
          <cell r="AK145">
            <v>3633.8858119415631</v>
          </cell>
          <cell r="AL145">
            <v>4015.4153652844029</v>
          </cell>
          <cell r="AM145">
            <v>6246.7160475755536</v>
          </cell>
          <cell r="AN145">
            <v>5885.4233450136271</v>
          </cell>
          <cell r="AO145">
            <v>1551.1949999999999</v>
          </cell>
          <cell r="AP145">
            <v>-1887.7118119415629</v>
          </cell>
          <cell r="AQ145">
            <v>275.79338912881758</v>
          </cell>
          <cell r="AT145">
            <v>-116.98256782786029</v>
          </cell>
          <cell r="AU145">
            <v>5211.8165083638487</v>
          </cell>
          <cell r="AV145">
            <v>3787.414437258275</v>
          </cell>
          <cell r="AW145">
            <v>961.29339307113628</v>
          </cell>
          <cell r="AX145">
            <v>1278.72258910747</v>
          </cell>
          <cell r="AY145">
            <v>792.1314425575772</v>
          </cell>
          <cell r="AZ145">
            <v>603.79075899999998</v>
          </cell>
          <cell r="BA145">
            <v>12788.886549680001</v>
          </cell>
          <cell r="BB145">
            <v>4260.1390793792589</v>
          </cell>
          <cell r="BC145">
            <v>3958.5769946662622</v>
          </cell>
          <cell r="BD145">
            <v>6278.8980288036728</v>
          </cell>
          <cell r="BE145">
            <v>6509.9885208763326</v>
          </cell>
          <cell r="BF145">
            <v>1551.1949999999999</v>
          </cell>
          <cell r="BG145">
            <v>-2513.9650793792589</v>
          </cell>
          <cell r="BH145">
            <v>260.59082541819242</v>
          </cell>
          <cell r="BI145">
            <v>733.4534474638549</v>
          </cell>
          <cell r="BK145">
            <v>-167.5662666948721</v>
          </cell>
          <cell r="BL145">
            <v>6069.5592109807531</v>
          </cell>
          <cell r="BM145">
            <v>4412.917971910234</v>
          </cell>
          <cell r="BN145">
            <v>1188.971398741525</v>
          </cell>
          <cell r="BO145">
            <v>1528.2941959518821</v>
          </cell>
          <cell r="BP145">
            <v>1046.1460898251471</v>
          </cell>
          <cell r="BQ145">
            <v>603.79075899999998</v>
          </cell>
          <cell r="BR145">
            <v>13653.45506717281</v>
          </cell>
          <cell r="BS145">
            <v>5050.694861435165</v>
          </cell>
          <cell r="BT145">
            <v>3916.6625987939628</v>
          </cell>
          <cell r="BU145">
            <v>6318.6205908574193</v>
          </cell>
          <cell r="BV145">
            <v>7334.8344763153909</v>
          </cell>
          <cell r="BW145">
            <v>1551.1949999999999</v>
          </cell>
          <cell r="BX145">
            <v>-3304.520861435165</v>
          </cell>
          <cell r="BY145">
            <v>297.40840133805688</v>
          </cell>
          <cell r="BZ145">
            <v>882.44047369812063</v>
          </cell>
          <cell r="CB145">
            <v>-221.3001343860887</v>
          </cell>
          <cell r="CC145">
            <v>7011.0268839309774</v>
          </cell>
          <cell r="CD145">
            <v>5099.7718401170723</v>
          </cell>
          <cell r="CE145">
            <v>1453.8133228642171</v>
          </cell>
          <cell r="CF145">
            <v>1810.7143702490821</v>
          </cell>
          <cell r="CG145">
            <v>1341.7720337053599</v>
          </cell>
          <cell r="CH145">
            <v>603.79075899999998</v>
          </cell>
          <cell r="CI145">
            <v>14754.94026516715</v>
          </cell>
          <cell r="CJ145">
            <v>6045.3089424883228</v>
          </cell>
          <cell r="CK145">
            <v>3896.2908418377851</v>
          </cell>
          <cell r="CL145">
            <v>6362.1701468917672</v>
          </cell>
          <cell r="CM145">
            <v>8392.7701182753863</v>
          </cell>
          <cell r="CN145">
            <v>1551.1949999999999</v>
          </cell>
          <cell r="CO145">
            <v>-4299.1349424883228</v>
          </cell>
          <cell r="CP145">
            <v>336.52929042868692</v>
          </cell>
          <cell r="CQ145">
            <v>1064.251749910462</v>
          </cell>
          <cell r="CS145">
            <v>-283.83639174536461</v>
          </cell>
          <cell r="CT145">
            <v>8034.1095353604351</v>
          </cell>
          <cell r="CU145">
            <v>5846.2544731507951</v>
          </cell>
          <cell r="CV145">
            <v>1758.6003876572099</v>
          </cell>
          <cell r="CW145">
            <v>2127.411599064345</v>
          </cell>
          <cell r="CX145">
            <v>1688.9257969562061</v>
          </cell>
          <cell r="CY145">
            <v>603.79075899999998</v>
          </cell>
          <cell r="CZ145">
            <v>16133.90341087928</v>
          </cell>
          <cell r="DA145">
            <v>7277.2067082434214</v>
          </cell>
          <cell r="DB145">
            <v>3905.082778592589</v>
          </cell>
          <cell r="DC145">
            <v>6409.48026038843</v>
          </cell>
          <cell r="DD145">
            <v>9724.4231504908566</v>
          </cell>
          <cell r="DE145">
            <v>1551.1949999999999</v>
          </cell>
          <cell r="DF145">
            <v>-5531.0327082434214</v>
          </cell>
          <cell r="DG145">
            <v>377.60314816194051</v>
          </cell>
          <cell r="DH145">
            <v>1271.9710990948561</v>
          </cell>
          <cell r="DJ145">
            <v>-357.27276474073568</v>
          </cell>
          <cell r="DK145">
            <v>9146.976742996163</v>
          </cell>
          <cell r="DL145">
            <v>6658.3345867571024</v>
          </cell>
          <cell r="DM145">
            <v>2108.0958860464921</v>
          </cell>
          <cell r="DN145">
            <v>2482.2591327278578</v>
          </cell>
          <cell r="DO145">
            <v>2094.30174710249</v>
          </cell>
          <cell r="DP145">
            <v>603.79075899999998</v>
          </cell>
          <cell r="DQ145">
            <v>17836.626898346211</v>
          </cell>
          <cell r="DR145">
            <v>8782.924350750447</v>
          </cell>
          <cell r="DS145">
            <v>3951.6804620890471</v>
          </cell>
          <cell r="DT145">
            <v>6460.9273703322333</v>
          </cell>
          <cell r="DU145">
            <v>11375.699528013971</v>
          </cell>
          <cell r="DV145">
            <v>1551.1949999999999</v>
          </cell>
          <cell r="DW145">
            <v>-7036.7503507504471</v>
          </cell>
          <cell r="DX145">
            <v>420.76093017782352</v>
          </cell>
          <cell r="DY145">
            <v>1507.2639490555671</v>
          </cell>
          <cell r="EA145">
            <v>-443.02536957937292</v>
          </cell>
          <cell r="EB145">
            <v>10354.98972810347</v>
          </cell>
          <cell r="EC145">
            <v>7539.9577831038932</v>
          </cell>
          <cell r="ED145">
            <v>2506.740451663818</v>
          </cell>
          <cell r="EE145">
            <v>2878.5433347900721</v>
          </cell>
          <cell r="EF145">
            <v>2565.0821400493478</v>
          </cell>
          <cell r="EG145">
            <v>603.79075899999998</v>
          </cell>
          <cell r="EH145">
            <v>19914.92174493548</v>
          </cell>
          <cell r="EI145">
            <v>10603.78007388987</v>
          </cell>
          <cell r="EJ145">
            <v>4045.8521167274498</v>
          </cell>
          <cell r="EK145">
            <v>6516.7536064979859</v>
          </cell>
          <cell r="EL145">
            <v>13398.168138437501</v>
          </cell>
          <cell r="EM145">
            <v>1551.1949999999999</v>
          </cell>
          <cell r="EN145">
            <v>-8857.6060738898741</v>
          </cell>
          <cell r="EO145">
            <v>465.97453776465619</v>
          </cell>
          <cell r="EP145">
            <v>1773.1899400418649</v>
          </cell>
          <cell r="ER145">
            <v>-542.61352962582362</v>
          </cell>
          <cell r="ES145">
            <v>11665.320638310301</v>
          </cell>
          <cell r="ET145">
            <v>8496.3855152433061</v>
          </cell>
          <cell r="EU145">
            <v>2901.3655943883259</v>
          </cell>
          <cell r="EV145">
            <v>3320.2167917144602</v>
          </cell>
          <cell r="EW145">
            <v>3050.7181334605962</v>
          </cell>
          <cell r="EX145">
            <v>603.79075899999998</v>
          </cell>
          <cell r="EY145">
            <v>22380.82782852757</v>
          </cell>
          <cell r="EZ145">
            <v>12798.16712801155</v>
          </cell>
          <cell r="FA145">
            <v>4140.2750274869686</v>
          </cell>
          <cell r="FB145">
            <v>6577.2857771692261</v>
          </cell>
          <cell r="FC145">
            <v>15803.542051358359</v>
          </cell>
          <cell r="FD145">
            <v>1551.1949999999999</v>
          </cell>
          <cell r="FE145">
            <v>-11051.993128011551</v>
          </cell>
          <cell r="FF145">
            <v>513.27410808565298</v>
          </cell>
          <cell r="FG145">
            <v>2085.7818597237801</v>
          </cell>
          <cell r="FI145">
            <v>-645.3442205397414</v>
          </cell>
          <cell r="FJ145">
            <v>945.62199999999996</v>
          </cell>
          <cell r="FK145">
            <v>689.92899999999997</v>
          </cell>
          <cell r="FL145">
            <v>123.33499999999989</v>
          </cell>
          <cell r="FM145">
            <v>195.12499999999989</v>
          </cell>
          <cell r="FN145">
            <v>79.611499999999921</v>
          </cell>
          <cell r="FO145">
            <v>603.79075899999998</v>
          </cell>
          <cell r="FP145">
            <v>8695.4589999999989</v>
          </cell>
          <cell r="FQ145">
            <v>2945.2020000000002</v>
          </cell>
          <cell r="FR145">
            <v>4129.3960000000006</v>
          </cell>
          <cell r="FS145">
            <v>4128.8270000000002</v>
          </cell>
          <cell r="FT145">
            <v>4566.6319999999996</v>
          </cell>
          <cell r="FU145">
            <v>1799.896</v>
          </cell>
          <cell r="FV145">
            <v>-1145.306</v>
          </cell>
          <cell r="FW145">
            <v>204.62299999999999</v>
          </cell>
          <cell r="FZ145">
            <v>0</v>
          </cell>
          <cell r="GA145">
            <v>966.44500000000005</v>
          </cell>
          <cell r="GB145">
            <v>702.50600000000009</v>
          </cell>
          <cell r="GC145">
            <v>173.75899999999999</v>
          </cell>
          <cell r="GD145">
            <v>243.15299999999999</v>
          </cell>
          <cell r="GE145">
            <v>127.3135</v>
          </cell>
          <cell r="GF145">
            <v>603.79075899999998</v>
          </cell>
          <cell r="GG145">
            <v>8705.6029999999992</v>
          </cell>
          <cell r="GH145">
            <v>2814.2040000000002</v>
          </cell>
          <cell r="GI145">
            <v>4163.2160000000003</v>
          </cell>
          <cell r="GJ145">
            <v>4108.6880000000001</v>
          </cell>
          <cell r="GK145">
            <v>4596.915</v>
          </cell>
          <cell r="GL145">
            <v>1754.97</v>
          </cell>
          <cell r="GM145">
            <v>-1059.233999999999</v>
          </cell>
          <cell r="GN145">
            <v>120.051</v>
          </cell>
          <cell r="GQ145">
            <v>0</v>
          </cell>
          <cell r="GR145">
            <v>1047.47</v>
          </cell>
          <cell r="GS145">
            <v>764.72800000000007</v>
          </cell>
          <cell r="GT145">
            <v>183.41200000000001</v>
          </cell>
          <cell r="GU145">
            <v>253.15700000000001</v>
          </cell>
          <cell r="GV145">
            <v>162.464</v>
          </cell>
          <cell r="GW145">
            <v>603.79075899999998</v>
          </cell>
          <cell r="GX145">
            <v>10599.388999999999</v>
          </cell>
          <cell r="GY145">
            <v>2541.0520000000001</v>
          </cell>
          <cell r="GZ145">
            <v>3908.6840000000002</v>
          </cell>
          <cell r="HA145">
            <v>5885.6019999999999</v>
          </cell>
          <cell r="HB145">
            <v>4713.7870000000003</v>
          </cell>
          <cell r="HC145">
            <v>1493.902</v>
          </cell>
          <cell r="HD145">
            <v>-823.1850000000004</v>
          </cell>
          <cell r="HE145">
            <v>147.13300000000001</v>
          </cell>
          <cell r="HH145">
            <v>0</v>
          </cell>
          <cell r="HI145">
            <v>1080.527</v>
          </cell>
          <cell r="HJ145">
            <v>790.55799999999999</v>
          </cell>
          <cell r="HK145">
            <v>164.86099999999999</v>
          </cell>
          <cell r="HL145">
            <v>236.648</v>
          </cell>
          <cell r="HM145">
            <v>155.80799999999999</v>
          </cell>
          <cell r="HN145">
            <v>603.79075899999998</v>
          </cell>
          <cell r="HO145">
            <v>10616.192999999999</v>
          </cell>
          <cell r="HP145">
            <v>2735.7649999999999</v>
          </cell>
          <cell r="HQ145">
            <v>3922.64</v>
          </cell>
          <cell r="HR145">
            <v>6031.3440000000001</v>
          </cell>
          <cell r="HS145">
            <v>4584.8490000000002</v>
          </cell>
          <cell r="HT145">
            <v>1547.5840000000001</v>
          </cell>
          <cell r="HU145">
            <v>-976.22299999999973</v>
          </cell>
          <cell r="HV145">
            <v>90.108000000000004</v>
          </cell>
          <cell r="HY145">
            <v>0</v>
          </cell>
          <cell r="HZ145">
            <v>1118.6110000000001</v>
          </cell>
          <cell r="IA145">
            <v>823.6400000000001</v>
          </cell>
          <cell r="IB145">
            <v>182.26200000000011</v>
          </cell>
          <cell r="IC145">
            <v>254.9910000000001</v>
          </cell>
          <cell r="ID145">
            <v>96.750000000000128</v>
          </cell>
          <cell r="IE145">
            <v>603.79075899999998</v>
          </cell>
          <cell r="IF145">
            <v>10235.593999999999</v>
          </cell>
          <cell r="IG145">
            <v>2536.0639999999999</v>
          </cell>
          <cell r="IH145">
            <v>3924.5</v>
          </cell>
          <cell r="II145">
            <v>5647.8779999999997</v>
          </cell>
          <cell r="IJ145">
            <v>4587.7160000000003</v>
          </cell>
          <cell r="IK145">
            <v>1497.8510000000001</v>
          </cell>
          <cell r="IL145">
            <v>-840.91699999999969</v>
          </cell>
          <cell r="IM145">
            <v>71.915999999999997</v>
          </cell>
          <cell r="IP145">
            <v>0</v>
          </cell>
          <cell r="IQ145">
            <v>1135.4010000000001</v>
          </cell>
          <cell r="IR145">
            <v>828.9140000000001</v>
          </cell>
          <cell r="IS145">
            <v>155.58500000000001</v>
          </cell>
          <cell r="IT145">
            <v>241.571</v>
          </cell>
          <cell r="IU145">
            <v>99.929500000000019</v>
          </cell>
          <cell r="IV145">
            <v>603.79075899999998</v>
          </cell>
          <cell r="IW145">
            <v>10923.298000000001</v>
          </cell>
          <cell r="IX145">
            <v>2720.3110000000001</v>
          </cell>
          <cell r="IY145">
            <v>4065.1370000000002</v>
          </cell>
          <cell r="IZ145">
            <v>6235.51</v>
          </cell>
          <cell r="JA145">
            <v>4687.7879999999996</v>
          </cell>
          <cell r="JB145">
            <v>1551.1949999999999</v>
          </cell>
          <cell r="JC145">
            <v>-974.13700000000017</v>
          </cell>
          <cell r="JD145">
            <v>111.41200000000001</v>
          </cell>
          <cell r="JG145">
            <v>0</v>
          </cell>
          <cell r="JH145">
            <v>1134.7747772228199</v>
          </cell>
          <cell r="JI145">
            <v>823.62225334158063</v>
          </cell>
          <cell r="JJ145">
            <v>390.51781773735502</v>
          </cell>
          <cell r="JK145">
            <v>460.40206660168298</v>
          </cell>
          <cell r="JL145">
            <v>397.22475900577712</v>
          </cell>
          <cell r="JM145">
            <v>603.79075899999998</v>
          </cell>
          <cell r="JN145">
            <v>11976.891617732799</v>
          </cell>
          <cell r="JO145">
            <v>3475.4762235553389</v>
          </cell>
          <cell r="JP145">
            <v>4040.6437422245849</v>
          </cell>
          <cell r="JQ145">
            <v>6238.5582309659949</v>
          </cell>
          <cell r="JR145">
            <v>5738.3333867668089</v>
          </cell>
          <cell r="JS145">
            <v>1551.1949999999999</v>
          </cell>
          <cell r="JT145">
            <v>-1729.302223555339</v>
          </cell>
          <cell r="JU145">
            <v>45.390991088912799</v>
          </cell>
          <cell r="JX145">
            <v>-79.929372238967332</v>
          </cell>
          <cell r="JY145">
            <v>1176.859950997622</v>
          </cell>
          <cell r="JZ145">
            <v>853.22133645092526</v>
          </cell>
          <cell r="KA145">
            <v>218.6470762079056</v>
          </cell>
          <cell r="KB145">
            <v>290.94985118799241</v>
          </cell>
          <cell r="KC145">
            <v>184.14315383571059</v>
          </cell>
          <cell r="KD145">
            <v>603.79075899999998</v>
          </cell>
          <cell r="KE145">
            <v>12132.139392589181</v>
          </cell>
          <cell r="KF145">
            <v>3633.8858119415631</v>
          </cell>
          <cell r="KG145">
            <v>4015.4153652844029</v>
          </cell>
          <cell r="KH145">
            <v>6246.7160475755536</v>
          </cell>
          <cell r="KI145">
            <v>5885.4233450136271</v>
          </cell>
          <cell r="KJ145">
            <v>1551.1949999999999</v>
          </cell>
          <cell r="KK145">
            <v>-1887.7118119415629</v>
          </cell>
          <cell r="KL145">
            <v>47.074398039904857</v>
          </cell>
          <cell r="KO145">
            <v>-37.05319558889299</v>
          </cell>
          <cell r="KP145">
            <v>20.839000000000059</v>
          </cell>
          <cell r="KQ145">
            <v>-3.7294271389812899</v>
          </cell>
          <cell r="KR145">
            <v>72.303229119559887</v>
          </cell>
          <cell r="KS145">
            <v>162.9085808688564</v>
          </cell>
          <cell r="KT145">
            <v>272.80831418508632</v>
          </cell>
          <cell r="KU145">
            <v>406.67103243737267</v>
          </cell>
          <cell r="KV145">
            <v>568.39846087310093</v>
          </cell>
          <cell r="KW145">
            <v>762.28111952511006</v>
          </cell>
          <cell r="KX145">
            <v>976.10794489186435</v>
          </cell>
          <cell r="KY145">
            <v>959.99500000000057</v>
          </cell>
          <cell r="KZ145">
            <v>1108.5242827496761</v>
          </cell>
          <cell r="LA145">
            <v>1278.72258910747</v>
          </cell>
          <cell r="LB145">
            <v>1528.2941959518821</v>
          </cell>
          <cell r="LC145">
            <v>1810.7143702490821</v>
          </cell>
          <cell r="LD145">
            <v>2127.411599064345</v>
          </cell>
          <cell r="LE145">
            <v>2482.2591327278578</v>
          </cell>
          <cell r="LF145">
            <v>2878.5433347900721</v>
          </cell>
          <cell r="LG145">
            <v>3320.2167917144602</v>
          </cell>
          <cell r="LH145">
            <v>223.30299999999991</v>
          </cell>
          <cell r="LI145">
            <v>229.36500000000001</v>
          </cell>
          <cell r="LJ145">
            <v>258.43500000000012</v>
          </cell>
          <cell r="LK145">
            <v>248.892</v>
          </cell>
          <cell r="LL145">
            <v>280.96336496000009</v>
          </cell>
          <cell r="LM145">
            <v>256.209</v>
          </cell>
          <cell r="LN145">
            <v>280.40206660168298</v>
          </cell>
          <cell r="LO145">
            <v>290.94985118799241</v>
          </cell>
          <cell r="OJ145">
            <v>-0.79600000000000004</v>
          </cell>
          <cell r="OK145">
            <v>13.326000000000001</v>
          </cell>
          <cell r="OL145">
            <v>3.2320000000000002</v>
          </cell>
          <cell r="OM145">
            <v>5.077</v>
          </cell>
          <cell r="ON145">
            <v>-20.504000000000001</v>
          </cell>
          <cell r="OO145">
            <v>-2.9790000000000001</v>
          </cell>
          <cell r="OP145">
            <v>3.292930236257035</v>
          </cell>
          <cell r="OQ145">
            <v>16.460642624761679</v>
          </cell>
        </row>
        <row r="146">
          <cell r="A146" t="str">
            <v>TRIS3</v>
          </cell>
          <cell r="B146" t="str">
            <v>Trisul</v>
          </cell>
          <cell r="C146" t="str">
            <v>Homebuilders</v>
          </cell>
          <cell r="D146" t="str">
            <v>Ygor Altero</v>
          </cell>
          <cell r="E146">
            <v>45092</v>
          </cell>
          <cell r="F146" t="str">
            <v>Neutral</v>
          </cell>
          <cell r="G146" t="b">
            <v>0</v>
          </cell>
          <cell r="H146" t="str">
            <v>BRL</v>
          </cell>
          <cell r="I146">
            <v>6.1</v>
          </cell>
          <cell r="J146">
            <v>0.15226888914996181</v>
          </cell>
          <cell r="K146">
            <v>0.126</v>
          </cell>
          <cell r="L146">
            <v>0.14570166686247141</v>
          </cell>
          <cell r="AD146">
            <v>978.88802495330265</v>
          </cell>
          <cell r="AE146">
            <v>263.82756639888493</v>
          </cell>
          <cell r="AF146">
            <v>138.784795382223</v>
          </cell>
          <cell r="AG146">
            <v>143.84824107103859</v>
          </cell>
          <cell r="AH146">
            <v>87.543575077843457</v>
          </cell>
          <cell r="AI146">
            <v>182.113</v>
          </cell>
          <cell r="AJ146">
            <v>2689.4386479584459</v>
          </cell>
          <cell r="AK146">
            <v>98.354844075269995</v>
          </cell>
          <cell r="AL146">
            <v>91.34027441099758</v>
          </cell>
          <cell r="AM146">
            <v>1313.4458851182251</v>
          </cell>
          <cell r="AN146">
            <v>1322.84250255449</v>
          </cell>
          <cell r="AO146">
            <v>937.779</v>
          </cell>
          <cell r="AP146">
            <v>839.42415592473003</v>
          </cell>
          <cell r="AQ146">
            <v>-9.6279900186789058E-2</v>
          </cell>
          <cell r="AR146">
            <v>-114.6523477294492</v>
          </cell>
          <cell r="AS146">
            <v>-128.66218409925699</v>
          </cell>
          <cell r="AT146">
            <v>25</v>
          </cell>
          <cell r="AU146">
            <v>1192.7455299335011</v>
          </cell>
          <cell r="AV146">
            <v>382.07535647483752</v>
          </cell>
          <cell r="AW146">
            <v>223.99524968968839</v>
          </cell>
          <cell r="AX146">
            <v>228.96364761342349</v>
          </cell>
          <cell r="AY146">
            <v>151.38050612150539</v>
          </cell>
          <cell r="AZ146">
            <v>182.113</v>
          </cell>
          <cell r="BA146">
            <v>2839.3744119511298</v>
          </cell>
          <cell r="BB146">
            <v>73.692116721627301</v>
          </cell>
          <cell r="BC146">
            <v>91.142858606996484</v>
          </cell>
          <cell r="BD146">
            <v>1370.558039885261</v>
          </cell>
          <cell r="BE146">
            <v>1413.670806227394</v>
          </cell>
          <cell r="BF146">
            <v>937.779</v>
          </cell>
          <cell r="BG146">
            <v>864.08688327837274</v>
          </cell>
          <cell r="BH146">
            <v>4.7709821197340014</v>
          </cell>
          <cell r="BI146">
            <v>99.630236509809379</v>
          </cell>
          <cell r="BJ146">
            <v>36.709324891360147</v>
          </cell>
          <cell r="BK146">
            <v>26.263072523353031</v>
          </cell>
          <cell r="BL146">
            <v>1104.3223947355309</v>
          </cell>
          <cell r="BM146">
            <v>370.81558974424593</v>
          </cell>
          <cell r="BN146">
            <v>226.83079190640959</v>
          </cell>
          <cell r="BO146">
            <v>231.82611666090531</v>
          </cell>
          <cell r="BP146">
            <v>172.09480582830989</v>
          </cell>
          <cell r="BQ146">
            <v>182.113</v>
          </cell>
          <cell r="BR146">
            <v>2939.6202810170898</v>
          </cell>
          <cell r="BS146">
            <v>122.7554603651711</v>
          </cell>
          <cell r="BT146">
            <v>92.773468220913941</v>
          </cell>
          <cell r="BU146">
            <v>1382.560354187546</v>
          </cell>
          <cell r="BV146">
            <v>1499.718209141548</v>
          </cell>
          <cell r="BW146">
            <v>937.779</v>
          </cell>
          <cell r="BX146">
            <v>815.02353963482892</v>
          </cell>
          <cell r="BY146">
            <v>6.6259343684131871</v>
          </cell>
          <cell r="BZ146">
            <v>187.81599249352189</v>
          </cell>
          <cell r="CA146">
            <v>145.8736827341553</v>
          </cell>
          <cell r="CB146">
            <v>60.552202448602152</v>
          </cell>
          <cell r="CC146">
            <v>1095.892664368612</v>
          </cell>
          <cell r="CD146">
            <v>367.31543506350408</v>
          </cell>
          <cell r="CE146">
            <v>224.23265484128109</v>
          </cell>
          <cell r="CF146">
            <v>229.31164160880721</v>
          </cell>
          <cell r="CG146">
            <v>179.13857898402171</v>
          </cell>
          <cell r="CH146">
            <v>182.113</v>
          </cell>
          <cell r="CI146">
            <v>3049.50134035367</v>
          </cell>
          <cell r="CJ146">
            <v>219.4805408249097</v>
          </cell>
          <cell r="CK146">
            <v>94.269837439599456</v>
          </cell>
          <cell r="CL146">
            <v>1400.8174045231119</v>
          </cell>
          <cell r="CM146">
            <v>1589.2874986335601</v>
          </cell>
          <cell r="CN146">
            <v>937.779</v>
          </cell>
          <cell r="CO146">
            <v>718.29845917509033</v>
          </cell>
          <cell r="CP146">
            <v>6.5753559862116724</v>
          </cell>
          <cell r="CQ146">
            <v>251.1042146558859</v>
          </cell>
          <cell r="CR146">
            <v>219.70540533098099</v>
          </cell>
          <cell r="CS146">
            <v>86.047402914154972</v>
          </cell>
          <cell r="CT146">
            <v>1120.009501748804</v>
          </cell>
          <cell r="CU146">
            <v>375.38794339464903</v>
          </cell>
          <cell r="CV146">
            <v>229.1415136556511</v>
          </cell>
          <cell r="CW146">
            <v>234.3028815560811</v>
          </cell>
          <cell r="CX146">
            <v>192.82988172995459</v>
          </cell>
          <cell r="CY146">
            <v>182.113</v>
          </cell>
          <cell r="CZ146">
            <v>3178.225259929196</v>
          </cell>
          <cell r="DA146">
            <v>350.6080360533893</v>
          </cell>
          <cell r="DB146">
            <v>95.828526549662271</v>
          </cell>
          <cell r="DC146">
            <v>1431.0027206438631</v>
          </cell>
          <cell r="DD146">
            <v>1685.7024394985369</v>
          </cell>
          <cell r="DE146">
            <v>937.779</v>
          </cell>
          <cell r="DF146">
            <v>587.17096394661064</v>
          </cell>
          <cell r="DG146">
            <v>6.7200570104928241</v>
          </cell>
          <cell r="DH146">
            <v>280.7079239154458</v>
          </cell>
          <cell r="DI146">
            <v>259.55858341853377</v>
          </cell>
          <cell r="DJ146">
            <v>89.569289492010853</v>
          </cell>
          <cell r="DK146">
            <v>1158.5092762046011</v>
          </cell>
          <cell r="DL146">
            <v>388.12334095131871</v>
          </cell>
          <cell r="DM146">
            <v>236.93947322430949</v>
          </cell>
          <cell r="DN146">
            <v>242.18853436204591</v>
          </cell>
          <cell r="DO146">
            <v>211.80258257797519</v>
          </cell>
          <cell r="DP146">
            <v>182.113</v>
          </cell>
          <cell r="DQ146">
            <v>3326.17245728429</v>
          </cell>
          <cell r="DR146">
            <v>514.24000364849303</v>
          </cell>
          <cell r="DS146">
            <v>97.530521069153565</v>
          </cell>
          <cell r="DT146">
            <v>1470.906674254745</v>
          </cell>
          <cell r="DU146">
            <v>1791.603730787524</v>
          </cell>
          <cell r="DV146">
            <v>937.779</v>
          </cell>
          <cell r="DW146">
            <v>423.53899635150702</v>
          </cell>
          <cell r="DX146">
            <v>6.9510556572276077</v>
          </cell>
          <cell r="DY146">
            <v>309.71005798389928</v>
          </cell>
          <cell r="DZ146">
            <v>301.73258570623409</v>
          </cell>
          <cell r="EA146">
            <v>96.414940864977282</v>
          </cell>
          <cell r="HZ146">
            <v>243.208</v>
          </cell>
          <cell r="IA146">
            <v>59.168999999999997</v>
          </cell>
          <cell r="IB146">
            <v>38.978000000000002</v>
          </cell>
          <cell r="IC146">
            <v>40.290999999999997</v>
          </cell>
          <cell r="ID146">
            <v>27.709</v>
          </cell>
          <cell r="IE146">
            <v>182.113</v>
          </cell>
          <cell r="IF146">
            <v>2602.797</v>
          </cell>
          <cell r="IG146">
            <v>277.43299999999999</v>
          </cell>
          <cell r="IH146">
            <v>92.147999999999996</v>
          </cell>
          <cell r="II146">
            <v>1261.7080000000001</v>
          </cell>
          <cell r="IJ146">
            <v>1289.271</v>
          </cell>
          <cell r="IK146">
            <v>937.779</v>
          </cell>
          <cell r="IL146">
            <v>660.346</v>
          </cell>
          <cell r="IM146">
            <v>-3.0390000000000001</v>
          </cell>
          <cell r="IN146">
            <v>-15.635</v>
          </cell>
          <cell r="IO146">
            <v>8.3580000000000005</v>
          </cell>
          <cell r="IP146">
            <v>0</v>
          </cell>
          <cell r="IQ146">
            <v>244.67370709777799</v>
          </cell>
          <cell r="IR146">
            <v>63.686422908596811</v>
          </cell>
          <cell r="IS146">
            <v>28.808187377780602</v>
          </cell>
          <cell r="IT146">
            <v>30.061973118713251</v>
          </cell>
          <cell r="IU146">
            <v>17.600988746506061</v>
          </cell>
          <cell r="IV146">
            <v>182.113</v>
          </cell>
          <cell r="IW146">
            <v>2605.1041606720069</v>
          </cell>
          <cell r="IX146">
            <v>201.65590356068591</v>
          </cell>
          <cell r="IY146">
            <v>91.872909087458481</v>
          </cell>
          <cell r="IZ146">
            <v>1245.8893593744731</v>
          </cell>
          <cell r="JA146">
            <v>1306.8719887465061</v>
          </cell>
          <cell r="JB146">
            <v>937.779</v>
          </cell>
          <cell r="JC146">
            <v>736.12309643931405</v>
          </cell>
          <cell r="JD146">
            <v>0.97869482839111188</v>
          </cell>
          <cell r="JE146">
            <v>-34.569797015244554</v>
          </cell>
          <cell r="JF146">
            <v>-45.396879834326683</v>
          </cell>
          <cell r="JG146">
            <v>25</v>
          </cell>
          <cell r="JH146">
            <v>249.5681446521684</v>
          </cell>
          <cell r="JI146">
            <v>70.006847989557315</v>
          </cell>
          <cell r="JJ146">
            <v>34.459734012157917</v>
          </cell>
          <cell r="JK146">
            <v>35.709776806270177</v>
          </cell>
          <cell r="JL146">
            <v>20.90020992957108</v>
          </cell>
          <cell r="JM146">
            <v>182.113</v>
          </cell>
          <cell r="JN146">
            <v>2678.331423688403</v>
          </cell>
          <cell r="JO146">
            <v>150.87551732761511</v>
          </cell>
          <cell r="JP146">
            <v>91.621138871954884</v>
          </cell>
          <cell r="JQ146">
            <v>1297.77143439975</v>
          </cell>
          <cell r="JR146">
            <v>1327.7721986760771</v>
          </cell>
          <cell r="JS146">
            <v>937.779</v>
          </cell>
          <cell r="JT146">
            <v>786.90348267238494</v>
          </cell>
          <cell r="JU146">
            <v>0.99827257860867358</v>
          </cell>
          <cell r="JV146">
            <v>-32.100747824057258</v>
          </cell>
          <cell r="JW146">
            <v>-44.920181259109967</v>
          </cell>
          <cell r="JX146">
            <v>0</v>
          </cell>
          <cell r="JY146">
            <v>241.4381732033564</v>
          </cell>
          <cell r="JZ146">
            <v>70.965295500730804</v>
          </cell>
          <cell r="KA146">
            <v>36.538873992284493</v>
          </cell>
          <cell r="KB146">
            <v>37.785491146055229</v>
          </cell>
          <cell r="KC146">
            <v>21.333376401766319</v>
          </cell>
          <cell r="KD146">
            <v>182.113</v>
          </cell>
          <cell r="KE146">
            <v>2689.4386479584459</v>
          </cell>
          <cell r="KF146">
            <v>98.354844075269995</v>
          </cell>
          <cell r="KG146">
            <v>91.34027441099758</v>
          </cell>
          <cell r="KH146">
            <v>1313.4458851182251</v>
          </cell>
          <cell r="KI146">
            <v>1322.84250255449</v>
          </cell>
          <cell r="KJ146">
            <v>937.779</v>
          </cell>
          <cell r="KK146">
            <v>839.42415592473003</v>
          </cell>
          <cell r="KL146">
            <v>0.96575269281342546</v>
          </cell>
          <cell r="KM146">
            <v>-32.346802890147359</v>
          </cell>
          <cell r="KN146">
            <v>-46.703123005820323</v>
          </cell>
          <cell r="KO146">
            <v>0</v>
          </cell>
          <cell r="KZ146">
            <v>176.67533035888749</v>
          </cell>
          <cell r="LA146">
            <v>268.96246567096119</v>
          </cell>
          <cell r="LB146">
            <v>268.85965770997848</v>
          </cell>
          <cell r="LC146">
            <v>266.06249096651908</v>
          </cell>
          <cell r="LD146">
            <v>271.86249101079989</v>
          </cell>
          <cell r="LE146">
            <v>281.03923687481159</v>
          </cell>
          <cell r="LL146">
            <v>48.447000000000003</v>
          </cell>
          <cell r="LM146">
            <v>38.267125725080952</v>
          </cell>
          <cell r="LN146">
            <v>44.07906477287937</v>
          </cell>
          <cell r="LO146">
            <v>45.882139860927168</v>
          </cell>
          <cell r="LP146">
            <v>303.90013542150609</v>
          </cell>
          <cell r="LQ146">
            <v>91.666807770315586</v>
          </cell>
          <cell r="LR146">
            <v>52.02186508700062</v>
          </cell>
          <cell r="LS146">
            <v>53.264660737794813</v>
          </cell>
          <cell r="LT146">
            <v>63.455976420246877</v>
          </cell>
          <cell r="LU146">
            <v>35.743276209479511</v>
          </cell>
          <cell r="LV146">
            <v>182.113</v>
          </cell>
          <cell r="LW146">
            <v>2726.6927411955548</v>
          </cell>
          <cell r="LX146">
            <v>-12.54092022396298</v>
          </cell>
          <cell r="LY146">
            <v>91.313079301889402</v>
          </cell>
          <cell r="LZ146">
            <v>1314.540788941461</v>
          </cell>
          <cell r="MA146">
            <v>1358.58577876397</v>
          </cell>
          <cell r="MB146">
            <v>937.779</v>
          </cell>
          <cell r="MC146">
            <v>950.31992022396298</v>
          </cell>
          <cell r="MD146">
            <v>1.215600541686024</v>
          </cell>
          <cell r="ME146">
            <v>-87.511924378599218</v>
          </cell>
          <cell r="MF146">
            <v>-101.65862846267279</v>
          </cell>
          <cell r="MG146">
            <v>0</v>
          </cell>
          <cell r="MH146">
            <v>299.53067789040102</v>
          </cell>
          <cell r="MI146">
            <v>95.384418812053894</v>
          </cell>
          <cell r="MJ146">
            <v>56.291989868948001</v>
          </cell>
          <cell r="MK146">
            <v>57.534415497169569</v>
          </cell>
          <cell r="ML146">
            <v>67.579201067027924</v>
          </cell>
          <cell r="MM146">
            <v>37.106748797917007</v>
          </cell>
          <cell r="MN146">
            <v>182.113</v>
          </cell>
          <cell r="MO146">
            <v>2743.9039435086311</v>
          </cell>
          <cell r="MP146">
            <v>-68.878114356535946</v>
          </cell>
          <cell r="MQ146">
            <v>91.268776385229444</v>
          </cell>
          <cell r="MR146">
            <v>1294.1748674172991</v>
          </cell>
          <cell r="MS146">
            <v>1395.6925275618869</v>
          </cell>
          <cell r="MT146">
            <v>937.779</v>
          </cell>
          <cell r="MU146">
            <v>1006.657114356536</v>
          </cell>
          <cell r="MV146">
            <v>1.198122711561604</v>
          </cell>
          <cell r="MW146">
            <v>-3.8991649209741062</v>
          </cell>
          <cell r="MX146">
            <v>-20.758705305289158</v>
          </cell>
          <cell r="MY146">
            <v>26.263072523353031</v>
          </cell>
          <cell r="MZ146">
            <v>301.83792986665219</v>
          </cell>
          <cell r="NA146">
            <v>98.337567625164112</v>
          </cell>
          <cell r="NB146">
            <v>58.954187050890717</v>
          </cell>
          <cell r="NC146">
            <v>60.196009883987173</v>
          </cell>
          <cell r="ND146">
            <v>70.318169335947687</v>
          </cell>
          <cell r="NE146">
            <v>39.045617471667292</v>
          </cell>
          <cell r="NF146">
            <v>182.113</v>
          </cell>
          <cell r="NG146">
            <v>2791.8693507746598</v>
          </cell>
          <cell r="NH146">
            <v>-19.51262810146622</v>
          </cell>
          <cell r="NI146">
            <v>91.234305271599609</v>
          </cell>
          <cell r="NJ146">
            <v>1302.568641280001</v>
          </cell>
          <cell r="NK146">
            <v>1434.738145033554</v>
          </cell>
          <cell r="NL146">
            <v>937.779</v>
          </cell>
          <cell r="NM146">
            <v>957.29162810146624</v>
          </cell>
          <cell r="NN146">
            <v>1.207351719466609</v>
          </cell>
          <cell r="NO146">
            <v>76.306100280631284</v>
          </cell>
          <cell r="NP146">
            <v>58.938790082077503</v>
          </cell>
          <cell r="NQ146">
            <v>0</v>
          </cell>
          <cell r="NR146">
            <v>287.47678675494109</v>
          </cell>
          <cell r="NS146">
            <v>96.68656226730387</v>
          </cell>
          <cell r="NT146">
            <v>56.727207682849027</v>
          </cell>
          <cell r="NU146">
            <v>57.968561494471928</v>
          </cell>
          <cell r="NV146">
            <v>67.609118847738671</v>
          </cell>
          <cell r="NW146">
            <v>39.484863642441582</v>
          </cell>
          <cell r="NX146">
            <v>182.113</v>
          </cell>
          <cell r="NY146">
            <v>2839.3744119511298</v>
          </cell>
          <cell r="NZ146">
            <v>73.692116721627301</v>
          </cell>
          <cell r="OA146">
            <v>91.142858606996484</v>
          </cell>
          <cell r="OB146">
            <v>1370.558039885261</v>
          </cell>
          <cell r="OC146">
            <v>1413.670806227394</v>
          </cell>
          <cell r="OD146">
            <v>937.779</v>
          </cell>
          <cell r="OE146">
            <v>864.08688327837274</v>
          </cell>
          <cell r="OF146">
            <v>1.1499071470197639</v>
          </cell>
          <cell r="OG146">
            <v>114.7352255287514</v>
          </cell>
          <cell r="OH146">
            <v>100.1878685772446</v>
          </cell>
          <cell r="OI146">
            <v>0</v>
          </cell>
          <cell r="OV146">
            <v>277.59102212919299</v>
          </cell>
          <cell r="OW146">
            <v>93.301229924839973</v>
          </cell>
          <cell r="OX146">
            <v>57.677485221894337</v>
          </cell>
          <cell r="OY146">
            <v>58.917594790298352</v>
          </cell>
          <cell r="OZ146">
            <v>68.226632225274571</v>
          </cell>
          <cell r="PA146">
            <v>42.514921990217658</v>
          </cell>
          <cell r="PB146">
            <v>182.113</v>
          </cell>
          <cell r="PC146">
            <v>2881.3778145653669</v>
          </cell>
          <cell r="PD146">
            <v>134.93386376612489</v>
          </cell>
          <cell r="PE146">
            <v>91.568295171367623</v>
          </cell>
          <cell r="PF146">
            <v>1369.4765507984871</v>
          </cell>
          <cell r="PG146">
            <v>1456.1857282176111</v>
          </cell>
          <cell r="PH146">
            <v>937.779</v>
          </cell>
          <cell r="PI146">
            <v>802.84513623387511</v>
          </cell>
          <cell r="PJ146">
            <v>1.665546132775158</v>
          </cell>
          <cell r="PK146">
            <v>0</v>
          </cell>
          <cell r="PL146">
            <v>276.66056593869331</v>
          </cell>
          <cell r="PM146">
            <v>92.928121787314367</v>
          </cell>
          <cell r="PN146">
            <v>57.413838865240862</v>
          </cell>
          <cell r="PO146">
            <v>58.659737016121753</v>
          </cell>
          <cell r="PP146">
            <v>67.937571527305522</v>
          </cell>
          <cell r="PQ146">
            <v>44.175468459652087</v>
          </cell>
          <cell r="PR146">
            <v>182.113</v>
          </cell>
          <cell r="PS146">
            <v>2859.9354262246138</v>
          </cell>
          <cell r="PT146">
            <v>57.976321577763187</v>
          </cell>
          <cell r="PU146">
            <v>91.982360416118894</v>
          </cell>
          <cell r="PV146">
            <v>1303.3023135543931</v>
          </cell>
          <cell r="PW146">
            <v>1500.361196677263</v>
          </cell>
          <cell r="PX146">
            <v>937.779</v>
          </cell>
          <cell r="PY146">
            <v>879.8026784222368</v>
          </cell>
          <cell r="PZ146">
            <v>1.65996339563216</v>
          </cell>
          <cell r="QA146">
            <v>60.552202448602152</v>
          </cell>
          <cell r="QB146">
            <v>285.18367324206702</v>
          </cell>
          <cell r="QC146">
            <v>95.728627025090773</v>
          </cell>
          <cell r="QD146">
            <v>59.153000984154183</v>
          </cell>
          <cell r="QE146">
            <v>60.404532996862613</v>
          </cell>
          <cell r="QF146">
            <v>69.968190602542919</v>
          </cell>
          <cell r="QG146">
            <v>44.930906159641523</v>
          </cell>
          <cell r="QH146">
            <v>182.113</v>
          </cell>
          <cell r="QI146">
            <v>2902.488224522479</v>
          </cell>
          <cell r="QJ146">
            <v>108.6460776294023</v>
          </cell>
          <cell r="QK146">
            <v>92.441930442862855</v>
          </cell>
          <cell r="QL146">
            <v>1300.3819644900459</v>
          </cell>
          <cell r="QM146">
            <v>1545.2921028369051</v>
          </cell>
          <cell r="QN146">
            <v>937.779</v>
          </cell>
          <cell r="QO146">
            <v>829.13292237059773</v>
          </cell>
          <cell r="QP146">
            <v>1.7111020394524019</v>
          </cell>
          <cell r="QQ146">
            <v>0</v>
          </cell>
          <cell r="QR146">
            <v>264.88713342557782</v>
          </cell>
          <cell r="QS146">
            <v>88.857611007000841</v>
          </cell>
          <cell r="QT146">
            <v>52.586466835120213</v>
          </cell>
          <cell r="QU146">
            <v>53.844251857622581</v>
          </cell>
          <cell r="QV146">
            <v>62.727263354855452</v>
          </cell>
          <cell r="QW146">
            <v>40.473509218798668</v>
          </cell>
          <cell r="QX146">
            <v>182.113</v>
          </cell>
          <cell r="QY146">
            <v>2939.6202810170898</v>
          </cell>
          <cell r="QZ146">
            <v>122.7554603651711</v>
          </cell>
          <cell r="RA146">
            <v>92.773468220913941</v>
          </cell>
          <cell r="RB146">
            <v>1382.560354187546</v>
          </cell>
          <cell r="RC146">
            <v>1499.718209141548</v>
          </cell>
          <cell r="RD146">
            <v>937.779</v>
          </cell>
          <cell r="RE146">
            <v>815.02353963482892</v>
          </cell>
          <cell r="RF146">
            <v>1.589322800553467</v>
          </cell>
          <cell r="RG146">
            <v>0</v>
          </cell>
          <cell r="SU146">
            <v>82.852385175306011</v>
          </cell>
          <cell r="SV146">
            <v>70.816764637311095</v>
          </cell>
          <cell r="SX146">
            <v>3.262076957850073</v>
          </cell>
          <cell r="SY146">
            <v>-6.6442517506836847</v>
          </cell>
          <cell r="TA146">
            <v>71.525879990987065</v>
          </cell>
          <cell r="TB146">
            <v>60.666083742287391</v>
          </cell>
          <cell r="TD146">
            <v>30.175650369378729</v>
          </cell>
          <cell r="TE146">
            <v>21.035086105240481</v>
          </cell>
          <cell r="XZ146">
            <v>267.83139851546889</v>
          </cell>
          <cell r="YA146">
            <v>89.815456131286922</v>
          </cell>
          <cell r="YB146">
            <v>55.378394561260613</v>
          </cell>
          <cell r="YC146">
            <v>56.640690558919253</v>
          </cell>
          <cell r="YD146">
            <v>65.622438224671058</v>
          </cell>
          <cell r="YE146">
            <v>43.335002833910643</v>
          </cell>
          <cell r="YF146">
            <v>182.113</v>
          </cell>
          <cell r="YG146">
            <v>2996.597350668821</v>
          </cell>
          <cell r="YH146">
            <v>233.15852406197601</v>
          </cell>
          <cell r="YI146">
            <v>93.118160614348099</v>
          </cell>
          <cell r="YJ146">
            <v>1395.680172295954</v>
          </cell>
          <cell r="YK146">
            <v>1543.0532119754589</v>
          </cell>
          <cell r="YL146">
            <v>937.779</v>
          </cell>
          <cell r="YM146">
            <v>704.62047593802401</v>
          </cell>
          <cell r="YN146">
            <v>1.606988391092814</v>
          </cell>
          <cell r="YO146">
            <v>128.67395343730229</v>
          </cell>
          <cell r="YP146">
            <v>119.92433719403461</v>
          </cell>
          <cell r="YQ146">
            <v>0</v>
          </cell>
          <cell r="YR146">
            <v>270.87703623788411</v>
          </cell>
          <cell r="YS146">
            <v>90.806602298662099</v>
          </cell>
          <cell r="YT146">
            <v>55.987604792460438</v>
          </cell>
          <cell r="YU146">
            <v>57.254590749834932</v>
          </cell>
          <cell r="YV146">
            <v>66.338474123556935</v>
          </cell>
          <cell r="YW146">
            <v>46.000948941759482</v>
          </cell>
          <cell r="YX146">
            <v>182.113</v>
          </cell>
          <cell r="YY146">
            <v>2956.698350824784</v>
          </cell>
          <cell r="YZ146">
            <v>119.1671381055755</v>
          </cell>
          <cell r="ZA146">
            <v>93.476436874400903</v>
          </cell>
          <cell r="ZB146">
            <v>1309.263527353492</v>
          </cell>
          <cell r="ZC146">
            <v>1589.054160917219</v>
          </cell>
          <cell r="ZD146">
            <v>937.779</v>
          </cell>
          <cell r="ZE146">
            <v>818.61186189442458</v>
          </cell>
          <cell r="ZF146">
            <v>1.6252622174273039</v>
          </cell>
          <cell r="ZG146">
            <v>-11.65647017552477</v>
          </cell>
          <cell r="ZH146">
            <v>-18.052063280469881</v>
          </cell>
          <cell r="ZI146">
            <v>86.047402914154972</v>
          </cell>
          <cell r="ZJ146">
            <v>285.26838383101142</v>
          </cell>
          <cell r="ZK146">
            <v>95.599220096864741</v>
          </cell>
          <cell r="ZL146">
            <v>58.992772703360771</v>
          </cell>
          <cell r="ZM146">
            <v>60.264633445496401</v>
          </cell>
          <cell r="ZN146">
            <v>69.831131827645535</v>
          </cell>
          <cell r="ZO146">
            <v>46.799279900653723</v>
          </cell>
          <cell r="ZP146">
            <v>182.113</v>
          </cell>
          <cell r="ZQ146">
            <v>3004.2126172853332</v>
          </cell>
          <cell r="ZR146">
            <v>166.17671587862819</v>
          </cell>
          <cell r="ZS146">
            <v>93.916186435251333</v>
          </cell>
          <cell r="ZT146">
            <v>1309.467610501732</v>
          </cell>
          <cell r="ZU146">
            <v>1635.853440817873</v>
          </cell>
          <cell r="ZV146">
            <v>937.779</v>
          </cell>
          <cell r="ZW146">
            <v>771.60228412137178</v>
          </cell>
          <cell r="ZX146">
            <v>1.711610302986069</v>
          </cell>
          <cell r="ZY146">
            <v>65.846041362472718</v>
          </cell>
          <cell r="ZZ146">
            <v>57.237640454381769</v>
          </cell>
          <cell r="AAA146">
            <v>0</v>
          </cell>
          <cell r="AAB146">
            <v>271.91584578424778</v>
          </cell>
          <cell r="AAC146">
            <v>91.09415653669042</v>
          </cell>
          <cell r="AAD146">
            <v>53.873882784199282</v>
          </cell>
          <cell r="AAE146">
            <v>55.151726854556642</v>
          </cell>
          <cell r="AAF146">
            <v>64.270446790645607</v>
          </cell>
          <cell r="AAG146">
            <v>43.003347307697872</v>
          </cell>
          <cell r="AAH146">
            <v>182.113</v>
          </cell>
          <cell r="AAI146">
            <v>3049.50134035367</v>
          </cell>
          <cell r="AAJ146">
            <v>219.4805408249097</v>
          </cell>
          <cell r="AAK146">
            <v>94.269837439599456</v>
          </cell>
          <cell r="AAL146">
            <v>1400.8174045231119</v>
          </cell>
          <cell r="AAM146">
            <v>1589.2874986335601</v>
          </cell>
          <cell r="AAN146">
            <v>937.779</v>
          </cell>
          <cell r="AAO146">
            <v>718.29845917509033</v>
          </cell>
          <cell r="AAP146">
            <v>1.631495074705487</v>
          </cell>
          <cell r="AAQ146">
            <v>68.240690031635665</v>
          </cell>
          <cell r="AAR146">
            <v>60.595490963034443</v>
          </cell>
          <cell r="AAS146">
            <v>0</v>
          </cell>
        </row>
        <row r="147">
          <cell r="A147" t="str">
            <v>TRPL4</v>
          </cell>
          <cell r="B147" t="str">
            <v>Isa Cteep</v>
          </cell>
          <cell r="C147" t="str">
            <v>Utilities &amp; Energy</v>
          </cell>
          <cell r="D147" t="str">
            <v>Vladimir Pinto</v>
          </cell>
          <cell r="E147">
            <v>45173</v>
          </cell>
          <cell r="F147" t="str">
            <v>Neutral</v>
          </cell>
          <cell r="G147" t="b">
            <v>0</v>
          </cell>
          <cell r="H147" t="str">
            <v>BRL</v>
          </cell>
          <cell r="I147">
            <v>26</v>
          </cell>
          <cell r="J147">
            <v>0.11943663366336631</v>
          </cell>
          <cell r="K147">
            <v>9.5000000000000001E-2</v>
          </cell>
          <cell r="L147">
            <v>8.8231485148514838E-2</v>
          </cell>
          <cell r="M147">
            <v>3258.7510000000002</v>
          </cell>
          <cell r="O147">
            <v>1844.2550000000001</v>
          </cell>
          <cell r="P147">
            <v>2662.987000000001</v>
          </cell>
          <cell r="Q147">
            <v>936.88600000000042</v>
          </cell>
          <cell r="R147">
            <v>658.88330399999995</v>
          </cell>
          <cell r="S147">
            <v>18299.873</v>
          </cell>
          <cell r="T147">
            <v>336.52300000000002</v>
          </cell>
          <cell r="U147">
            <v>10242.59</v>
          </cell>
          <cell r="V147">
            <v>18299.873</v>
          </cell>
          <cell r="W147">
            <v>7183.6039999999994</v>
          </cell>
          <cell r="X147">
            <v>7984.7289999999994</v>
          </cell>
          <cell r="Y147">
            <v>7648.2059999999992</v>
          </cell>
          <cell r="AA147">
            <v>0</v>
          </cell>
          <cell r="AC147">
            <v>0</v>
          </cell>
          <cell r="AD147">
            <v>3951.3821204371229</v>
          </cell>
          <cell r="AF147">
            <v>2570.6860754434351</v>
          </cell>
          <cell r="AG147">
            <v>3482.7224875737288</v>
          </cell>
          <cell r="AH147">
            <v>1428.027542035893</v>
          </cell>
          <cell r="AI147">
            <v>658.88330399999995</v>
          </cell>
          <cell r="AJ147">
            <v>19768.841405457359</v>
          </cell>
          <cell r="AK147">
            <v>1486.1969999999999</v>
          </cell>
          <cell r="AL147">
            <v>11356.753744362701</v>
          </cell>
          <cell r="AM147">
            <v>19768.79540545736</v>
          </cell>
          <cell r="AN147">
            <v>8002.5713855089734</v>
          </cell>
          <cell r="AO147">
            <v>9488.2513098760573</v>
          </cell>
          <cell r="AP147">
            <v>8002.0543098760572</v>
          </cell>
          <cell r="AR147">
            <v>0</v>
          </cell>
          <cell r="AT147">
            <v>1195.1881132011699</v>
          </cell>
          <cell r="AU147">
            <v>4354.3941895057596</v>
          </cell>
          <cell r="AW147">
            <v>2755.8667058735491</v>
          </cell>
          <cell r="AX147">
            <v>3790.5443361632342</v>
          </cell>
          <cell r="AY147">
            <v>1618.8765756466521</v>
          </cell>
          <cell r="AZ147">
            <v>658.88330399999995</v>
          </cell>
          <cell r="BA147">
            <v>20489.947977107</v>
          </cell>
          <cell r="BB147">
            <v>1486.1969999999999</v>
          </cell>
          <cell r="BC147">
            <v>12056.35576191285</v>
          </cell>
          <cell r="BD147">
            <v>20489.901977107002</v>
          </cell>
          <cell r="BE147">
            <v>8407.2905294206357</v>
          </cell>
          <cell r="BF147">
            <v>10756.4352869672</v>
          </cell>
          <cell r="BG147">
            <v>9270.2382869672001</v>
          </cell>
          <cell r="BI147">
            <v>1576.870222406101</v>
          </cell>
          <cell r="BK147">
            <v>1345.619701197201</v>
          </cell>
          <cell r="BL147">
            <v>4713.2697704968668</v>
          </cell>
          <cell r="BN147">
            <v>3084.0295958353622</v>
          </cell>
          <cell r="BO147">
            <v>3998.9338266074369</v>
          </cell>
          <cell r="BP147">
            <v>1742.670534705202</v>
          </cell>
          <cell r="BQ147">
            <v>658.88330399999995</v>
          </cell>
          <cell r="BR147">
            <v>22143.646985888088</v>
          </cell>
          <cell r="BS147">
            <v>1486.1969999999999</v>
          </cell>
          <cell r="BT147">
            <v>13645.74752001999</v>
          </cell>
          <cell r="BU147">
            <v>22143.60098588809</v>
          </cell>
          <cell r="BV147">
            <v>8371.799061437021</v>
          </cell>
          <cell r="BW147">
            <v>12423.041512945079</v>
          </cell>
          <cell r="BX147">
            <v>10936.844512945079</v>
          </cell>
          <cell r="BZ147">
            <v>1152.9356570118639</v>
          </cell>
          <cell r="CB147">
            <v>1428.2345331164311</v>
          </cell>
          <cell r="CC147">
            <v>5168.2386489451328</v>
          </cell>
          <cell r="CE147">
            <v>3325.8605633581492</v>
          </cell>
          <cell r="CF147">
            <v>4327.308738052192</v>
          </cell>
          <cell r="CG147">
            <v>1839.087046310111</v>
          </cell>
          <cell r="CH147">
            <v>658.88330399999995</v>
          </cell>
          <cell r="CI147">
            <v>25785.397820185179</v>
          </cell>
          <cell r="CJ147">
            <v>1486.1969999999999</v>
          </cell>
          <cell r="CK147">
            <v>17195.723490922079</v>
          </cell>
          <cell r="CL147">
            <v>25785.351820185169</v>
          </cell>
          <cell r="CM147">
            <v>8500.5389348482495</v>
          </cell>
          <cell r="CN147">
            <v>15898.43547088418</v>
          </cell>
          <cell r="CO147">
            <v>14412.23847088418</v>
          </cell>
          <cell r="CQ147">
            <v>-600.79456889414587</v>
          </cell>
          <cell r="CS147">
            <v>1498.3949092593109</v>
          </cell>
          <cell r="CT147">
            <v>5558.6426518071066</v>
          </cell>
          <cell r="CV147">
            <v>3459.1597682020329</v>
          </cell>
          <cell r="CW147">
            <v>4613.6325505095629</v>
          </cell>
          <cell r="CX147">
            <v>1823.935388550241</v>
          </cell>
          <cell r="CY147">
            <v>658.88330399999995</v>
          </cell>
          <cell r="CZ147">
            <v>28569.84377828662</v>
          </cell>
          <cell r="DA147">
            <v>1486.1969999999999</v>
          </cell>
          <cell r="DB147">
            <v>19901.870668147611</v>
          </cell>
          <cell r="DC147">
            <v>28569.797778286618</v>
          </cell>
          <cell r="DD147">
            <v>8902.2566159427824</v>
          </cell>
          <cell r="DE147">
            <v>18244.46358395461</v>
          </cell>
          <cell r="DF147">
            <v>16758.26658395461</v>
          </cell>
          <cell r="DH147">
            <v>423.79874965395362</v>
          </cell>
          <cell r="DJ147">
            <v>1491.5128875939431</v>
          </cell>
          <cell r="DK147">
            <v>5328.4092234286081</v>
          </cell>
          <cell r="DM147">
            <v>2836.402230802169</v>
          </cell>
          <cell r="DN147">
            <v>4120.7317887136351</v>
          </cell>
          <cell r="DO147">
            <v>1477.636331441468</v>
          </cell>
          <cell r="DP147">
            <v>658.88330399999995</v>
          </cell>
          <cell r="DQ147">
            <v>27680.05421433393</v>
          </cell>
          <cell r="DR147">
            <v>1486.1969999999999</v>
          </cell>
          <cell r="DS147">
            <v>19016.256248951169</v>
          </cell>
          <cell r="DT147">
            <v>27680.00821433392</v>
          </cell>
          <cell r="DU147">
            <v>9382.7464533182974</v>
          </cell>
          <cell r="DV147">
            <v>16780.617997701029</v>
          </cell>
          <cell r="DW147">
            <v>15294.420997701031</v>
          </cell>
          <cell r="DY147">
            <v>3676.0126990254748</v>
          </cell>
          <cell r="EA147">
            <v>871.11370425686039</v>
          </cell>
          <cell r="EB147">
            <v>4504.7722960503497</v>
          </cell>
          <cell r="ED147">
            <v>1931.9091436631491</v>
          </cell>
          <cell r="EE147">
            <v>3231.670635638322</v>
          </cell>
          <cell r="EF147">
            <v>901.33916638719165</v>
          </cell>
          <cell r="EG147">
            <v>658.88330399999995</v>
          </cell>
          <cell r="EH147">
            <v>26637.637000560419</v>
          </cell>
          <cell r="EI147">
            <v>1486.1969999999999</v>
          </cell>
          <cell r="EJ147">
            <v>18099.85754272385</v>
          </cell>
          <cell r="EK147">
            <v>26637.591000560409</v>
          </cell>
          <cell r="EL147">
            <v>9780.9427793690866</v>
          </cell>
          <cell r="EM147">
            <v>15316.77241144746</v>
          </cell>
          <cell r="EN147">
            <v>13830.57541144746</v>
          </cell>
          <cell r="EP147">
            <v>3037.9536830979569</v>
          </cell>
          <cell r="ER147">
            <v>582.83716542132288</v>
          </cell>
          <cell r="ES147">
            <v>4639.9154649318616</v>
          </cell>
          <cell r="EU147">
            <v>2016.9977421112069</v>
          </cell>
          <cell r="EV147">
            <v>3331.652715820037</v>
          </cell>
          <cell r="EW147">
            <v>1042.485512304447</v>
          </cell>
          <cell r="EX147">
            <v>658.88330399999995</v>
          </cell>
          <cell r="EY147">
            <v>25748.77500101953</v>
          </cell>
          <cell r="EZ147">
            <v>1486.1969999999999</v>
          </cell>
          <cell r="FA147">
            <v>17183.098199447861</v>
          </cell>
          <cell r="FB147">
            <v>25748.729001019521</v>
          </cell>
          <cell r="FC147">
            <v>10342.75736178942</v>
          </cell>
          <cell r="FD147">
            <v>13852.92682519389</v>
          </cell>
          <cell r="FE147">
            <v>12366.72982519389</v>
          </cell>
          <cell r="FG147">
            <v>2885.1495038326748</v>
          </cell>
          <cell r="FI147">
            <v>660.6376016977722</v>
          </cell>
          <cell r="FJ147">
            <v>715.42200000000003</v>
          </cell>
          <cell r="FM147">
            <v>531.9620000000001</v>
          </cell>
          <cell r="FN147">
            <v>112.53</v>
          </cell>
          <cell r="GA147">
            <v>732.88199999999995</v>
          </cell>
          <cell r="GD147">
            <v>554.9799999999999</v>
          </cell>
          <cell r="GE147">
            <v>74.073000000000008</v>
          </cell>
          <cell r="GR147">
            <v>919.25600000000009</v>
          </cell>
          <cell r="GU147">
            <v>743.32299999999998</v>
          </cell>
          <cell r="GV147">
            <v>386.72699999999992</v>
          </cell>
          <cell r="HI147">
            <v>891.19100000000003</v>
          </cell>
          <cell r="HL147">
            <v>634.68299999999999</v>
          </cell>
          <cell r="HM147">
            <v>363.55599999999998</v>
          </cell>
          <cell r="HZ147">
            <v>891.61500000000001</v>
          </cell>
          <cell r="IC147">
            <v>738.976</v>
          </cell>
          <cell r="ID147">
            <v>306.02</v>
          </cell>
          <cell r="IQ147">
            <v>891.71599999999989</v>
          </cell>
          <cell r="IT147">
            <v>694.84599999999989</v>
          </cell>
          <cell r="IU147">
            <v>261.202</v>
          </cell>
          <cell r="JH147">
            <v>1021.071533854805</v>
          </cell>
          <cell r="JK147">
            <v>840.12807726589926</v>
          </cell>
          <cell r="JL147">
            <v>376.89508841350118</v>
          </cell>
          <cell r="JY147">
            <v>1021.071533854805</v>
          </cell>
          <cell r="KB147">
            <v>840.12807726589915</v>
          </cell>
          <cell r="KC147">
            <v>358.00240089487852</v>
          </cell>
          <cell r="KP147">
            <v>147.858</v>
          </cell>
          <cell r="KQ147">
            <v>171.5455656</v>
          </cell>
          <cell r="KR147">
            <v>165.33941625</v>
          </cell>
          <cell r="KS147">
            <v>133.75773000000001</v>
          </cell>
          <cell r="KT147">
            <v>133.75773000000001</v>
          </cell>
          <cell r="KU147">
            <v>133.75773000000001</v>
          </cell>
          <cell r="KV147">
            <v>133.75773000000001</v>
          </cell>
          <cell r="KW147">
            <v>133.75773000000001</v>
          </cell>
          <cell r="KX147">
            <v>133.75773000000001</v>
          </cell>
        </row>
        <row r="148">
          <cell r="A148" t="str">
            <v>TTEN3</v>
          </cell>
          <cell r="B148" t="str">
            <v>3tentos</v>
          </cell>
          <cell r="C148" t="str">
            <v>Agribusiness</v>
          </cell>
          <cell r="D148" t="str">
            <v>Leonardo Alencar</v>
          </cell>
          <cell r="E148">
            <v>45168</v>
          </cell>
          <cell r="F148" t="str">
            <v>Buy</v>
          </cell>
          <cell r="G148" t="b">
            <v>0</v>
          </cell>
          <cell r="H148" t="str">
            <v>BRL</v>
          </cell>
          <cell r="I148">
            <v>19.100000000000001</v>
          </cell>
          <cell r="J148">
            <v>0.1616245128884399</v>
          </cell>
          <cell r="K148">
            <v>9.8977678868389235E-2</v>
          </cell>
          <cell r="L148">
            <v>0.14963002558118879</v>
          </cell>
          <cell r="M148">
            <v>6885.7853361300004</v>
          </cell>
          <cell r="N148">
            <v>1043.2449999999999</v>
          </cell>
          <cell r="O148">
            <v>540.30899999999997</v>
          </cell>
          <cell r="P148">
            <v>575.38499999999999</v>
          </cell>
          <cell r="Q148">
            <v>571.16599999999994</v>
          </cell>
          <cell r="R148">
            <v>498.298</v>
          </cell>
          <cell r="S148">
            <v>6081.9889999999996</v>
          </cell>
          <cell r="T148">
            <v>879.15499999999997</v>
          </cell>
          <cell r="U148">
            <v>1523.576</v>
          </cell>
          <cell r="V148">
            <v>3263.4340000000002</v>
          </cell>
          <cell r="W148">
            <v>2818.5549999999998</v>
          </cell>
          <cell r="X148">
            <v>1096.07</v>
          </cell>
          <cell r="Y148">
            <v>216.91499999999999</v>
          </cell>
          <cell r="Z148">
            <v>716.42100000000005</v>
          </cell>
          <cell r="AA148">
            <v>-294.6550000000002</v>
          </cell>
          <cell r="AB148">
            <v>4.3849999999996996</v>
          </cell>
          <cell r="AC148">
            <v>7.5940000000000003</v>
          </cell>
          <cell r="AD148">
            <v>9042.0255302929236</v>
          </cell>
          <cell r="AE148">
            <v>1251.7244322860661</v>
          </cell>
          <cell r="AF148">
            <v>571.72041726780151</v>
          </cell>
          <cell r="AG148">
            <v>641.86720001609342</v>
          </cell>
          <cell r="AH148">
            <v>569.89204993507838</v>
          </cell>
          <cell r="AI148">
            <v>498.298</v>
          </cell>
          <cell r="AJ148">
            <v>7591.1202031629364</v>
          </cell>
          <cell r="AK148">
            <v>987.54172552311002</v>
          </cell>
          <cell r="AL148">
            <v>1852.24766578096</v>
          </cell>
          <cell r="AM148">
            <v>4274.6476448231842</v>
          </cell>
          <cell r="AN148">
            <v>3316.8325583397532</v>
          </cell>
          <cell r="AO148">
            <v>1348.893</v>
          </cell>
          <cell r="AP148">
            <v>361.35127447689001</v>
          </cell>
          <cell r="AQ148">
            <v>354.37200000000001</v>
          </cell>
          <cell r="AR148">
            <v>-3.2873726223122621</v>
          </cell>
          <cell r="AS148">
            <v>207.13621711843601</v>
          </cell>
          <cell r="AT148">
            <v>85.289830935325654</v>
          </cell>
          <cell r="AU148">
            <v>10519.115286001401</v>
          </cell>
          <cell r="AV148">
            <v>1670.97858621347</v>
          </cell>
          <cell r="AW148">
            <v>978.43925630094066</v>
          </cell>
          <cell r="AX148">
            <v>1114.5044537853321</v>
          </cell>
          <cell r="AY148">
            <v>878.13073224117238</v>
          </cell>
          <cell r="AZ148">
            <v>498.298</v>
          </cell>
          <cell r="BA148">
            <v>8664.3382413744621</v>
          </cell>
          <cell r="BB148">
            <v>1326.057673875408</v>
          </cell>
          <cell r="BC148">
            <v>1928.613781761876</v>
          </cell>
          <cell r="BD148">
            <v>4601.4545606297143</v>
          </cell>
          <cell r="BE148">
            <v>4063.2436807447489</v>
          </cell>
          <cell r="BF148">
            <v>1348.893</v>
          </cell>
          <cell r="BG148">
            <v>22.835326124591571</v>
          </cell>
          <cell r="BH148">
            <v>137</v>
          </cell>
          <cell r="BI148">
            <v>545.6668716537821</v>
          </cell>
          <cell r="BJ148">
            <v>470.23555818847473</v>
          </cell>
          <cell r="BK148">
            <v>131.71960983617581</v>
          </cell>
          <cell r="BL148">
            <v>12880.746027929301</v>
          </cell>
          <cell r="BM148">
            <v>2066.5496506505169</v>
          </cell>
          <cell r="BN148">
            <v>1279.009086777646</v>
          </cell>
          <cell r="BO148">
            <v>1403.8112052423101</v>
          </cell>
          <cell r="BP148">
            <v>1150.707752737964</v>
          </cell>
          <cell r="BQ148">
            <v>498.298</v>
          </cell>
          <cell r="BR148">
            <v>9943.4077452825313</v>
          </cell>
          <cell r="BS148">
            <v>2057.701910080134</v>
          </cell>
          <cell r="BT148">
            <v>1920.575996893502</v>
          </cell>
          <cell r="BU148">
            <v>4959.9578623474117</v>
          </cell>
          <cell r="BV148">
            <v>4983.8098829351211</v>
          </cell>
          <cell r="BW148">
            <v>1348.893</v>
          </cell>
          <cell r="BX148">
            <v>-708.8089100801335</v>
          </cell>
          <cell r="BY148">
            <v>70.560183974637297</v>
          </cell>
          <cell r="BZ148">
            <v>1007.989936373971</v>
          </cell>
          <cell r="CA148">
            <v>961.7857867523179</v>
          </cell>
          <cell r="CB148">
            <v>230.14155054759269</v>
          </cell>
          <cell r="CC148">
            <v>13770.83869798187</v>
          </cell>
          <cell r="CD148">
            <v>2213.9713360716232</v>
          </cell>
          <cell r="CE148">
            <v>1436.398024129013</v>
          </cell>
          <cell r="CF148">
            <v>1522.117865096264</v>
          </cell>
          <cell r="CG148">
            <v>1275.7686569371169</v>
          </cell>
          <cell r="CH148">
            <v>498.298</v>
          </cell>
          <cell r="CI148">
            <v>10123.44311705817</v>
          </cell>
          <cell r="CJ148">
            <v>1878.1056453995409</v>
          </cell>
          <cell r="CK148">
            <v>1912.4236116378099</v>
          </cell>
          <cell r="CL148">
            <v>5139.9932341230524</v>
          </cell>
          <cell r="CM148">
            <v>4983.8098829351211</v>
          </cell>
          <cell r="CN148">
            <v>1290.8062</v>
          </cell>
          <cell r="CO148">
            <v>-587.29944539954113</v>
          </cell>
          <cell r="CP148">
            <v>72.677239133958224</v>
          </cell>
          <cell r="CQ148">
            <v>1159.1494088341251</v>
          </cell>
          <cell r="CR148">
            <v>1096.172392256525</v>
          </cell>
          <cell r="CS148">
            <v>1275.7686569371169</v>
          </cell>
          <cell r="CT148">
            <v>14508.854599353201</v>
          </cell>
          <cell r="CU148">
            <v>2325.9629601206711</v>
          </cell>
          <cell r="CV148">
            <v>1537.9275425844089</v>
          </cell>
          <cell r="CW148">
            <v>1586.4767821272831</v>
          </cell>
          <cell r="CX148">
            <v>1360.3429175703161</v>
          </cell>
          <cell r="CY148">
            <v>498.298</v>
          </cell>
          <cell r="CZ148">
            <v>9986.3291566784592</v>
          </cell>
          <cell r="DA148">
            <v>1440.467846685917</v>
          </cell>
          <cell r="DB148">
            <v>1904.751607135812</v>
          </cell>
          <cell r="DC148">
            <v>5002.8792737433387</v>
          </cell>
          <cell r="DD148">
            <v>4983.8098829351211</v>
          </cell>
          <cell r="DE148">
            <v>953.12075000000004</v>
          </cell>
          <cell r="DF148">
            <v>-487.34709668591739</v>
          </cell>
          <cell r="DG148">
            <v>74.857813438144461</v>
          </cell>
          <cell r="DH148">
            <v>1226.4099904594241</v>
          </cell>
          <cell r="DI148">
            <v>922.70511885669248</v>
          </cell>
          <cell r="DJ148">
            <v>1360.3429175703161</v>
          </cell>
          <cell r="DK148">
            <v>15270.95972312706</v>
          </cell>
          <cell r="DL148">
            <v>2443.3786255087289</v>
          </cell>
          <cell r="DM148">
            <v>1608.798214973096</v>
          </cell>
          <cell r="DN148">
            <v>1664.164245094154</v>
          </cell>
          <cell r="DO148">
            <v>1425.2556632926669</v>
          </cell>
          <cell r="DP148">
            <v>498.298</v>
          </cell>
          <cell r="DQ148">
            <v>10090.497301656311</v>
          </cell>
          <cell r="DR148">
            <v>1238.088490600602</v>
          </cell>
          <cell r="DS148">
            <v>1893.6047039859479</v>
          </cell>
          <cell r="DT148">
            <v>5107.0474187211894</v>
          </cell>
          <cell r="DU148">
            <v>4983.8098829351211</v>
          </cell>
          <cell r="DV148">
            <v>850.71175000000005</v>
          </cell>
          <cell r="DW148">
            <v>-387.37674060060192</v>
          </cell>
          <cell r="DX148">
            <v>77.103812686271027</v>
          </cell>
          <cell r="DY148">
            <v>1292.4006214922749</v>
          </cell>
          <cell r="DZ148">
            <v>1222.8763072073521</v>
          </cell>
          <cell r="EA148">
            <v>1425.2556632926669</v>
          </cell>
          <cell r="EB148">
            <v>15960.406052854591</v>
          </cell>
          <cell r="EC148">
            <v>2543.9896380557152</v>
          </cell>
          <cell r="ED148">
            <v>1655.5611675497221</v>
          </cell>
          <cell r="EE148">
            <v>1731.170244838708</v>
          </cell>
          <cell r="EF148">
            <v>1472.528034640756</v>
          </cell>
          <cell r="EG148">
            <v>498.298</v>
          </cell>
          <cell r="EH148">
            <v>10223.742243576129</v>
          </cell>
          <cell r="EI148">
            <v>1095.7564795568969</v>
          </cell>
          <cell r="EJ148">
            <v>1879.996148332775</v>
          </cell>
          <cell r="EK148">
            <v>5240.2923606410104</v>
          </cell>
          <cell r="EL148">
            <v>4983.8098829351202</v>
          </cell>
          <cell r="EM148">
            <v>795.35804000000007</v>
          </cell>
          <cell r="EN148">
            <v>-300.3984395568973</v>
          </cell>
          <cell r="EO148">
            <v>79.417199858127873</v>
          </cell>
          <cell r="EP148">
            <v>1368.1330553747359</v>
          </cell>
          <cell r="EQ148">
            <v>1330.196023597051</v>
          </cell>
          <cell r="ER148">
            <v>1472.528034640756</v>
          </cell>
          <cell r="ES148">
            <v>16667.145319488489</v>
          </cell>
          <cell r="ET148">
            <v>2648.254818530972</v>
          </cell>
          <cell r="EU148">
            <v>1712.196626316814</v>
          </cell>
          <cell r="EV148">
            <v>1801.4468230161881</v>
          </cell>
          <cell r="EW148">
            <v>1526.727831972923</v>
          </cell>
          <cell r="EX148">
            <v>498.298</v>
          </cell>
          <cell r="EY148">
            <v>10408.4270604663</v>
          </cell>
          <cell r="EZ148">
            <v>999.87360994049664</v>
          </cell>
          <cell r="FA148">
            <v>1864.483577217575</v>
          </cell>
          <cell r="FB148">
            <v>5424.9771775311838</v>
          </cell>
          <cell r="FC148">
            <v>4983.8098829351202</v>
          </cell>
          <cell r="FD148">
            <v>787.05962000000011</v>
          </cell>
          <cell r="FE148">
            <v>-212.8139899404965</v>
          </cell>
          <cell r="FF148">
            <v>81.799996829843607</v>
          </cell>
          <cell r="FG148">
            <v>1431.0810111108531</v>
          </cell>
          <cell r="FH148">
            <v>1430.844962356523</v>
          </cell>
          <cell r="FI148">
            <v>1526.727831972923</v>
          </cell>
          <cell r="FJ148">
            <v>1273.2349999999999</v>
          </cell>
          <cell r="FK148">
            <v>158.19300000000001</v>
          </cell>
          <cell r="FL148">
            <v>52.263999999999982</v>
          </cell>
          <cell r="FM148">
            <v>96.118999999999986</v>
          </cell>
          <cell r="FN148">
            <v>56.781999999999982</v>
          </cell>
          <cell r="FO148">
            <v>498.298</v>
          </cell>
          <cell r="FP148">
            <v>5016.5240000000003</v>
          </cell>
          <cell r="FQ148">
            <v>1310.646</v>
          </cell>
          <cell r="FR148">
            <v>915.08500000000004</v>
          </cell>
          <cell r="FS148">
            <v>2713.07</v>
          </cell>
          <cell r="FT148">
            <v>2303.4540000100001</v>
          </cell>
          <cell r="FU148">
            <v>1282.921</v>
          </cell>
          <cell r="FV148">
            <v>-27.72500000000014</v>
          </cell>
          <cell r="FW148">
            <v>122.61799999999999</v>
          </cell>
          <cell r="FX148">
            <v>-170.27299999999971</v>
          </cell>
          <cell r="FY148">
            <v>318.71199999999999</v>
          </cell>
          <cell r="FZ148">
            <v>0</v>
          </cell>
          <cell r="GA148">
            <v>1497.3033361299999</v>
          </cell>
          <cell r="GB148">
            <v>253.0920000000001</v>
          </cell>
          <cell r="GC148">
            <v>160.1880000000001</v>
          </cell>
          <cell r="GD148">
            <v>97.085926190000094</v>
          </cell>
          <cell r="GE148">
            <v>121.22200000000009</v>
          </cell>
          <cell r="GF148">
            <v>498.298</v>
          </cell>
          <cell r="GG148">
            <v>5526.1004277499997</v>
          </cell>
          <cell r="GH148">
            <v>904.77099999999996</v>
          </cell>
          <cell r="GI148">
            <v>1098.838</v>
          </cell>
          <cell r="GJ148">
            <v>3106.0250000000001</v>
          </cell>
          <cell r="GK148">
            <v>2420.1210454299999</v>
          </cell>
          <cell r="GL148">
            <v>1407.9559999999999</v>
          </cell>
          <cell r="GM148">
            <v>503.18500000000017</v>
          </cell>
          <cell r="GN148">
            <v>186.62200000000001</v>
          </cell>
          <cell r="GO148">
            <v>-578.70507381000004</v>
          </cell>
          <cell r="GP148">
            <v>-447.27207380999971</v>
          </cell>
          <cell r="GQ148">
            <v>7.5940000000000003</v>
          </cell>
          <cell r="GR148">
            <v>1958.8579999999999</v>
          </cell>
          <cell r="GS148">
            <v>241.18000000000009</v>
          </cell>
          <cell r="GT148">
            <v>101.5870000000001</v>
          </cell>
          <cell r="GU148">
            <v>135.16307380999999</v>
          </cell>
          <cell r="GV148">
            <v>169.1520000000001</v>
          </cell>
          <cell r="GW148">
            <v>498.298</v>
          </cell>
          <cell r="GX148">
            <v>5826.9830000000002</v>
          </cell>
          <cell r="GY148">
            <v>1230.117</v>
          </cell>
          <cell r="GZ148">
            <v>1318.124</v>
          </cell>
          <cell r="HA148">
            <v>3234.92821761</v>
          </cell>
          <cell r="HB148">
            <v>2592.3366653100002</v>
          </cell>
          <cell r="HC148">
            <v>1153.0690965599999</v>
          </cell>
          <cell r="HD148">
            <v>-77.0479034399998</v>
          </cell>
          <cell r="HE148">
            <v>226.827</v>
          </cell>
          <cell r="HF148">
            <v>683.78033897999944</v>
          </cell>
          <cell r="HG148">
            <v>431.47343553999951</v>
          </cell>
          <cell r="HH148">
            <v>0</v>
          </cell>
          <cell r="HI148">
            <v>2156.3890000000001</v>
          </cell>
          <cell r="HJ148">
            <v>390.78</v>
          </cell>
          <cell r="HK148">
            <v>226.27</v>
          </cell>
          <cell r="HL148">
            <v>294.71699999999998</v>
          </cell>
          <cell r="HM148">
            <v>224.01</v>
          </cell>
          <cell r="HN148">
            <v>498.298</v>
          </cell>
          <cell r="HO148">
            <v>6081.9889999999996</v>
          </cell>
          <cell r="HP148">
            <v>879.15499999999997</v>
          </cell>
          <cell r="HQ148">
            <v>1523.576</v>
          </cell>
          <cell r="HR148">
            <v>3263.4340000000002</v>
          </cell>
          <cell r="HS148">
            <v>2818.5549999999998</v>
          </cell>
          <cell r="HT148">
            <v>1096.07</v>
          </cell>
          <cell r="HU148">
            <v>216.91499999999999</v>
          </cell>
          <cell r="HV148">
            <v>180.35400000000001</v>
          </cell>
          <cell r="HW148">
            <v>-229.45726516999969</v>
          </cell>
          <cell r="HX148">
            <v>-298.52836172999992</v>
          </cell>
          <cell r="HY148">
            <v>0</v>
          </cell>
          <cell r="HZ148">
            <v>1804.6959999999999</v>
          </cell>
          <cell r="IA148">
            <v>260.15594586999941</v>
          </cell>
          <cell r="IB148">
            <v>94.206568268399479</v>
          </cell>
          <cell r="IC148">
            <v>107.73000890839999</v>
          </cell>
          <cell r="ID148">
            <v>103.33868403839951</v>
          </cell>
          <cell r="IE148">
            <v>498.298</v>
          </cell>
          <cell r="IF148">
            <v>6436.0351192899998</v>
          </cell>
          <cell r="IG148">
            <v>1091.9069791500001</v>
          </cell>
          <cell r="IH148">
            <v>1657.842220829999</v>
          </cell>
          <cell r="II148">
            <v>3560.2605119900009</v>
          </cell>
          <cell r="IJ148">
            <v>2875.77521819</v>
          </cell>
          <cell r="IK148">
            <v>1284.5480469500001</v>
          </cell>
          <cell r="IL148">
            <v>192.6410678000002</v>
          </cell>
          <cell r="IM148">
            <v>126.794</v>
          </cell>
          <cell r="IN148">
            <v>128.57544943839949</v>
          </cell>
          <cell r="IO148">
            <v>300.59810987839978</v>
          </cell>
          <cell r="IP148">
            <v>57.238339340000003</v>
          </cell>
          <cell r="IQ148">
            <v>1760.3585544600001</v>
          </cell>
          <cell r="IR148">
            <v>184.24805413000061</v>
          </cell>
          <cell r="IS148">
            <v>57.970431731600513</v>
          </cell>
          <cell r="IT148">
            <v>43.852029361599897</v>
          </cell>
          <cell r="IU148">
            <v>76.949315961600519</v>
          </cell>
          <cell r="IV148">
            <v>498.298</v>
          </cell>
          <cell r="IW148">
            <v>6262.7030000000013</v>
          </cell>
          <cell r="IX148">
            <v>811.84699999999998</v>
          </cell>
          <cell r="IY148">
            <v>1794.415</v>
          </cell>
          <cell r="IZ148">
            <v>3307.782999999999</v>
          </cell>
          <cell r="JA148">
            <v>2955.28</v>
          </cell>
          <cell r="JB148">
            <v>1348.893</v>
          </cell>
          <cell r="JC148">
            <v>537.04600000000005</v>
          </cell>
          <cell r="JD148">
            <v>142.078</v>
          </cell>
          <cell r="JE148">
            <v>-378.68344943839929</v>
          </cell>
          <cell r="JF148">
            <v>-297.20810987839963</v>
          </cell>
          <cell r="JG148">
            <v>0</v>
          </cell>
          <cell r="JH148">
            <v>2353.1870369812632</v>
          </cell>
          <cell r="JI148">
            <v>299.81048042108978</v>
          </cell>
          <cell r="JJ148">
            <v>112.82157880488219</v>
          </cell>
          <cell r="JK148">
            <v>146.71553995817959</v>
          </cell>
          <cell r="JL148">
            <v>112.82157880488219</v>
          </cell>
          <cell r="JM148">
            <v>498.298</v>
          </cell>
          <cell r="JN148">
            <v>6717.5074089501459</v>
          </cell>
          <cell r="JO148">
            <v>868.35276933449427</v>
          </cell>
          <cell r="JP148">
            <v>1825.189096049636</v>
          </cell>
          <cell r="JQ148">
            <v>3657.8889838192149</v>
          </cell>
          <cell r="JR148">
            <v>3059.9784251309311</v>
          </cell>
          <cell r="JS148">
            <v>1348.893</v>
          </cell>
          <cell r="JT148">
            <v>480.54023066550582</v>
          </cell>
          <cell r="JU148">
            <v>42.75</v>
          </cell>
          <cell r="JV148">
            <v>86.54698021137969</v>
          </cell>
          <cell r="JW148">
            <v>64.628923008445852</v>
          </cell>
          <cell r="JX148">
            <v>8.1231536739515136</v>
          </cell>
          <cell r="JY148">
            <v>3123.78393885166</v>
          </cell>
          <cell r="JZ148">
            <v>507.50995186497579</v>
          </cell>
          <cell r="KA148">
            <v>306.72183846291938</v>
          </cell>
          <cell r="KB148">
            <v>343.56962178791389</v>
          </cell>
          <cell r="KC148">
            <v>276.78247113019631</v>
          </cell>
          <cell r="KD148">
            <v>498.298</v>
          </cell>
          <cell r="KE148">
            <v>7591.1202031629364</v>
          </cell>
          <cell r="KF148">
            <v>987.54172552311002</v>
          </cell>
          <cell r="KG148">
            <v>1852.24766578096</v>
          </cell>
          <cell r="KH148">
            <v>4274.6476448231842</v>
          </cell>
          <cell r="KI148">
            <v>3316.8325583397532</v>
          </cell>
          <cell r="KJ148">
            <v>1348.893</v>
          </cell>
          <cell r="KK148">
            <v>361.35127447689001</v>
          </cell>
          <cell r="KL148">
            <v>42.75</v>
          </cell>
          <cell r="KM148">
            <v>160.27364716630791</v>
          </cell>
          <cell r="KN148">
            <v>139.1172941099899</v>
          </cell>
          <cell r="KO148">
            <v>19.92833792137413</v>
          </cell>
          <cell r="KY148">
            <v>575.38499999999999</v>
          </cell>
          <cell r="KZ148">
            <v>641.86720001609342</v>
          </cell>
          <cell r="LA148">
            <v>1114.5044537853321</v>
          </cell>
          <cell r="LB148">
            <v>1403.8112052423101</v>
          </cell>
          <cell r="LC148">
            <v>1522.117865096264</v>
          </cell>
          <cell r="LD148">
            <v>1586.4767821272831</v>
          </cell>
          <cell r="LE148">
            <v>1664.164245094154</v>
          </cell>
          <cell r="LF148">
            <v>1731.170244838708</v>
          </cell>
          <cell r="LG148">
            <v>1801.4468230161881</v>
          </cell>
          <cell r="LH148">
            <v>96.118999999999986</v>
          </cell>
          <cell r="LI148">
            <v>97.085926190000094</v>
          </cell>
          <cell r="LJ148">
            <v>135.16307380999999</v>
          </cell>
          <cell r="LK148">
            <v>294.71699999999998</v>
          </cell>
          <cell r="LL148">
            <v>107.73000890839999</v>
          </cell>
          <cell r="LM148">
            <v>43.852029361599897</v>
          </cell>
          <cell r="LN148">
            <v>146.71553995817959</v>
          </cell>
          <cell r="LO148">
            <v>343.56962178791389</v>
          </cell>
          <cell r="LP148">
            <v>1937.0387235323451</v>
          </cell>
          <cell r="LQ148">
            <v>280.12896569225859</v>
          </cell>
          <cell r="LR148">
            <v>125.2383448140006</v>
          </cell>
          <cell r="LS148">
            <v>155.82880470146321</v>
          </cell>
          <cell r="LT148">
            <v>155.82880470146321</v>
          </cell>
          <cell r="LU148">
            <v>125.2383448140006</v>
          </cell>
          <cell r="LV148">
            <v>498.298</v>
          </cell>
          <cell r="LW148">
            <v>7035.8856522440201</v>
          </cell>
          <cell r="LX148">
            <v>615.14707226234236</v>
          </cell>
          <cell r="LY148">
            <v>1873.807656589205</v>
          </cell>
          <cell r="LZ148">
            <v>3612.9605008123672</v>
          </cell>
          <cell r="MA148">
            <v>3423.285151431654</v>
          </cell>
          <cell r="MB148">
            <v>1348.893</v>
          </cell>
          <cell r="MC148">
            <v>733.74592773765767</v>
          </cell>
          <cell r="MD148">
            <v>34.25</v>
          </cell>
          <cell r="ME148">
            <v>-335.70845084295962</v>
          </cell>
          <cell r="MF148">
            <v>-353.60890153866751</v>
          </cell>
          <cell r="MG148">
            <v>18.785751722100091</v>
          </cell>
          <cell r="MH148">
            <v>2140.1400273248769</v>
          </cell>
          <cell r="MI148">
            <v>256.447801360207</v>
          </cell>
          <cell r="MJ148">
            <v>107.2402832628233</v>
          </cell>
          <cell r="MK148">
            <v>144.02088749684151</v>
          </cell>
          <cell r="ML148">
            <v>144.02088749684151</v>
          </cell>
          <cell r="MM148">
            <v>107.2402832628233</v>
          </cell>
          <cell r="MN148">
            <v>498.298</v>
          </cell>
          <cell r="MO148">
            <v>7003.4261275176232</v>
          </cell>
          <cell r="MP148">
            <v>1069.2148391193059</v>
          </cell>
          <cell r="MQ148">
            <v>1892.6590813856369</v>
          </cell>
          <cell r="MR148">
            <v>3489.3467353125702</v>
          </cell>
          <cell r="MS148">
            <v>3514.4393922050531</v>
          </cell>
          <cell r="MT148">
            <v>1348.893</v>
          </cell>
          <cell r="MU148">
            <v>279.67816088069412</v>
          </cell>
          <cell r="MV148">
            <v>34.25</v>
          </cell>
          <cell r="MW148">
            <v>491.53583837683721</v>
          </cell>
          <cell r="MX148">
            <v>470.15380934638722</v>
          </cell>
          <cell r="MY148">
            <v>16.086042489423491</v>
          </cell>
          <cell r="MZ148">
            <v>2818.8150367933231</v>
          </cell>
          <cell r="NA148">
            <v>429.92774087905991</v>
          </cell>
          <cell r="NB148">
            <v>239.7962319850605</v>
          </cell>
          <cell r="NC148">
            <v>274.40084642965451</v>
          </cell>
          <cell r="ND148">
            <v>274.40084642965451</v>
          </cell>
          <cell r="NE148">
            <v>225.353310985821</v>
          </cell>
          <cell r="NF148">
            <v>498.298</v>
          </cell>
          <cell r="NG148">
            <v>7720.0483457400805</v>
          </cell>
          <cell r="NH148">
            <v>932.90806846999305</v>
          </cell>
          <cell r="NI148">
            <v>1912.5634906595451</v>
          </cell>
          <cell r="NJ148">
            <v>4014.4186391970788</v>
          </cell>
          <cell r="NK148">
            <v>3705.9897065430009</v>
          </cell>
          <cell r="NL148">
            <v>1348.893</v>
          </cell>
          <cell r="NM148">
            <v>415.98493153000697</v>
          </cell>
          <cell r="NN148">
            <v>34.25</v>
          </cell>
          <cell r="NO148">
            <v>-82.244750282937389</v>
          </cell>
          <cell r="NP148">
            <v>-102.50377400143969</v>
          </cell>
          <cell r="NQ148">
            <v>33.802996647873151</v>
          </cell>
          <cell r="NR148">
            <v>3623.1214983508521</v>
          </cell>
          <cell r="NS148">
            <v>704.47407828194355</v>
          </cell>
          <cell r="NT148">
            <v>506.16439623905609</v>
          </cell>
          <cell r="NU148">
            <v>540.25391515737272</v>
          </cell>
          <cell r="NV148">
            <v>540.25391515737272</v>
          </cell>
          <cell r="NW148">
            <v>420.29879317852732</v>
          </cell>
          <cell r="NX148">
            <v>498.298</v>
          </cell>
          <cell r="NY148">
            <v>8664.3382413744621</v>
          </cell>
          <cell r="NZ148">
            <v>1326.057673875408</v>
          </cell>
          <cell r="OA148">
            <v>1928.613781761876</v>
          </cell>
          <cell r="OB148">
            <v>4601.4545606297143</v>
          </cell>
          <cell r="OC148">
            <v>4063.2436807447489</v>
          </cell>
          <cell r="OD148">
            <v>1348.893</v>
          </cell>
          <cell r="OE148">
            <v>22.835326124591571</v>
          </cell>
          <cell r="OF148">
            <v>34.25</v>
          </cell>
          <cell r="OG148">
            <v>472.08423440284162</v>
          </cell>
          <cell r="OH148">
            <v>456.19442438219448</v>
          </cell>
          <cell r="OI148">
            <v>63.044818976779098</v>
          </cell>
        </row>
        <row r="149">
          <cell r="A149" t="str">
            <v>TUPY3</v>
          </cell>
          <cell r="B149" t="str">
            <v>Tupy</v>
          </cell>
          <cell r="C149" t="str">
            <v>Capital Goods</v>
          </cell>
          <cell r="D149" t="str">
            <v>Lucas Laghi</v>
          </cell>
          <cell r="E149">
            <v>45207</v>
          </cell>
          <cell r="F149" t="str">
            <v>Buy</v>
          </cell>
          <cell r="G149" t="b">
            <v>0</v>
          </cell>
          <cell r="H149" t="str">
            <v>BRL</v>
          </cell>
          <cell r="I149">
            <v>39</v>
          </cell>
          <cell r="J149">
            <v>0.14910178719877401</v>
          </cell>
          <cell r="K149">
            <v>8.4413612543913288E-2</v>
          </cell>
          <cell r="L149">
            <v>0.12715541851262299</v>
          </cell>
          <cell r="M149">
            <v>7082.5349999999999</v>
          </cell>
          <cell r="N149">
            <v>1123.724999999999</v>
          </cell>
          <cell r="O149">
            <v>435.22428270449791</v>
          </cell>
          <cell r="P149">
            <v>802.89228270449792</v>
          </cell>
          <cell r="Q149">
            <v>202.91275335449791</v>
          </cell>
          <cell r="R149">
            <v>144.17502500000001</v>
          </cell>
          <cell r="S149">
            <v>7510.6279999999997</v>
          </cell>
          <cell r="T149">
            <v>1272.4449999999999</v>
          </cell>
          <cell r="U149">
            <v>668.75999999999976</v>
          </cell>
          <cell r="V149">
            <v>2257.9209999999998</v>
          </cell>
          <cell r="W149">
            <v>2103.7379999999998</v>
          </cell>
          <cell r="X149">
            <v>261.85177583544402</v>
          </cell>
          <cell r="Y149">
            <v>-136.36791370316789</v>
          </cell>
          <cell r="Z149">
            <v>257.17357900399998</v>
          </cell>
          <cell r="AA149">
            <v>177.74126514577711</v>
          </cell>
          <cell r="AB149">
            <v>552.5922204198838</v>
          </cell>
          <cell r="AC149">
            <v>-109.35900000000009</v>
          </cell>
          <cell r="AD149">
            <v>10178.416999999999</v>
          </cell>
          <cell r="AE149">
            <v>1887.5650043894709</v>
          </cell>
          <cell r="AF149">
            <v>790.3128101277689</v>
          </cell>
          <cell r="AG149">
            <v>1138.8638101277691</v>
          </cell>
          <cell r="AH149">
            <v>507.60203312777128</v>
          </cell>
          <cell r="AI149">
            <v>144.17502500000001</v>
          </cell>
          <cell r="AJ149">
            <v>10243.258</v>
          </cell>
          <cell r="AK149">
            <v>1509.829</v>
          </cell>
          <cell r="AL149">
            <v>1081.163</v>
          </cell>
          <cell r="AM149">
            <v>2735.415</v>
          </cell>
          <cell r="AN149">
            <v>3235.576</v>
          </cell>
          <cell r="AO149">
            <v>69.801761219260356</v>
          </cell>
          <cell r="AP149">
            <v>110.187943274939</v>
          </cell>
          <cell r="AQ149">
            <v>475.11399999999998</v>
          </cell>
          <cell r="AR149">
            <v>-255.06580007432621</v>
          </cell>
          <cell r="AS149">
            <v>-13.380712309060909</v>
          </cell>
          <cell r="AT149">
            <v>296.983</v>
          </cell>
          <cell r="AU149">
            <v>11833.90785435513</v>
          </cell>
          <cell r="AV149">
            <v>2029.342656674404</v>
          </cell>
          <cell r="AW149">
            <v>891.1703889151504</v>
          </cell>
          <cell r="AX149">
            <v>1290.444220410455</v>
          </cell>
          <cell r="AY149">
            <v>511.78188852508322</v>
          </cell>
          <cell r="AZ149">
            <v>144.17502500000001</v>
          </cell>
          <cell r="BA149">
            <v>10060.636282543461</v>
          </cell>
          <cell r="BB149">
            <v>1414.70748423338</v>
          </cell>
          <cell r="BC149">
            <v>1085.1990000000001</v>
          </cell>
          <cell r="BD149">
            <v>2755.4931419506761</v>
          </cell>
          <cell r="BE149">
            <v>3254.4342062847381</v>
          </cell>
          <cell r="BF149">
            <v>914.03925763449172</v>
          </cell>
          <cell r="BG149">
            <v>254.89337238885091</v>
          </cell>
          <cell r="BH149">
            <v>483.60797344598058</v>
          </cell>
          <cell r="BI149">
            <v>-502.93717648938679</v>
          </cell>
          <cell r="BJ149">
            <v>318.6118125024347</v>
          </cell>
          <cell r="BK149">
            <v>1.545336820025369</v>
          </cell>
          <cell r="BL149">
            <v>12741.772031794961</v>
          </cell>
          <cell r="BM149">
            <v>2307.671274413367</v>
          </cell>
          <cell r="BN149">
            <v>1096.7978454403681</v>
          </cell>
          <cell r="BO149">
            <v>1537.676748152476</v>
          </cell>
          <cell r="BP149">
            <v>614.20671346389145</v>
          </cell>
          <cell r="BQ149">
            <v>144.17502500000001</v>
          </cell>
          <cell r="BR149">
            <v>10887.485416887739</v>
          </cell>
          <cell r="BS149">
            <v>1649.951918506307</v>
          </cell>
          <cell r="BT149">
            <v>1085.1990000000001</v>
          </cell>
          <cell r="BU149">
            <v>2938.961068796521</v>
          </cell>
          <cell r="BV149">
            <v>3562.5526576231432</v>
          </cell>
          <cell r="BW149">
            <v>124.86936591159061</v>
          </cell>
          <cell r="BX149">
            <v>-62.058013972420099</v>
          </cell>
          <cell r="BY149">
            <v>624.34682955795324</v>
          </cell>
          <cell r="BZ149">
            <v>382.81688234936593</v>
          </cell>
          <cell r="CA149">
            <v>154.34293635462021</v>
          </cell>
          <cell r="CB149">
            <v>450.21678398528871</v>
          </cell>
          <cell r="CC149">
            <v>13742.384380184891</v>
          </cell>
          <cell r="CD149">
            <v>2513.602048854033</v>
          </cell>
          <cell r="CE149">
            <v>1223.7751927823219</v>
          </cell>
          <cell r="CF149">
            <v>1694.0089637897649</v>
          </cell>
          <cell r="CG149">
            <v>679.23954638340365</v>
          </cell>
          <cell r="CH149">
            <v>144.17502500000001</v>
          </cell>
          <cell r="CI149">
            <v>11702.7616439087</v>
          </cell>
          <cell r="CJ149">
            <v>1861.182110279874</v>
          </cell>
          <cell r="CK149">
            <v>1085.1990000000001</v>
          </cell>
          <cell r="CL149">
            <v>3142.1041324181369</v>
          </cell>
          <cell r="CM149">
            <v>3862.1943564750341</v>
          </cell>
          <cell r="CN149">
            <v>134.67536692581189</v>
          </cell>
          <cell r="CO149">
            <v>-32.076542004563343</v>
          </cell>
          <cell r="CP149">
            <v>673.37683462905943</v>
          </cell>
          <cell r="CQ149">
            <v>302.93979498845721</v>
          </cell>
          <cell r="CR149">
            <v>432.21995993328699</v>
          </cell>
          <cell r="CS149">
            <v>516.88798764609851</v>
          </cell>
          <cell r="CT149">
            <v>14890.84955252601</v>
          </cell>
          <cell r="CU149">
            <v>2740.8668095921512</v>
          </cell>
          <cell r="CV149">
            <v>1369.760680047531</v>
          </cell>
          <cell r="CW149">
            <v>1872.497341234432</v>
          </cell>
          <cell r="CX149">
            <v>769.39453183006265</v>
          </cell>
          <cell r="CY149">
            <v>144.17502500000001</v>
          </cell>
          <cell r="CZ149">
            <v>12538.13093271115</v>
          </cell>
          <cell r="DA149">
            <v>2007.1031194566181</v>
          </cell>
          <cell r="DB149">
            <v>1085.1990000000001</v>
          </cell>
          <cell r="DC149">
            <v>3369.0190993050101</v>
          </cell>
          <cell r="DD149">
            <v>4186.9239103677473</v>
          </cell>
          <cell r="DE149">
            <v>145.93032561475491</v>
          </cell>
          <cell r="DF149">
            <v>-34.682382974531521</v>
          </cell>
          <cell r="DG149">
            <v>729.65162807377465</v>
          </cell>
          <cell r="DH149">
            <v>405.10155228195617</v>
          </cell>
          <cell r="DI149">
            <v>507.58579046477479</v>
          </cell>
          <cell r="DJ149">
            <v>569.08800168327843</v>
          </cell>
          <cell r="DK149">
            <v>16070.68389623855</v>
          </cell>
          <cell r="DL149">
            <v>2971.303075774405</v>
          </cell>
          <cell r="DM149">
            <v>1516.7829694751449</v>
          </cell>
          <cell r="DN149">
            <v>2055.826025363946</v>
          </cell>
          <cell r="DO149">
            <v>857.42046783325964</v>
          </cell>
          <cell r="DP149">
            <v>144.17502500000001</v>
          </cell>
          <cell r="DQ149">
            <v>13272.55209419719</v>
          </cell>
          <cell r="DR149">
            <v>2017.1383988310499</v>
          </cell>
          <cell r="DS149">
            <v>1085.1990000000001</v>
          </cell>
          <cell r="DT149">
            <v>3617.4395543318969</v>
          </cell>
          <cell r="DU149">
            <v>4537.5723224688518</v>
          </cell>
          <cell r="DV149">
            <v>157.49270218313779</v>
          </cell>
          <cell r="DW149">
            <v>-37.50482739965291</v>
          </cell>
          <cell r="DX149">
            <v>787.46351091568897</v>
          </cell>
          <cell r="DY149">
            <v>445.68051848292112</v>
          </cell>
          <cell r="DZ149">
            <v>559.03011062066435</v>
          </cell>
          <cell r="EA149">
            <v>653.10063024937756</v>
          </cell>
          <cell r="EB149">
            <v>17273.070818538559</v>
          </cell>
          <cell r="EC149">
            <v>3202.4168480003518</v>
          </cell>
          <cell r="ED149">
            <v>1662.6550420718811</v>
          </cell>
          <cell r="EE149">
            <v>2241.445370764985</v>
          </cell>
          <cell r="EF149">
            <v>940.23800970106197</v>
          </cell>
          <cell r="EG149">
            <v>144.17502500000001</v>
          </cell>
          <cell r="EH149">
            <v>14058.15277440769</v>
          </cell>
          <cell r="EI149">
            <v>2049.1051191870811</v>
          </cell>
          <cell r="EJ149">
            <v>1085.1990000000001</v>
          </cell>
          <cell r="EK149">
            <v>3885.0296957471828</v>
          </cell>
          <cell r="EL149">
            <v>4914.8059728225553</v>
          </cell>
          <cell r="EM149">
            <v>169.27609402167789</v>
          </cell>
          <cell r="EN149">
            <v>-40.552064189257408</v>
          </cell>
          <cell r="EO149">
            <v>846.38047010838932</v>
          </cell>
          <cell r="EP149">
            <v>520.10583897754225</v>
          </cell>
          <cell r="EQ149">
            <v>642.22423030347829</v>
          </cell>
          <cell r="ER149">
            <v>737.14522763182686</v>
          </cell>
          <cell r="ES149">
            <v>18488.06830074008</v>
          </cell>
          <cell r="ET149">
            <v>3431.3631052911842</v>
          </cell>
          <cell r="EU149">
            <v>1804.868309521037</v>
          </cell>
          <cell r="EV149">
            <v>2426.4730608405871</v>
          </cell>
          <cell r="EW149">
            <v>1019.325286287713</v>
          </cell>
          <cell r="EX149">
            <v>144.17502500000001</v>
          </cell>
          <cell r="EY149">
            <v>14893.226660209169</v>
          </cell>
          <cell r="EZ149">
            <v>2107.5194295820202</v>
          </cell>
          <cell r="FA149">
            <v>1085.1990000000001</v>
          </cell>
          <cell r="FB149">
            <v>4169.3402911638987</v>
          </cell>
          <cell r="FC149">
            <v>5319.10333764589</v>
          </cell>
          <cell r="FD149">
            <v>181.18306934725291</v>
          </cell>
          <cell r="FE149">
            <v>-43.831060003016397</v>
          </cell>
          <cell r="FF149">
            <v>905.91534673626415</v>
          </cell>
          <cell r="FG149">
            <v>598.28804556918726</v>
          </cell>
          <cell r="FH149">
            <v>725.38512901694207</v>
          </cell>
          <cell r="FI149">
            <v>822.90827511072439</v>
          </cell>
          <cell r="FJ149">
            <v>2364.297</v>
          </cell>
          <cell r="FK149">
            <v>409.63900000000041</v>
          </cell>
          <cell r="FL149">
            <v>196.89983202923241</v>
          </cell>
          <cell r="FM149">
            <v>294.52483202923241</v>
          </cell>
          <cell r="FN149">
            <v>73.998832029232361</v>
          </cell>
          <cell r="FO149">
            <v>144.17502500000001</v>
          </cell>
          <cell r="FP149">
            <v>6955.0590000000002</v>
          </cell>
          <cell r="FQ149">
            <v>952.89700000000005</v>
          </cell>
          <cell r="FR149">
            <v>619.20699999999988</v>
          </cell>
          <cell r="FS149">
            <v>2034.761</v>
          </cell>
          <cell r="FT149">
            <v>2107.3470000000002</v>
          </cell>
          <cell r="FU149">
            <v>-61.261775835443977</v>
          </cell>
          <cell r="FV149">
            <v>298.89000121537617</v>
          </cell>
          <cell r="FW149">
            <v>53.732999999999997</v>
          </cell>
          <cell r="FZ149">
            <v>-297.38799999999992</v>
          </cell>
          <cell r="GA149">
            <v>2529.0160000000001</v>
          </cell>
          <cell r="GB149">
            <v>509.92527258947263</v>
          </cell>
          <cell r="GC149">
            <v>247.61905623281061</v>
          </cell>
          <cell r="GD149">
            <v>332.05305623281072</v>
          </cell>
          <cell r="GE149">
            <v>179.57305623281059</v>
          </cell>
          <cell r="GF149">
            <v>144.17502500000001</v>
          </cell>
          <cell r="GG149">
            <v>7933.8639999999996</v>
          </cell>
          <cell r="GH149">
            <v>838.44100000000003</v>
          </cell>
          <cell r="GI149">
            <v>706.1279999999997</v>
          </cell>
          <cell r="GJ149">
            <v>2121.7660000000001</v>
          </cell>
          <cell r="GK149">
            <v>2292.076</v>
          </cell>
          <cell r="GL149">
            <v>-81.490000000000066</v>
          </cell>
          <cell r="GM149">
            <v>-196.4898399409222</v>
          </cell>
          <cell r="GN149">
            <v>72.972999999999999</v>
          </cell>
          <cell r="GQ149">
            <v>-114.456</v>
          </cell>
          <cell r="GR149">
            <v>2694.0129999999999</v>
          </cell>
          <cell r="GS149">
            <v>538.45186590000003</v>
          </cell>
          <cell r="GT149">
            <v>218.7228659000001</v>
          </cell>
          <cell r="GU149">
            <v>300.51186590000009</v>
          </cell>
          <cell r="GV149">
            <v>192.24886590000011</v>
          </cell>
          <cell r="GW149">
            <v>144.17502500000001</v>
          </cell>
          <cell r="GX149">
            <v>8968.223</v>
          </cell>
          <cell r="GY149">
            <v>1968.0409999999999</v>
          </cell>
          <cell r="GZ149">
            <v>699.56200000000035</v>
          </cell>
          <cell r="HA149">
            <v>2190.886</v>
          </cell>
          <cell r="HB149">
            <v>3304.3380000000002</v>
          </cell>
          <cell r="HC149">
            <v>172.7002383124252</v>
          </cell>
          <cell r="HD149">
            <v>-60.818992951851847</v>
          </cell>
          <cell r="HE149">
            <v>105.62</v>
          </cell>
          <cell r="HH149">
            <v>1129.5999999999999</v>
          </cell>
          <cell r="HI149">
            <v>2591.0909999999999</v>
          </cell>
          <cell r="HJ149">
            <v>429.54886590000069</v>
          </cell>
          <cell r="HK149">
            <v>127.07105596572821</v>
          </cell>
          <cell r="HL149">
            <v>211.77405596572819</v>
          </cell>
          <cell r="HM149">
            <v>61.781278965728177</v>
          </cell>
          <cell r="HN149">
            <v>144.17502500000001</v>
          </cell>
          <cell r="HO149">
            <v>10243.258</v>
          </cell>
          <cell r="HP149">
            <v>1509.829</v>
          </cell>
          <cell r="HQ149">
            <v>1081.163</v>
          </cell>
          <cell r="HR149">
            <v>2735.415</v>
          </cell>
          <cell r="HS149">
            <v>3235.576</v>
          </cell>
          <cell r="HT149">
            <v>39.853298742279208</v>
          </cell>
          <cell r="HU149">
            <v>68.606774952336835</v>
          </cell>
          <cell r="HV149">
            <v>242.78800000000001</v>
          </cell>
          <cell r="HY149">
            <v>-420.77300000000002</v>
          </cell>
          <cell r="HZ149">
            <v>2804.404</v>
          </cell>
          <cell r="IA149">
            <v>504.69800000000032</v>
          </cell>
          <cell r="IB149">
            <v>268.27199999999982</v>
          </cell>
          <cell r="IC149">
            <v>360.00099999999969</v>
          </cell>
          <cell r="ID149">
            <v>196.2859999999998</v>
          </cell>
          <cell r="IE149">
            <v>144.17502500000001</v>
          </cell>
          <cell r="IF149">
            <v>10027.437</v>
          </cell>
          <cell r="IG149">
            <v>1177.6210000000001</v>
          </cell>
          <cell r="IH149">
            <v>1115.8599999999999</v>
          </cell>
          <cell r="II149">
            <v>2728.3339999999998</v>
          </cell>
          <cell r="IJ149">
            <v>3274.6080000000002</v>
          </cell>
          <cell r="IK149">
            <v>812.72705219467105</v>
          </cell>
          <cell r="IL149">
            <v>119.8551026785114</v>
          </cell>
          <cell r="IM149">
            <v>91.043000000000006</v>
          </cell>
          <cell r="IP149">
            <v>-329.58799999999991</v>
          </cell>
          <cell r="IQ149">
            <v>2965.86</v>
          </cell>
          <cell r="IR149">
            <v>493.42637990293309</v>
          </cell>
          <cell r="IS149">
            <v>228.48037990293301</v>
          </cell>
          <cell r="IT149">
            <v>318.81037990293299</v>
          </cell>
          <cell r="IU149">
            <v>110.936379902933</v>
          </cell>
          <cell r="IV149">
            <v>144.17502500000001</v>
          </cell>
          <cell r="IW149">
            <v>9812.2489999999998</v>
          </cell>
          <cell r="IX149">
            <v>1148.9459999999999</v>
          </cell>
          <cell r="IY149">
            <v>1085.1990000000001</v>
          </cell>
          <cell r="IZ149">
            <v>2699.8440000000001</v>
          </cell>
          <cell r="JA149">
            <v>3173.6179999999999</v>
          </cell>
          <cell r="JB149">
            <v>46.739410750624529</v>
          </cell>
          <cell r="JC149">
            <v>104.9010440217657</v>
          </cell>
          <cell r="JD149">
            <v>119.70099999999999</v>
          </cell>
          <cell r="JG149">
            <v>4.0039999999998201</v>
          </cell>
          <cell r="JH149">
            <v>3081.7010529471358</v>
          </cell>
          <cell r="JI149">
            <v>559.80206001108127</v>
          </cell>
          <cell r="JJ149">
            <v>234.2714582590848</v>
          </cell>
          <cell r="JK149">
            <v>342.2652182590848</v>
          </cell>
          <cell r="JL149">
            <v>128.74001015487011</v>
          </cell>
          <cell r="JM149">
            <v>144.17502500000001</v>
          </cell>
          <cell r="JN149">
            <v>9996.8432314632992</v>
          </cell>
          <cell r="JO149">
            <v>1291.8829306782779</v>
          </cell>
          <cell r="JP149">
            <v>1085.1990000000001</v>
          </cell>
          <cell r="JQ149">
            <v>2730.526787382621</v>
          </cell>
          <cell r="JR149">
            <v>3233.7837033495748</v>
          </cell>
          <cell r="JS149">
            <v>27.735309476524229</v>
          </cell>
          <cell r="JT149">
            <v>-5.0003045748901176</v>
          </cell>
          <cell r="JU149">
            <v>138.67654738262121</v>
          </cell>
          <cell r="JX149">
            <v>181.55893372473929</v>
          </cell>
          <cell r="JY149">
            <v>2981.9428014079881</v>
          </cell>
          <cell r="JZ149">
            <v>471.41621676038721</v>
          </cell>
          <cell r="KA149">
            <v>160.14655075313109</v>
          </cell>
          <cell r="KB149">
            <v>269.36762224843602</v>
          </cell>
          <cell r="KC149">
            <v>75.819498467280198</v>
          </cell>
          <cell r="KD149">
            <v>144.17502500000001</v>
          </cell>
          <cell r="KE149">
            <v>10060.636282543461</v>
          </cell>
          <cell r="KF149">
            <v>1414.70748423338</v>
          </cell>
          <cell r="KG149">
            <v>1085.1990000000001</v>
          </cell>
          <cell r="KH149">
            <v>2755.4931419506761</v>
          </cell>
          <cell r="KI149">
            <v>3254.4342062847381</v>
          </cell>
          <cell r="KJ149">
            <v>26.83748521267189</v>
          </cell>
          <cell r="KK149">
            <v>35.137530263463887</v>
          </cell>
          <cell r="KL149">
            <v>134.18742606335951</v>
          </cell>
          <cell r="KO149">
            <v>145.57040309528611</v>
          </cell>
          <cell r="KY149">
            <v>877.63928270449787</v>
          </cell>
          <cell r="KZ149">
            <v>1267.7088101277709</v>
          </cell>
          <cell r="LA149">
            <v>1279.1067025502621</v>
          </cell>
          <cell r="LB149">
            <v>1525.4694477611849</v>
          </cell>
          <cell r="LC149">
            <v>1680.8430231495711</v>
          </cell>
          <cell r="LD149">
            <v>1858.2311094170991</v>
          </cell>
          <cell r="LE149">
            <v>2040.429449022341</v>
          </cell>
          <cell r="LF149">
            <v>2224.8968433203099</v>
          </cell>
          <cell r="LG149">
            <v>2408.7605007007051</v>
          </cell>
          <cell r="LH149">
            <v>313.72483202923229</v>
          </cell>
          <cell r="LI149">
            <v>345.49405623281058</v>
          </cell>
          <cell r="LJ149">
            <v>358.14186590000008</v>
          </cell>
          <cell r="LK149">
            <v>250.34805596572789</v>
          </cell>
          <cell r="LL149">
            <v>315.35300000000001</v>
          </cell>
          <cell r="LM149">
            <v>332.25037990293282</v>
          </cell>
          <cell r="LN149">
            <v>352.13570039889288</v>
          </cell>
          <cell r="LO149">
            <v>279.36762224843602</v>
          </cell>
        </row>
        <row r="150">
          <cell r="A150" t="str">
            <v>UNIP3</v>
          </cell>
          <cell r="B150" t="str">
            <v>Unipar</v>
          </cell>
          <cell r="C150" t="str">
            <v>Oil, Gas &amp; Petrochemicals</v>
          </cell>
          <cell r="D150" t="str">
            <v>André Vidal</v>
          </cell>
          <cell r="E150">
            <v>45179</v>
          </cell>
          <cell r="F150" t="str">
            <v>Buy</v>
          </cell>
          <cell r="G150" t="b">
            <v>0</v>
          </cell>
          <cell r="H150" t="str">
            <v>BRL</v>
          </cell>
          <cell r="I150">
            <v>95</v>
          </cell>
          <cell r="J150">
            <v>0.16481638621070371</v>
          </cell>
          <cell r="K150">
            <v>0.115</v>
          </cell>
          <cell r="L150">
            <v>0.147033108968563</v>
          </cell>
          <cell r="M150">
            <v>7270.4059999999999</v>
          </cell>
          <cell r="N150">
            <v>3255.3049999999998</v>
          </cell>
          <cell r="O150">
            <v>2380.2579999999998</v>
          </cell>
          <cell r="P150">
            <v>2627.556</v>
          </cell>
          <cell r="Q150">
            <v>1334.3</v>
          </cell>
          <cell r="R150">
            <v>100.2506189349678</v>
          </cell>
          <cell r="S150">
            <v>5995.2530000000006</v>
          </cell>
          <cell r="T150">
            <v>402.12200000000001</v>
          </cell>
          <cell r="U150">
            <v>2578.2750000000001</v>
          </cell>
          <cell r="V150">
            <v>3639.920000000001</v>
          </cell>
          <cell r="W150">
            <v>2355.3330000000001</v>
          </cell>
          <cell r="X150">
            <v>1391.7460000000001</v>
          </cell>
          <cell r="Y150">
            <v>-22.22300000000018</v>
          </cell>
          <cell r="Z150">
            <v>-338.24</v>
          </cell>
          <cell r="AA150">
            <v>1363.1677</v>
          </cell>
          <cell r="AB150">
            <v>1095.3136199999999</v>
          </cell>
          <cell r="AC150">
            <v>1355.35</v>
          </cell>
          <cell r="AD150">
            <v>5101.8844997644228</v>
          </cell>
          <cell r="AE150">
            <v>1760.7130373632219</v>
          </cell>
          <cell r="AF150">
            <v>1077.8665796337091</v>
          </cell>
          <cell r="AG150">
            <v>1338.1345340818771</v>
          </cell>
          <cell r="AH150">
            <v>651.97067121786438</v>
          </cell>
          <cell r="AI150">
            <v>103.4855603682747</v>
          </cell>
          <cell r="AJ150">
            <v>6030.9452921201828</v>
          </cell>
          <cell r="AK150">
            <v>1113.7890752739299</v>
          </cell>
          <cell r="AL150">
            <v>2748.3380455518318</v>
          </cell>
          <cell r="AM150">
            <v>3180.4286209023189</v>
          </cell>
          <cell r="AN150">
            <v>2850.5166712178652</v>
          </cell>
          <cell r="AO150">
            <v>1298.6089999999999</v>
          </cell>
          <cell r="AP150">
            <v>-352.25907527393019</v>
          </cell>
          <cell r="AQ150">
            <v>-480.49200000000002</v>
          </cell>
          <cell r="AR150">
            <v>729.28024661431414</v>
          </cell>
          <cell r="AS150">
            <v>534.33998596431422</v>
          </cell>
          <cell r="AT150">
            <v>188.155</v>
          </cell>
          <cell r="AU150">
            <v>4226.3496117204941</v>
          </cell>
          <cell r="AV150">
            <v>1442.9692183073021</v>
          </cell>
          <cell r="AW150">
            <v>911.6668321915738</v>
          </cell>
          <cell r="AX150">
            <v>1221.640415843061</v>
          </cell>
          <cell r="AY150">
            <v>601.45486587152834</v>
          </cell>
          <cell r="AZ150">
            <v>103.477</v>
          </cell>
          <cell r="BA150">
            <v>6345.3827352685403</v>
          </cell>
          <cell r="BB150">
            <v>1044.1772881737149</v>
          </cell>
          <cell r="BC150">
            <v>3208.9772285288209</v>
          </cell>
          <cell r="BD150">
            <v>3048.254232593391</v>
          </cell>
          <cell r="BE150">
            <v>3297.1285026751498</v>
          </cell>
          <cell r="BF150">
            <v>1221.6404158430621</v>
          </cell>
          <cell r="BG150">
            <v>-359.61587233065279</v>
          </cell>
          <cell r="BH150">
            <v>-770.61276662847683</v>
          </cell>
          <cell r="BI150">
            <v>162.44507484587581</v>
          </cell>
          <cell r="BJ150">
            <v>-11.0860058238648</v>
          </cell>
          <cell r="BK150">
            <v>154.84303441424279</v>
          </cell>
          <cell r="BL150">
            <v>5495.7433273888928</v>
          </cell>
          <cell r="BM150">
            <v>2089.5581224161292</v>
          </cell>
          <cell r="BN150">
            <v>1439.372351460506</v>
          </cell>
          <cell r="BO150">
            <v>1803.337302536328</v>
          </cell>
          <cell r="BP150">
            <v>942.41347401611029</v>
          </cell>
          <cell r="BQ150">
            <v>103.477</v>
          </cell>
          <cell r="BR150">
            <v>6693.8472465153536</v>
          </cell>
          <cell r="BS150">
            <v>1426.4471952254521</v>
          </cell>
          <cell r="BT150">
            <v>3353.1608220593612</v>
          </cell>
          <cell r="BU150">
            <v>3867.925480848261</v>
          </cell>
          <cell r="BV150">
            <v>2825.9217656670949</v>
          </cell>
          <cell r="BW150">
            <v>1803.3373025363289</v>
          </cell>
          <cell r="BX150">
            <v>-160.1888926891227</v>
          </cell>
          <cell r="BY150">
            <v>-508.14854460636099</v>
          </cell>
          <cell r="BZ150">
            <v>1221.7655093304591</v>
          </cell>
          <cell r="CA150">
            <v>1700.456849907087</v>
          </cell>
          <cell r="CB150">
            <v>1413.620211024165</v>
          </cell>
          <cell r="CC150">
            <v>5890.4612795856219</v>
          </cell>
          <cell r="CD150">
            <v>2435.231860504608</v>
          </cell>
          <cell r="CE150">
            <v>1775.6843407766839</v>
          </cell>
          <cell r="CF150">
            <v>2147.5485201635738</v>
          </cell>
          <cell r="CG150">
            <v>1132.7903771588651</v>
          </cell>
          <cell r="CH150">
            <v>103.477</v>
          </cell>
          <cell r="CI150">
            <v>6477.859193418084</v>
          </cell>
          <cell r="CJ150">
            <v>1279.0399599147599</v>
          </cell>
          <cell r="CK150">
            <v>3304.8531048053492</v>
          </cell>
          <cell r="CL150">
            <v>4218.3326163304209</v>
          </cell>
          <cell r="CM150">
            <v>2259.5265770876631</v>
          </cell>
          <cell r="CN150">
            <v>2147.5485201635738</v>
          </cell>
          <cell r="CO150">
            <v>331.42956024881352</v>
          </cell>
          <cell r="CP150">
            <v>-323.55646213287821</v>
          </cell>
          <cell r="CQ150">
            <v>1246.728400554108</v>
          </cell>
          <cell r="CR150">
            <v>1441.293779223914</v>
          </cell>
          <cell r="CS150">
            <v>1699.185565738298</v>
          </cell>
          <cell r="CT150">
            <v>6126.0921159751369</v>
          </cell>
          <cell r="CU150">
            <v>2548.9589438151338</v>
          </cell>
          <cell r="CV150">
            <v>1866.1419654675401</v>
          </cell>
          <cell r="CW150">
            <v>2233.3663557673581</v>
          </cell>
          <cell r="CX150">
            <v>1158.2151602621741</v>
          </cell>
          <cell r="CY150">
            <v>103.477</v>
          </cell>
          <cell r="CZ150">
            <v>6012.4283957136122</v>
          </cell>
          <cell r="DA150">
            <v>804.05283726472476</v>
          </cell>
          <cell r="DB150">
            <v>3274.1281154292701</v>
          </cell>
          <cell r="DC150">
            <v>4332.0093987570363</v>
          </cell>
          <cell r="DD150">
            <v>1680.4189969565759</v>
          </cell>
          <cell r="DE150">
            <v>2233.366355767359</v>
          </cell>
          <cell r="DF150">
            <v>892.23451850263382</v>
          </cell>
          <cell r="DG150">
            <v>-336.49940092373731</v>
          </cell>
          <cell r="DH150">
            <v>1249.9563190858421</v>
          </cell>
          <cell r="DI150">
            <v>1170.351780193706</v>
          </cell>
          <cell r="DJ150">
            <v>1737.322740393261</v>
          </cell>
          <cell r="DK150">
            <v>6371.1486812545163</v>
          </cell>
          <cell r="DL150">
            <v>2649.2910842978149</v>
          </cell>
          <cell r="DM150">
            <v>1938.8485494845379</v>
          </cell>
          <cell r="DN150">
            <v>2316.6478074731881</v>
          </cell>
          <cell r="DO150">
            <v>1165.824229864101</v>
          </cell>
          <cell r="DP150">
            <v>103.477</v>
          </cell>
          <cell r="DQ150">
            <v>5545.1282631886734</v>
          </cell>
          <cell r="DR150">
            <v>-7.9792091832715926</v>
          </cell>
          <cell r="DS150">
            <v>3572.9183541017269</v>
          </cell>
          <cell r="DT150">
            <v>4447.6213811641483</v>
          </cell>
          <cell r="DU150">
            <v>1097.5068820245251</v>
          </cell>
          <cell r="DV150">
            <v>2316.6478074731881</v>
          </cell>
          <cell r="DW150">
            <v>1787.5480166564589</v>
          </cell>
          <cell r="DX150">
            <v>-676.58949666110675</v>
          </cell>
          <cell r="DY150">
            <v>967.23865943802025</v>
          </cell>
          <cell r="DZ150">
            <v>878.65586323523155</v>
          </cell>
          <cell r="EA150">
            <v>1748.736344796152</v>
          </cell>
          <cell r="EB150">
            <v>6626.0080243977691</v>
          </cell>
          <cell r="EC150">
            <v>2748.833313658231</v>
          </cell>
          <cell r="ED150">
            <v>2008.743249045322</v>
          </cell>
          <cell r="EE150">
            <v>2409.2222431983132</v>
          </cell>
          <cell r="EF150">
            <v>1165.4329969293481</v>
          </cell>
          <cell r="EG150">
            <v>103.477</v>
          </cell>
          <cell r="EH150">
            <v>5087.3816957436438</v>
          </cell>
          <cell r="EI150">
            <v>-560.42780203690279</v>
          </cell>
          <cell r="EJ150">
            <v>3621.322402488056</v>
          </cell>
          <cell r="EK150">
            <v>4572.5913121837921</v>
          </cell>
          <cell r="EL150">
            <v>514.79038355985074</v>
          </cell>
          <cell r="EM150">
            <v>2409.2222431983141</v>
          </cell>
          <cell r="EN150">
            <v>2432.5710452352159</v>
          </cell>
          <cell r="EO150">
            <v>-448.88304253932012</v>
          </cell>
          <cell r="EP150">
            <v>1263.4640142558289</v>
          </cell>
          <cell r="EQ150">
            <v>1177.5906405047599</v>
          </cell>
          <cell r="ER150">
            <v>1748.1494953940221</v>
          </cell>
          <cell r="ES150">
            <v>6891.0622771306416</v>
          </cell>
          <cell r="ET150">
            <v>2869.2490905419882</v>
          </cell>
          <cell r="EU150">
            <v>2101.5498757300488</v>
          </cell>
          <cell r="EV150">
            <v>2505.4959891384819</v>
          </cell>
          <cell r="EW150">
            <v>1189.3738650368889</v>
          </cell>
          <cell r="EX150">
            <v>103.477</v>
          </cell>
          <cell r="EY150">
            <v>4621.0918853645016</v>
          </cell>
          <cell r="EZ150">
            <v>-1072.9764587402869</v>
          </cell>
          <cell r="FA150">
            <v>3621.322402488056</v>
          </cell>
          <cell r="FB150">
            <v>4700.9884343230951</v>
          </cell>
          <cell r="FC150">
            <v>-79.896548958593698</v>
          </cell>
          <cell r="FD150">
            <v>2505.4959891384829</v>
          </cell>
          <cell r="FE150">
            <v>3041.3934478787701</v>
          </cell>
          <cell r="FF150">
            <v>-403.94611340843301</v>
          </cell>
          <cell r="FG150">
            <v>1372.887447856722</v>
          </cell>
          <cell r="FH150">
            <v>1283.5825186215741</v>
          </cell>
          <cell r="FI150">
            <v>1784.0607975553339</v>
          </cell>
          <cell r="FJ150">
            <v>1890.4690000000001</v>
          </cell>
          <cell r="FK150">
            <v>942.50200000000007</v>
          </cell>
          <cell r="FL150">
            <v>770.35900000000004</v>
          </cell>
          <cell r="FM150">
            <v>825.93200000000002</v>
          </cell>
          <cell r="FN150">
            <v>449.03</v>
          </cell>
          <cell r="FO150">
            <v>94.402771999999999</v>
          </cell>
          <cell r="FP150">
            <v>6456.7039999999997</v>
          </cell>
          <cell r="FQ150">
            <v>330.67200000000003</v>
          </cell>
          <cell r="FR150">
            <v>2393.127</v>
          </cell>
          <cell r="FS150">
            <v>3780.105</v>
          </cell>
          <cell r="FT150">
            <v>2676.5990000000002</v>
          </cell>
          <cell r="FU150">
            <v>1432.5</v>
          </cell>
          <cell r="FV150">
            <v>-432.94000000000011</v>
          </cell>
          <cell r="FW150">
            <v>-21.353999999999999</v>
          </cell>
          <cell r="FZ150">
            <v>13.231</v>
          </cell>
          <cell r="GA150">
            <v>2001.14</v>
          </cell>
          <cell r="GB150">
            <v>980.12700000000007</v>
          </cell>
          <cell r="GC150">
            <v>799.38800000000003</v>
          </cell>
          <cell r="GD150">
            <v>860.87900000000002</v>
          </cell>
          <cell r="GE150">
            <v>539.15</v>
          </cell>
          <cell r="GF150">
            <v>103.505048</v>
          </cell>
          <cell r="GG150">
            <v>6875.1869999999999</v>
          </cell>
          <cell r="GH150">
            <v>547.65800000000002</v>
          </cell>
          <cell r="GI150">
            <v>2458.25</v>
          </cell>
          <cell r="GJ150">
            <v>3615.451</v>
          </cell>
          <cell r="GK150">
            <v>3259.7359999999999</v>
          </cell>
          <cell r="GL150">
            <v>1415.9849999999999</v>
          </cell>
          <cell r="GM150">
            <v>-662.16399999999999</v>
          </cell>
          <cell r="GN150">
            <v>-41.012</v>
          </cell>
          <cell r="GQ150">
            <v>244.041</v>
          </cell>
          <cell r="GR150">
            <v>1942.825</v>
          </cell>
          <cell r="GS150">
            <v>826.98299999999995</v>
          </cell>
          <cell r="GT150">
            <v>586.97499999999991</v>
          </cell>
          <cell r="GU150">
            <v>653.79</v>
          </cell>
          <cell r="GV150">
            <v>197.79</v>
          </cell>
          <cell r="GW150">
            <v>103.499066</v>
          </cell>
          <cell r="GX150">
            <v>6454.7979999999998</v>
          </cell>
          <cell r="GY150">
            <v>415.01600000000002</v>
          </cell>
          <cell r="GZ150">
            <v>2543.4169999999999</v>
          </cell>
          <cell r="HA150">
            <v>3597.6620000000012</v>
          </cell>
          <cell r="HB150">
            <v>2857.136</v>
          </cell>
          <cell r="HC150">
            <v>1431.127</v>
          </cell>
          <cell r="HD150">
            <v>-191.85300000000009</v>
          </cell>
          <cell r="HE150">
            <v>-159.12700000000001</v>
          </cell>
          <cell r="HH150">
            <v>609.97500000000002</v>
          </cell>
          <cell r="HI150">
            <v>1435.972</v>
          </cell>
          <cell r="HJ150">
            <v>505.69299999999998</v>
          </cell>
          <cell r="HK150">
            <v>223.53599999999989</v>
          </cell>
          <cell r="HL150">
            <v>286.95499999999998</v>
          </cell>
          <cell r="HM150">
            <v>148.33000000000001</v>
          </cell>
          <cell r="HN150">
            <v>103.499066</v>
          </cell>
          <cell r="HO150">
            <v>5995.2530000000006</v>
          </cell>
          <cell r="HP150">
            <v>402.12200000000001</v>
          </cell>
          <cell r="HQ150">
            <v>2578.2750000000001</v>
          </cell>
          <cell r="HR150">
            <v>3639.920000000001</v>
          </cell>
          <cell r="HS150">
            <v>2355.3330000000001</v>
          </cell>
          <cell r="HT150">
            <v>1391.7460000000001</v>
          </cell>
          <cell r="HU150">
            <v>-22.22300000000018</v>
          </cell>
          <cell r="HV150">
            <v>-116.747</v>
          </cell>
          <cell r="HY150">
            <v>488.10300000000001</v>
          </cell>
          <cell r="HZ150">
            <v>1567.7539999999999</v>
          </cell>
          <cell r="IA150">
            <v>612.44999999999993</v>
          </cell>
          <cell r="IB150">
            <v>433.31099999999998</v>
          </cell>
          <cell r="IC150">
            <v>490.08199999999999</v>
          </cell>
          <cell r="ID150">
            <v>252.96100000000001</v>
          </cell>
          <cell r="IE150">
            <v>103.499066</v>
          </cell>
          <cell r="IF150">
            <v>6038.0820000000003</v>
          </cell>
          <cell r="IG150">
            <v>1101.4639999999999</v>
          </cell>
          <cell r="IH150">
            <v>2594.3670000000002</v>
          </cell>
          <cell r="II150">
            <v>3442.0059999999999</v>
          </cell>
          <cell r="IJ150">
            <v>2596.076</v>
          </cell>
          <cell r="IK150">
            <v>1428.26</v>
          </cell>
          <cell r="IL150">
            <v>19.654999999999969</v>
          </cell>
          <cell r="IM150">
            <v>-91.800000000000011</v>
          </cell>
          <cell r="IP150">
            <v>0.125</v>
          </cell>
          <cell r="IQ150">
            <v>1319.6294898528249</v>
          </cell>
          <cell r="IR150">
            <v>492.22800000000001</v>
          </cell>
          <cell r="IS150">
            <v>311.31900000000002</v>
          </cell>
          <cell r="IT150">
            <v>370.39499999999998</v>
          </cell>
          <cell r="IU150">
            <v>186.33600000000001</v>
          </cell>
          <cell r="IV150">
            <v>103.477</v>
          </cell>
          <cell r="IW150">
            <v>5872.8019999999997</v>
          </cell>
          <cell r="IX150">
            <v>795.01599999999996</v>
          </cell>
          <cell r="IY150">
            <v>2642.759</v>
          </cell>
          <cell r="IZ150">
            <v>3234.9589999999989</v>
          </cell>
          <cell r="JA150">
            <v>2637.8429999999998</v>
          </cell>
          <cell r="JB150">
            <v>1298.6089999999999</v>
          </cell>
          <cell r="JC150">
            <v>-33.485999999999883</v>
          </cell>
          <cell r="JD150">
            <v>-138.69200000000001</v>
          </cell>
          <cell r="JG150">
            <v>188.03</v>
          </cell>
          <cell r="JH150">
            <v>1157.1595594867929</v>
          </cell>
          <cell r="JI150">
            <v>359.558050756336</v>
          </cell>
          <cell r="JJ150">
            <v>194.43053002721339</v>
          </cell>
          <cell r="JK150">
            <v>267.15818667189632</v>
          </cell>
          <cell r="JL150">
            <v>122.55905806796081</v>
          </cell>
          <cell r="JM150">
            <v>103.477</v>
          </cell>
          <cell r="JN150">
            <v>5980.5083410008046</v>
          </cell>
          <cell r="JO150">
            <v>1033.1958379953851</v>
          </cell>
          <cell r="JP150">
            <v>2690.0313433553169</v>
          </cell>
          <cell r="JQ150">
            <v>3220.106282932843</v>
          </cell>
          <cell r="JR150">
            <v>2760.4020580679612</v>
          </cell>
          <cell r="JS150">
            <v>1298.6089999999999</v>
          </cell>
          <cell r="JT150">
            <v>-271.66583799538529</v>
          </cell>
          <cell r="JU150">
            <v>-120</v>
          </cell>
          <cell r="JX150">
            <v>0</v>
          </cell>
          <cell r="JY150">
            <v>1057.3414504248051</v>
          </cell>
          <cell r="JZ150">
            <v>296.47698660688582</v>
          </cell>
          <cell r="KA150">
            <v>138.80604960649589</v>
          </cell>
          <cell r="KB150">
            <v>210.49934740998111</v>
          </cell>
          <cell r="KC150">
            <v>90.114613149903519</v>
          </cell>
          <cell r="KD150">
            <v>103.477</v>
          </cell>
          <cell r="KE150">
            <v>6030.9452921201828</v>
          </cell>
          <cell r="KF150">
            <v>1113.7890752739299</v>
          </cell>
          <cell r="KG150">
            <v>2748.3380455518318</v>
          </cell>
          <cell r="KH150">
            <v>3180.4286209023189</v>
          </cell>
          <cell r="KI150">
            <v>2850.5166712178652</v>
          </cell>
          <cell r="KJ150">
            <v>1298.6089999999999</v>
          </cell>
          <cell r="KK150">
            <v>-352.25907527393019</v>
          </cell>
          <cell r="KL150">
            <v>-130</v>
          </cell>
          <cell r="KO150">
            <v>0</v>
          </cell>
          <cell r="KY150">
            <v>2722.0889999999999</v>
          </cell>
          <cell r="KZ150">
            <v>1359.751534081877</v>
          </cell>
          <cell r="LA150">
            <v>1221.6404158430621</v>
          </cell>
          <cell r="LB150">
            <v>1803.3373025363289</v>
          </cell>
          <cell r="LC150">
            <v>2147.5485201635738</v>
          </cell>
          <cell r="LD150">
            <v>2233.366355767359</v>
          </cell>
          <cell r="LE150">
            <v>2316.6478074731881</v>
          </cell>
          <cell r="LF150">
            <v>2409.2222431983141</v>
          </cell>
          <cell r="LG150">
            <v>2505.4959891384829</v>
          </cell>
          <cell r="LH150">
            <v>842.75</v>
          </cell>
          <cell r="LI150">
            <v>871.34</v>
          </cell>
          <cell r="LJ150">
            <v>663.65899999999999</v>
          </cell>
          <cell r="LK150">
            <v>344.34</v>
          </cell>
          <cell r="LL150">
            <v>503.18599999999998</v>
          </cell>
          <cell r="LM150">
            <v>378.90800000000002</v>
          </cell>
          <cell r="LN150">
            <v>267.15818667189632</v>
          </cell>
          <cell r="LO150">
            <v>210.49934740998111</v>
          </cell>
          <cell r="LP150">
            <v>1021.64511251997</v>
          </cell>
          <cell r="LQ150">
            <v>348.5902871000236</v>
          </cell>
          <cell r="LR150">
            <v>220.11498577988641</v>
          </cell>
          <cell r="LS150">
            <v>292.25465895006118</v>
          </cell>
          <cell r="LT150">
            <v>292.25465895006118</v>
          </cell>
          <cell r="LU150">
            <v>144.66005080674481</v>
          </cell>
          <cell r="LV150">
            <v>103.477</v>
          </cell>
          <cell r="LW150">
            <v>5957.2805164984693</v>
          </cell>
          <cell r="LX150">
            <v>1009.1093090540641</v>
          </cell>
          <cell r="LY150">
            <v>2863.881183075116</v>
          </cell>
          <cell r="LZ150">
            <v>2962.10379447386</v>
          </cell>
          <cell r="MA150">
            <v>2995.1767220246088</v>
          </cell>
          <cell r="MB150">
            <v>1148.820193031939</v>
          </cell>
          <cell r="MC150">
            <v>-397.36811602212561</v>
          </cell>
          <cell r="MD150">
            <v>-187.68281069345849</v>
          </cell>
          <cell r="MG150">
            <v>0</v>
          </cell>
          <cell r="MH150">
            <v>1029.275913344374</v>
          </cell>
          <cell r="MI150">
            <v>352.4340086671599</v>
          </cell>
          <cell r="MJ150">
            <v>223.2358150501029</v>
          </cell>
          <cell r="MK150">
            <v>299.37692865971258</v>
          </cell>
          <cell r="ML150">
            <v>299.37692865971269</v>
          </cell>
          <cell r="MM150">
            <v>147.87772319620669</v>
          </cell>
          <cell r="MN150">
            <v>103.477</v>
          </cell>
          <cell r="MO150">
            <v>5853.5975684820942</v>
          </cell>
          <cell r="MP150">
            <v>859.79648777070781</v>
          </cell>
          <cell r="MQ150">
            <v>2975.3933939114181</v>
          </cell>
          <cell r="MR150">
            <v>2865.3861576755212</v>
          </cell>
          <cell r="MS150">
            <v>2988.211410806573</v>
          </cell>
          <cell r="MT150">
            <v>1069.289121691651</v>
          </cell>
          <cell r="MU150">
            <v>-327.58636607905652</v>
          </cell>
          <cell r="MV150">
            <v>-187.65332444591141</v>
          </cell>
          <cell r="MY150">
            <v>154.84303441424279</v>
          </cell>
          <cell r="MZ150">
            <v>1074.875652221411</v>
          </cell>
          <cell r="NA150">
            <v>366.62215713794001</v>
          </cell>
          <cell r="NB150">
            <v>231.4279979769608</v>
          </cell>
          <cell r="NC150">
            <v>311.0244029985987</v>
          </cell>
          <cell r="ND150">
            <v>311.02440299859882</v>
          </cell>
          <cell r="NE150">
            <v>152.58441380070971</v>
          </cell>
          <cell r="NF150">
            <v>103.477</v>
          </cell>
          <cell r="NG150">
            <v>6066.4871220850746</v>
          </cell>
          <cell r="NH150">
            <v>926.74268297569381</v>
          </cell>
          <cell r="NI150">
            <v>3091.0313090875229</v>
          </cell>
          <cell r="NJ150">
            <v>2925.691297477792</v>
          </cell>
          <cell r="NK150">
            <v>3140.7958246072831</v>
          </cell>
          <cell r="NL150">
            <v>1113.1553380183541</v>
          </cell>
          <cell r="NM150">
            <v>-350.66634495734002</v>
          </cell>
          <cell r="NN150">
            <v>-195.2343201977435</v>
          </cell>
          <cell r="NQ150">
            <v>0</v>
          </cell>
          <cell r="NR150">
            <v>1100.5529336347399</v>
          </cell>
          <cell r="NS150">
            <v>375.32276540217839</v>
          </cell>
          <cell r="NT150">
            <v>236.88803338462381</v>
          </cell>
          <cell r="NU150">
            <v>318.98442523468913</v>
          </cell>
          <cell r="NV150">
            <v>318.98442523468913</v>
          </cell>
          <cell r="NW150">
            <v>156.33267806786719</v>
          </cell>
          <cell r="NX150">
            <v>103.477</v>
          </cell>
          <cell r="NY150">
            <v>6345.3827352685403</v>
          </cell>
          <cell r="NZ150">
            <v>1044.1772881737149</v>
          </cell>
          <cell r="OA150">
            <v>3208.9772285288209</v>
          </cell>
          <cell r="OB150">
            <v>3048.254232593391</v>
          </cell>
          <cell r="OC150">
            <v>3297.1285026751498</v>
          </cell>
          <cell r="OD150">
            <v>1221.6404158430621</v>
          </cell>
          <cell r="OE150">
            <v>-359.61587233065279</v>
          </cell>
          <cell r="OF150">
            <v>-200.0423112913634</v>
          </cell>
          <cell r="OI150">
            <v>0</v>
          </cell>
          <cell r="OV150">
            <v>1226.298843469755</v>
          </cell>
          <cell r="OW150">
            <v>448.58027295337541</v>
          </cell>
          <cell r="OX150">
            <v>300.12635223894358</v>
          </cell>
          <cell r="OY150">
            <v>389.6139575533573</v>
          </cell>
          <cell r="OZ150">
            <v>389.61395755335752</v>
          </cell>
          <cell r="PA150">
            <v>196.78320193404431</v>
          </cell>
          <cell r="PB150">
            <v>103.477</v>
          </cell>
          <cell r="PC150">
            <v>6463.156820082695</v>
          </cell>
          <cell r="PD150">
            <v>1278.439464012748</v>
          </cell>
          <cell r="PE150">
            <v>3244.595663115871</v>
          </cell>
          <cell r="PF150">
            <v>3264.4199183745668</v>
          </cell>
          <cell r="PG150">
            <v>3198.7369017081278</v>
          </cell>
          <cell r="PH150">
            <v>1318.999714446358</v>
          </cell>
          <cell r="PI150">
            <v>-496.51874956638932</v>
          </cell>
          <cell r="PJ150">
            <v>-125.1060399014634</v>
          </cell>
          <cell r="PK150">
            <v>295.17480290106641</v>
          </cell>
          <cell r="PL150">
            <v>1412.348834074375</v>
          </cell>
          <cell r="PM150">
            <v>542.76622184190785</v>
          </cell>
          <cell r="PN150">
            <v>376.77693848804171</v>
          </cell>
          <cell r="PO150">
            <v>467.25782240471722</v>
          </cell>
          <cell r="PP150">
            <v>467.25782240471739</v>
          </cell>
          <cell r="PQ150">
            <v>248.69777830987431</v>
          </cell>
          <cell r="PR150">
            <v>103.477</v>
          </cell>
          <cell r="PS150">
            <v>6575.1353258201434</v>
          </cell>
          <cell r="PT150">
            <v>1359.6833164909669</v>
          </cell>
          <cell r="PU150">
            <v>3280.8267289525011</v>
          </cell>
          <cell r="PV150">
            <v>3500.747313266952</v>
          </cell>
          <cell r="PW150">
            <v>3074.3880125531909</v>
          </cell>
          <cell r="PX150">
            <v>1486.8806081913631</v>
          </cell>
          <cell r="PY150">
            <v>-409.88170829960382</v>
          </cell>
          <cell r="PZ150">
            <v>-126.7119497533059</v>
          </cell>
          <cell r="QA150">
            <v>373.04666746481149</v>
          </cell>
          <cell r="QB150">
            <v>1425.051582145622</v>
          </cell>
          <cell r="QC150">
            <v>547.81820171828224</v>
          </cell>
          <cell r="QD150">
            <v>380.36851021927947</v>
          </cell>
          <cell r="QE150">
            <v>471.85975696772732</v>
          </cell>
          <cell r="QF150">
            <v>471.85975696772738</v>
          </cell>
          <cell r="QG150">
            <v>249.09359628373201</v>
          </cell>
          <cell r="QH150">
            <v>103.477</v>
          </cell>
          <cell r="QI150">
            <v>6657.0405779311268</v>
          </cell>
          <cell r="QJ150">
            <v>1399.1769744146161</v>
          </cell>
          <cell r="QK150">
            <v>3317.187086649245</v>
          </cell>
          <cell r="QL150">
            <v>3707.1993635198028</v>
          </cell>
          <cell r="QM150">
            <v>2949.8412144113249</v>
          </cell>
          <cell r="QN150">
            <v>1647.715962160491</v>
          </cell>
          <cell r="QO150">
            <v>-288.54001225412429</v>
          </cell>
          <cell r="QP150">
            <v>-127.8516044451919</v>
          </cell>
          <cell r="QQ150">
            <v>373.640394425598</v>
          </cell>
          <cell r="QR150">
            <v>1432.04406769914</v>
          </cell>
          <cell r="QS150">
            <v>550.39342590256354</v>
          </cell>
          <cell r="QT150">
            <v>382.10055051424177</v>
          </cell>
          <cell r="QU150">
            <v>474.6057656105263</v>
          </cell>
          <cell r="QV150">
            <v>474.60576561052659</v>
          </cell>
          <cell r="QW150">
            <v>247.83889748845959</v>
          </cell>
          <cell r="QX150">
            <v>103.477</v>
          </cell>
          <cell r="QY150">
            <v>6693.8472465153536</v>
          </cell>
          <cell r="QZ150">
            <v>1426.4471952254521</v>
          </cell>
          <cell r="RA150">
            <v>3353.1608220593612</v>
          </cell>
          <cell r="RB150">
            <v>3867.925480848261</v>
          </cell>
          <cell r="RC150">
            <v>2825.9217656670949</v>
          </cell>
          <cell r="RD150">
            <v>1803.3373025363289</v>
          </cell>
          <cell r="RE150">
            <v>-160.1888926891227</v>
          </cell>
          <cell r="RF150">
            <v>-128.4789505063998</v>
          </cell>
          <cell r="RG150">
            <v>371.75834623268941</v>
          </cell>
          <cell r="RH150">
            <v>6289.3689999999997</v>
          </cell>
          <cell r="RI150">
            <v>2802.7649999999999</v>
          </cell>
          <cell r="RJ150">
            <v>2944.4879999999998</v>
          </cell>
          <cell r="RK150">
            <v>3163.8409999999999</v>
          </cell>
          <cell r="RL150">
            <v>2003.8330000000001</v>
          </cell>
          <cell r="RM150">
            <v>94.402568664613085</v>
          </cell>
          <cell r="RN150">
            <v>6248.2079999999996</v>
          </cell>
          <cell r="RO150">
            <v>331.17700000000002</v>
          </cell>
          <cell r="RP150">
            <v>2467.8029999999999</v>
          </cell>
          <cell r="RQ150">
            <v>3926.7710000000011</v>
          </cell>
          <cell r="RR150">
            <v>2321.4369999999999</v>
          </cell>
          <cell r="RS150">
            <v>1474.829</v>
          </cell>
          <cell r="RT150">
            <v>-147.61999999999989</v>
          </cell>
          <cell r="RU150">
            <v>-311.81299999999999</v>
          </cell>
          <cell r="RV150">
            <v>1292.629639999999</v>
          </cell>
          <cell r="RW150">
            <v>1198.5999599999991</v>
          </cell>
          <cell r="RX150">
            <v>1365.0419999999999</v>
          </cell>
          <cell r="XG150">
            <v>2415.357</v>
          </cell>
        </row>
        <row r="151">
          <cell r="A151" t="str">
            <v>UNIP6</v>
          </cell>
          <cell r="B151" t="str">
            <v>Unipar</v>
          </cell>
          <cell r="C151" t="str">
            <v>Oil, Gas &amp; Petrochemicals</v>
          </cell>
          <cell r="D151" t="str">
            <v>André Vidal</v>
          </cell>
          <cell r="E151">
            <v>45179</v>
          </cell>
          <cell r="F151" t="str">
            <v>Buy</v>
          </cell>
          <cell r="G151" t="b">
            <v>0</v>
          </cell>
          <cell r="H151" t="str">
            <v>BRL</v>
          </cell>
          <cell r="I151">
            <v>105</v>
          </cell>
          <cell r="J151">
            <v>0.16481638621070371</v>
          </cell>
          <cell r="K151">
            <v>0.115</v>
          </cell>
          <cell r="L151">
            <v>0.147033108968563</v>
          </cell>
          <cell r="M151">
            <v>7270.4059999999999</v>
          </cell>
          <cell r="N151">
            <v>3255.3049999999998</v>
          </cell>
          <cell r="O151">
            <v>2380.2579999999998</v>
          </cell>
          <cell r="P151">
            <v>2627.556</v>
          </cell>
          <cell r="Q151">
            <v>1334.3</v>
          </cell>
          <cell r="R151">
            <v>100.2506189349678</v>
          </cell>
          <cell r="S151">
            <v>5995.2530000000006</v>
          </cell>
          <cell r="T151">
            <v>402.12200000000001</v>
          </cell>
          <cell r="U151">
            <v>2578.2750000000001</v>
          </cell>
          <cell r="V151">
            <v>3639.920000000001</v>
          </cell>
          <cell r="W151">
            <v>2355.3330000000001</v>
          </cell>
          <cell r="X151">
            <v>1391.7460000000001</v>
          </cell>
          <cell r="Y151">
            <v>-22.22300000000018</v>
          </cell>
          <cell r="Z151">
            <v>-338.24</v>
          </cell>
          <cell r="AA151">
            <v>1363.1677</v>
          </cell>
          <cell r="AB151">
            <v>1095.3136199999999</v>
          </cell>
          <cell r="AC151">
            <v>1355.35</v>
          </cell>
          <cell r="AD151">
            <v>5101.8844997644228</v>
          </cell>
          <cell r="AE151">
            <v>1760.7130373632219</v>
          </cell>
          <cell r="AF151">
            <v>1077.8665796337091</v>
          </cell>
          <cell r="AG151">
            <v>1338.1345340818771</v>
          </cell>
          <cell r="AH151">
            <v>651.97067121786438</v>
          </cell>
          <cell r="AI151">
            <v>103.4855603682747</v>
          </cell>
          <cell r="AJ151">
            <v>6030.9452921201828</v>
          </cell>
          <cell r="AK151">
            <v>1113.7890752739299</v>
          </cell>
          <cell r="AL151">
            <v>2748.3380455518318</v>
          </cell>
          <cell r="AM151">
            <v>3180.4286209023189</v>
          </cell>
          <cell r="AN151">
            <v>2850.5166712178652</v>
          </cell>
          <cell r="AO151">
            <v>1298.6089999999999</v>
          </cell>
          <cell r="AP151">
            <v>-352.25907527393019</v>
          </cell>
          <cell r="AQ151">
            <v>-480.49200000000002</v>
          </cell>
          <cell r="AR151">
            <v>729.28024661431414</v>
          </cell>
          <cell r="AS151">
            <v>534.33998596431422</v>
          </cell>
          <cell r="AT151">
            <v>188.155</v>
          </cell>
          <cell r="AU151">
            <v>4226.3496117204941</v>
          </cell>
          <cell r="AV151">
            <v>1442.9692183073021</v>
          </cell>
          <cell r="AW151">
            <v>911.6668321915738</v>
          </cell>
          <cell r="AX151">
            <v>1221.640415843061</v>
          </cell>
          <cell r="AY151">
            <v>601.45486587152834</v>
          </cell>
          <cell r="AZ151">
            <v>103.477</v>
          </cell>
          <cell r="BA151">
            <v>6345.3827352685403</v>
          </cell>
          <cell r="BB151">
            <v>1044.1772881737149</v>
          </cell>
          <cell r="BC151">
            <v>3208.9772285288209</v>
          </cell>
          <cell r="BD151">
            <v>3048.254232593391</v>
          </cell>
          <cell r="BE151">
            <v>3297.1285026751498</v>
          </cell>
          <cell r="BF151">
            <v>1221.6404158430621</v>
          </cell>
          <cell r="BG151">
            <v>-359.61587233065279</v>
          </cell>
          <cell r="BH151">
            <v>-770.61276662847683</v>
          </cell>
          <cell r="BI151">
            <v>162.44507484587581</v>
          </cell>
          <cell r="BJ151">
            <v>-11.0860058238648</v>
          </cell>
          <cell r="BK151">
            <v>154.84303441424279</v>
          </cell>
          <cell r="BL151">
            <v>5495.7433273888928</v>
          </cell>
          <cell r="BM151">
            <v>2089.5581224161292</v>
          </cell>
          <cell r="BN151">
            <v>1439.372351460506</v>
          </cell>
          <cell r="BO151">
            <v>1803.337302536328</v>
          </cell>
          <cell r="BP151">
            <v>942.41347401611029</v>
          </cell>
          <cell r="BQ151">
            <v>103.477</v>
          </cell>
          <cell r="BR151">
            <v>6693.8472465153536</v>
          </cell>
          <cell r="BS151">
            <v>1426.4471952254521</v>
          </cell>
          <cell r="BT151">
            <v>3353.1608220593612</v>
          </cell>
          <cell r="BU151">
            <v>3867.925480848261</v>
          </cell>
          <cell r="BV151">
            <v>2825.9217656670949</v>
          </cell>
          <cell r="BW151">
            <v>1803.3373025363289</v>
          </cell>
          <cell r="BX151">
            <v>-160.1888926891227</v>
          </cell>
          <cell r="BY151">
            <v>-508.14854460636099</v>
          </cell>
          <cell r="BZ151">
            <v>1221.7655093304591</v>
          </cell>
          <cell r="CA151">
            <v>1700.456849907087</v>
          </cell>
          <cell r="CB151">
            <v>1413.620211024165</v>
          </cell>
          <cell r="CC151">
            <v>5890.4612795856219</v>
          </cell>
          <cell r="CD151">
            <v>2435.231860504608</v>
          </cell>
          <cell r="CE151">
            <v>1775.6843407766839</v>
          </cell>
          <cell r="CF151">
            <v>2147.5485201635738</v>
          </cell>
          <cell r="CG151">
            <v>1132.7903771588651</v>
          </cell>
          <cell r="CH151">
            <v>103.477</v>
          </cell>
          <cell r="CI151">
            <v>6477.859193418084</v>
          </cell>
          <cell r="CJ151">
            <v>1279.0399599147599</v>
          </cell>
          <cell r="CK151">
            <v>3304.8531048053492</v>
          </cell>
          <cell r="CL151">
            <v>4218.3326163304209</v>
          </cell>
          <cell r="CM151">
            <v>2259.5265770876631</v>
          </cell>
          <cell r="CN151">
            <v>2147.5485201635738</v>
          </cell>
          <cell r="CO151">
            <v>331.42956024881352</v>
          </cell>
          <cell r="CP151">
            <v>-323.55646213287821</v>
          </cell>
          <cell r="CQ151">
            <v>1246.728400554108</v>
          </cell>
          <cell r="CR151">
            <v>1441.293779223914</v>
          </cell>
          <cell r="CS151">
            <v>1699.185565738298</v>
          </cell>
          <cell r="CT151">
            <v>6126.0921159751369</v>
          </cell>
          <cell r="CU151">
            <v>2548.9589438151338</v>
          </cell>
          <cell r="CV151">
            <v>1866.1419654675401</v>
          </cell>
          <cell r="CW151">
            <v>2233.3663557673581</v>
          </cell>
          <cell r="CX151">
            <v>1158.2151602621741</v>
          </cell>
          <cell r="CY151">
            <v>103.477</v>
          </cell>
          <cell r="CZ151">
            <v>6012.4283957136122</v>
          </cell>
          <cell r="DA151">
            <v>804.05283726472476</v>
          </cell>
          <cell r="DB151">
            <v>3274.1281154292701</v>
          </cell>
          <cell r="DC151">
            <v>4332.0093987570363</v>
          </cell>
          <cell r="DD151">
            <v>1680.4189969565759</v>
          </cell>
          <cell r="DE151">
            <v>2233.366355767359</v>
          </cell>
          <cell r="DF151">
            <v>892.23451850263382</v>
          </cell>
          <cell r="DG151">
            <v>-336.49940092373731</v>
          </cell>
          <cell r="DH151">
            <v>1249.9563190858421</v>
          </cell>
          <cell r="DI151">
            <v>1170.351780193706</v>
          </cell>
          <cell r="DJ151">
            <v>1737.322740393261</v>
          </cell>
          <cell r="DK151">
            <v>6371.1486812545163</v>
          </cell>
          <cell r="DL151">
            <v>2649.2910842978149</v>
          </cell>
          <cell r="DM151">
            <v>1938.8485494845379</v>
          </cell>
          <cell r="DN151">
            <v>2316.6478074731881</v>
          </cell>
          <cell r="DO151">
            <v>1165.824229864101</v>
          </cell>
          <cell r="DP151">
            <v>103.477</v>
          </cell>
          <cell r="DQ151">
            <v>5545.1282631886734</v>
          </cell>
          <cell r="DR151">
            <v>-7.9792091832715926</v>
          </cell>
          <cell r="DS151">
            <v>3572.9183541017269</v>
          </cell>
          <cell r="DT151">
            <v>4447.6213811641483</v>
          </cell>
          <cell r="DU151">
            <v>1097.5068820245251</v>
          </cell>
          <cell r="DV151">
            <v>2316.6478074731881</v>
          </cell>
          <cell r="DW151">
            <v>1787.5480166564589</v>
          </cell>
          <cell r="DX151">
            <v>-676.58949666110675</v>
          </cell>
          <cell r="DY151">
            <v>967.23865943802025</v>
          </cell>
          <cell r="DZ151">
            <v>878.65586323523155</v>
          </cell>
          <cell r="EA151">
            <v>1748.736344796152</v>
          </cell>
          <cell r="EB151">
            <v>6626.0080243977691</v>
          </cell>
          <cell r="EC151">
            <v>2748.833313658231</v>
          </cell>
          <cell r="ED151">
            <v>2008.743249045322</v>
          </cell>
          <cell r="EE151">
            <v>2409.2222431983132</v>
          </cell>
          <cell r="EF151">
            <v>1165.4329969293481</v>
          </cell>
          <cell r="EG151">
            <v>103.477</v>
          </cell>
          <cell r="EH151">
            <v>5087.3816957436438</v>
          </cell>
          <cell r="EI151">
            <v>-560.42780203690279</v>
          </cell>
          <cell r="EJ151">
            <v>3621.322402488056</v>
          </cell>
          <cell r="EK151">
            <v>4572.5913121837921</v>
          </cell>
          <cell r="EL151">
            <v>514.79038355985074</v>
          </cell>
          <cell r="EM151">
            <v>2409.2222431983141</v>
          </cell>
          <cell r="EN151">
            <v>2432.5710452352159</v>
          </cell>
          <cell r="EO151">
            <v>-448.88304253932012</v>
          </cell>
          <cell r="EP151">
            <v>1263.4640142558289</v>
          </cell>
          <cell r="EQ151">
            <v>1177.5906405047599</v>
          </cell>
          <cell r="ER151">
            <v>1748.1494953940221</v>
          </cell>
          <cell r="ES151">
            <v>6891.0622771306416</v>
          </cell>
          <cell r="ET151">
            <v>2869.2490905419882</v>
          </cell>
          <cell r="EU151">
            <v>2101.5498757300488</v>
          </cell>
          <cell r="EV151">
            <v>2505.4959891384819</v>
          </cell>
          <cell r="EW151">
            <v>1189.3738650368889</v>
          </cell>
          <cell r="EX151">
            <v>103.477</v>
          </cell>
          <cell r="EY151">
            <v>4621.0918853645016</v>
          </cell>
          <cell r="EZ151">
            <v>-1072.9764587402869</v>
          </cell>
          <cell r="FA151">
            <v>3621.322402488056</v>
          </cell>
          <cell r="FB151">
            <v>4700.9884343230951</v>
          </cell>
          <cell r="FC151">
            <v>-79.896548958593698</v>
          </cell>
          <cell r="FD151">
            <v>2505.4959891384829</v>
          </cell>
          <cell r="FE151">
            <v>3041.3934478787701</v>
          </cell>
          <cell r="FF151">
            <v>-403.94611340843301</v>
          </cell>
          <cell r="FG151">
            <v>1372.887447856722</v>
          </cell>
          <cell r="FH151">
            <v>1283.5825186215741</v>
          </cell>
          <cell r="FI151">
            <v>1784.0607975553339</v>
          </cell>
          <cell r="FJ151">
            <v>1890.4690000000001</v>
          </cell>
          <cell r="FK151">
            <v>942.50200000000007</v>
          </cell>
          <cell r="FL151">
            <v>770.35900000000004</v>
          </cell>
          <cell r="FM151">
            <v>825.93200000000002</v>
          </cell>
          <cell r="FN151">
            <v>449.03</v>
          </cell>
          <cell r="FO151">
            <v>94.402771999999999</v>
          </cell>
          <cell r="FP151">
            <v>6456.7039999999997</v>
          </cell>
          <cell r="FQ151">
            <v>330.67200000000003</v>
          </cell>
          <cell r="FR151">
            <v>2393.127</v>
          </cell>
          <cell r="FS151">
            <v>3780.105</v>
          </cell>
          <cell r="FT151">
            <v>2676.5990000000002</v>
          </cell>
          <cell r="FU151">
            <v>1432.5</v>
          </cell>
          <cell r="FV151">
            <v>-432.94000000000011</v>
          </cell>
          <cell r="FW151">
            <v>-21.353999999999999</v>
          </cell>
          <cell r="FZ151">
            <v>13.231</v>
          </cell>
          <cell r="GA151">
            <v>2001.14</v>
          </cell>
          <cell r="GB151">
            <v>980.12700000000007</v>
          </cell>
          <cell r="GC151">
            <v>799.38800000000003</v>
          </cell>
          <cell r="GD151">
            <v>860.87900000000002</v>
          </cell>
          <cell r="GE151">
            <v>539.15</v>
          </cell>
          <cell r="GF151">
            <v>103.505048</v>
          </cell>
          <cell r="GG151">
            <v>6875.1869999999999</v>
          </cell>
          <cell r="GH151">
            <v>547.65800000000002</v>
          </cell>
          <cell r="GI151">
            <v>2458.25</v>
          </cell>
          <cell r="GJ151">
            <v>3615.451</v>
          </cell>
          <cell r="GK151">
            <v>3259.7359999999999</v>
          </cell>
          <cell r="GL151">
            <v>1415.9849999999999</v>
          </cell>
          <cell r="GM151">
            <v>-662.16399999999999</v>
          </cell>
          <cell r="GN151">
            <v>-41.012</v>
          </cell>
          <cell r="GQ151">
            <v>244.041</v>
          </cell>
          <cell r="GR151">
            <v>1942.825</v>
          </cell>
          <cell r="GS151">
            <v>826.98299999999995</v>
          </cell>
          <cell r="GT151">
            <v>586.97499999999991</v>
          </cell>
          <cell r="GU151">
            <v>653.79</v>
          </cell>
          <cell r="GV151">
            <v>197.79</v>
          </cell>
          <cell r="GW151">
            <v>103.499066</v>
          </cell>
          <cell r="GX151">
            <v>6454.7979999999998</v>
          </cell>
          <cell r="GY151">
            <v>415.01600000000002</v>
          </cell>
          <cell r="GZ151">
            <v>2543.4169999999999</v>
          </cell>
          <cell r="HA151">
            <v>3597.6620000000012</v>
          </cell>
          <cell r="HB151">
            <v>2857.136</v>
          </cell>
          <cell r="HC151">
            <v>1431.127</v>
          </cell>
          <cell r="HD151">
            <v>-191.85300000000009</v>
          </cell>
          <cell r="HE151">
            <v>-159.12700000000001</v>
          </cell>
          <cell r="HH151">
            <v>609.97500000000002</v>
          </cell>
          <cell r="HI151">
            <v>1435.972</v>
          </cell>
          <cell r="HJ151">
            <v>505.69299999999998</v>
          </cell>
          <cell r="HK151">
            <v>223.53599999999989</v>
          </cell>
          <cell r="HL151">
            <v>286.95499999999998</v>
          </cell>
          <cell r="HM151">
            <v>148.33000000000001</v>
          </cell>
          <cell r="HN151">
            <v>103.499066</v>
          </cell>
          <cell r="HO151">
            <v>5995.2530000000006</v>
          </cell>
          <cell r="HP151">
            <v>402.12200000000001</v>
          </cell>
          <cell r="HQ151">
            <v>2578.2750000000001</v>
          </cell>
          <cell r="HR151">
            <v>3639.920000000001</v>
          </cell>
          <cell r="HS151">
            <v>2355.3330000000001</v>
          </cell>
          <cell r="HT151">
            <v>1391.7460000000001</v>
          </cell>
          <cell r="HU151">
            <v>-22.22300000000018</v>
          </cell>
          <cell r="HV151">
            <v>-116.747</v>
          </cell>
          <cell r="HY151">
            <v>488.10300000000001</v>
          </cell>
          <cell r="HZ151">
            <v>1567.7539999999999</v>
          </cell>
          <cell r="IA151">
            <v>612.44999999999993</v>
          </cell>
          <cell r="IB151">
            <v>433.31099999999998</v>
          </cell>
          <cell r="IC151">
            <v>490.08199999999999</v>
          </cell>
          <cell r="ID151">
            <v>252.96100000000001</v>
          </cell>
          <cell r="IE151">
            <v>103.499066</v>
          </cell>
          <cell r="IF151">
            <v>6038.0820000000003</v>
          </cell>
          <cell r="IG151">
            <v>1101.4639999999999</v>
          </cell>
          <cell r="IH151">
            <v>2594.3670000000002</v>
          </cell>
          <cell r="II151">
            <v>3442.0059999999999</v>
          </cell>
          <cell r="IJ151">
            <v>2596.076</v>
          </cell>
          <cell r="IK151">
            <v>1428.26</v>
          </cell>
          <cell r="IL151">
            <v>19.654999999999969</v>
          </cell>
          <cell r="IM151">
            <v>-91.800000000000011</v>
          </cell>
          <cell r="IP151">
            <v>0.125</v>
          </cell>
          <cell r="IQ151">
            <v>1319.6294898528249</v>
          </cell>
          <cell r="IR151">
            <v>492.22800000000001</v>
          </cell>
          <cell r="IS151">
            <v>311.31900000000002</v>
          </cell>
          <cell r="IT151">
            <v>370.39499999999998</v>
          </cell>
          <cell r="IU151">
            <v>186.33600000000001</v>
          </cell>
          <cell r="IV151">
            <v>103.477</v>
          </cell>
          <cell r="IW151">
            <v>5872.8019999999997</v>
          </cell>
          <cell r="IX151">
            <v>795.01599999999996</v>
          </cell>
          <cell r="IY151">
            <v>2642.759</v>
          </cell>
          <cell r="IZ151">
            <v>3234.9589999999989</v>
          </cell>
          <cell r="JA151">
            <v>2637.8429999999998</v>
          </cell>
          <cell r="JB151">
            <v>1298.6089999999999</v>
          </cell>
          <cell r="JC151">
            <v>-33.485999999999883</v>
          </cell>
          <cell r="JD151">
            <v>-138.69200000000001</v>
          </cell>
          <cell r="JG151">
            <v>188.03</v>
          </cell>
          <cell r="JH151">
            <v>1157.1595594867929</v>
          </cell>
          <cell r="JI151">
            <v>359.558050756336</v>
          </cell>
          <cell r="JJ151">
            <v>194.43053002721339</v>
          </cell>
          <cell r="JK151">
            <v>267.15818667189632</v>
          </cell>
          <cell r="JL151">
            <v>122.55905806796081</v>
          </cell>
          <cell r="JM151">
            <v>103.477</v>
          </cell>
          <cell r="JN151">
            <v>5980.5083410008046</v>
          </cell>
          <cell r="JO151">
            <v>1033.1958379953851</v>
          </cell>
          <cell r="JP151">
            <v>2690.0313433553169</v>
          </cell>
          <cell r="JQ151">
            <v>3220.106282932843</v>
          </cell>
          <cell r="JR151">
            <v>2760.4020580679612</v>
          </cell>
          <cell r="JS151">
            <v>1298.6089999999999</v>
          </cell>
          <cell r="JT151">
            <v>-271.66583799538529</v>
          </cell>
          <cell r="JU151">
            <v>-120</v>
          </cell>
          <cell r="JX151">
            <v>0</v>
          </cell>
          <cell r="JY151">
            <v>1057.3414504248051</v>
          </cell>
          <cell r="JZ151">
            <v>296.47698660688582</v>
          </cell>
          <cell r="KA151">
            <v>138.80604960649589</v>
          </cell>
          <cell r="KB151">
            <v>210.49934740998111</v>
          </cell>
          <cell r="KC151">
            <v>90.114613149903519</v>
          </cell>
          <cell r="KD151">
            <v>103.477</v>
          </cell>
          <cell r="KE151">
            <v>6030.9452921201828</v>
          </cell>
          <cell r="KF151">
            <v>1113.7890752739299</v>
          </cell>
          <cell r="KG151">
            <v>2748.3380455518318</v>
          </cell>
          <cell r="KH151">
            <v>3180.4286209023189</v>
          </cell>
          <cell r="KI151">
            <v>2850.5166712178652</v>
          </cell>
          <cell r="KJ151">
            <v>1298.6089999999999</v>
          </cell>
          <cell r="KK151">
            <v>-352.25907527393019</v>
          </cell>
          <cell r="KL151">
            <v>-130</v>
          </cell>
          <cell r="KO151">
            <v>0</v>
          </cell>
          <cell r="KY151">
            <v>2722.0889999999999</v>
          </cell>
          <cell r="KZ151">
            <v>1359.751534081877</v>
          </cell>
          <cell r="LA151">
            <v>1221.6404158430621</v>
          </cell>
          <cell r="LB151">
            <v>1803.3373025363289</v>
          </cell>
          <cell r="LC151">
            <v>2147.5485201635738</v>
          </cell>
          <cell r="LD151">
            <v>2233.366355767359</v>
          </cell>
          <cell r="LE151">
            <v>2316.6478074731881</v>
          </cell>
          <cell r="LF151">
            <v>2409.2222431983141</v>
          </cell>
          <cell r="LG151">
            <v>2505.4959891384829</v>
          </cell>
          <cell r="LH151">
            <v>842.75</v>
          </cell>
          <cell r="LI151">
            <v>871.34</v>
          </cell>
          <cell r="LJ151">
            <v>663.65899999999999</v>
          </cell>
          <cell r="LK151">
            <v>344.34</v>
          </cell>
          <cell r="LL151">
            <v>503.18599999999998</v>
          </cell>
          <cell r="LM151">
            <v>378.90800000000002</v>
          </cell>
          <cell r="LN151">
            <v>267.15818667189632</v>
          </cell>
          <cell r="LO151">
            <v>210.49934740998111</v>
          </cell>
          <cell r="LP151">
            <v>1021.64511251997</v>
          </cell>
          <cell r="LQ151">
            <v>348.5902871000236</v>
          </cell>
          <cell r="LR151">
            <v>220.11498577988641</v>
          </cell>
          <cell r="LS151">
            <v>292.25465895006118</v>
          </cell>
          <cell r="LT151">
            <v>292.25465895006118</v>
          </cell>
          <cell r="LU151">
            <v>144.66005080674481</v>
          </cell>
          <cell r="LV151">
            <v>103.477</v>
          </cell>
          <cell r="LW151">
            <v>5957.2805164984693</v>
          </cell>
          <cell r="LX151">
            <v>1009.1093090540641</v>
          </cell>
          <cell r="LY151">
            <v>2863.881183075116</v>
          </cell>
          <cell r="LZ151">
            <v>2962.10379447386</v>
          </cell>
          <cell r="MA151">
            <v>2995.1767220246088</v>
          </cell>
          <cell r="MB151">
            <v>1148.820193031939</v>
          </cell>
          <cell r="MC151">
            <v>-397.36811602212561</v>
          </cell>
          <cell r="MD151">
            <v>-187.68281069345849</v>
          </cell>
          <cell r="MG151">
            <v>0</v>
          </cell>
          <cell r="MH151">
            <v>1029.275913344374</v>
          </cell>
          <cell r="MI151">
            <v>352.4340086671599</v>
          </cell>
          <cell r="MJ151">
            <v>223.2358150501029</v>
          </cell>
          <cell r="MK151">
            <v>299.37692865971258</v>
          </cell>
          <cell r="ML151">
            <v>299.37692865971269</v>
          </cell>
          <cell r="MM151">
            <v>147.87772319620669</v>
          </cell>
          <cell r="MN151">
            <v>103.477</v>
          </cell>
          <cell r="MO151">
            <v>5853.5975684820942</v>
          </cell>
          <cell r="MP151">
            <v>859.79648777070781</v>
          </cell>
          <cell r="MQ151">
            <v>2975.3933939114181</v>
          </cell>
          <cell r="MR151">
            <v>2865.3861576755212</v>
          </cell>
          <cell r="MS151">
            <v>2988.211410806573</v>
          </cell>
          <cell r="MT151">
            <v>1069.289121691651</v>
          </cell>
          <cell r="MU151">
            <v>-327.58636607905652</v>
          </cell>
          <cell r="MV151">
            <v>-187.65332444591141</v>
          </cell>
          <cell r="MY151">
            <v>154.84303441424279</v>
          </cell>
          <cell r="MZ151">
            <v>1074.875652221411</v>
          </cell>
          <cell r="NA151">
            <v>366.62215713794001</v>
          </cell>
          <cell r="NB151">
            <v>231.4279979769608</v>
          </cell>
          <cell r="NC151">
            <v>311.0244029985987</v>
          </cell>
          <cell r="ND151">
            <v>311.02440299859882</v>
          </cell>
          <cell r="NE151">
            <v>152.58441380070971</v>
          </cell>
          <cell r="NF151">
            <v>103.477</v>
          </cell>
          <cell r="NG151">
            <v>6066.4871220850746</v>
          </cell>
          <cell r="NH151">
            <v>926.74268297569381</v>
          </cell>
          <cell r="NI151">
            <v>3091.0313090875229</v>
          </cell>
          <cell r="NJ151">
            <v>2925.691297477792</v>
          </cell>
          <cell r="NK151">
            <v>3140.7958246072831</v>
          </cell>
          <cell r="NL151">
            <v>1113.1553380183541</v>
          </cell>
          <cell r="NM151">
            <v>-350.66634495734002</v>
          </cell>
          <cell r="NN151">
            <v>-195.2343201977435</v>
          </cell>
          <cell r="NQ151">
            <v>0</v>
          </cell>
          <cell r="NR151">
            <v>1100.5529336347399</v>
          </cell>
          <cell r="NS151">
            <v>375.32276540217839</v>
          </cell>
          <cell r="NT151">
            <v>236.88803338462381</v>
          </cell>
          <cell r="NU151">
            <v>318.98442523468913</v>
          </cell>
          <cell r="NV151">
            <v>318.98442523468913</v>
          </cell>
          <cell r="NW151">
            <v>156.33267806786719</v>
          </cell>
          <cell r="NX151">
            <v>103.477</v>
          </cell>
          <cell r="NY151">
            <v>6345.3827352685403</v>
          </cell>
          <cell r="NZ151">
            <v>1044.1772881737149</v>
          </cell>
          <cell r="OA151">
            <v>3208.9772285288209</v>
          </cell>
          <cell r="OB151">
            <v>3048.254232593391</v>
          </cell>
          <cell r="OC151">
            <v>3297.1285026751498</v>
          </cell>
          <cell r="OD151">
            <v>1221.6404158430621</v>
          </cell>
          <cell r="OE151">
            <v>-359.61587233065279</v>
          </cell>
          <cell r="OF151">
            <v>-200.0423112913634</v>
          </cell>
          <cell r="OI151">
            <v>0</v>
          </cell>
          <cell r="OV151">
            <v>1226.298843469755</v>
          </cell>
          <cell r="OW151">
            <v>448.58027295337541</v>
          </cell>
          <cell r="OX151">
            <v>300.12635223894358</v>
          </cell>
          <cell r="OY151">
            <v>389.6139575533573</v>
          </cell>
          <cell r="OZ151">
            <v>389.61395755335752</v>
          </cell>
          <cell r="PA151">
            <v>196.78320193404431</v>
          </cell>
          <cell r="PB151">
            <v>103.477</v>
          </cell>
          <cell r="PC151">
            <v>6463.156820082695</v>
          </cell>
          <cell r="PD151">
            <v>1278.439464012748</v>
          </cell>
          <cell r="PE151">
            <v>3244.595663115871</v>
          </cell>
          <cell r="PF151">
            <v>3264.4199183745668</v>
          </cell>
          <cell r="PG151">
            <v>3198.7369017081278</v>
          </cell>
          <cell r="PH151">
            <v>1318.999714446358</v>
          </cell>
          <cell r="PI151">
            <v>-496.51874956638932</v>
          </cell>
          <cell r="PJ151">
            <v>-125.1060399014634</v>
          </cell>
          <cell r="PK151">
            <v>295.17480290106641</v>
          </cell>
          <cell r="PL151">
            <v>1412.348834074375</v>
          </cell>
          <cell r="PM151">
            <v>542.76622184190785</v>
          </cell>
          <cell r="PN151">
            <v>376.77693848804171</v>
          </cell>
          <cell r="PO151">
            <v>467.25782240471722</v>
          </cell>
          <cell r="PP151">
            <v>467.25782240471739</v>
          </cell>
          <cell r="PQ151">
            <v>248.69777830987431</v>
          </cell>
          <cell r="PR151">
            <v>103.477</v>
          </cell>
          <cell r="PS151">
            <v>6575.1353258201434</v>
          </cell>
          <cell r="PT151">
            <v>1359.6833164909669</v>
          </cell>
          <cell r="PU151">
            <v>3280.8267289525011</v>
          </cell>
          <cell r="PV151">
            <v>3500.747313266952</v>
          </cell>
          <cell r="PW151">
            <v>3074.3880125531909</v>
          </cell>
          <cell r="PX151">
            <v>1486.8806081913631</v>
          </cell>
          <cell r="PY151">
            <v>-409.88170829960382</v>
          </cell>
          <cell r="PZ151">
            <v>-126.7119497533059</v>
          </cell>
          <cell r="QA151">
            <v>373.04666746481149</v>
          </cell>
          <cell r="QB151">
            <v>1425.051582145622</v>
          </cell>
          <cell r="QC151">
            <v>547.81820171828224</v>
          </cell>
          <cell r="QD151">
            <v>380.36851021927947</v>
          </cell>
          <cell r="QE151">
            <v>471.85975696772732</v>
          </cell>
          <cell r="QF151">
            <v>471.85975696772738</v>
          </cell>
          <cell r="QG151">
            <v>249.09359628373201</v>
          </cell>
          <cell r="QH151">
            <v>103.477</v>
          </cell>
          <cell r="QI151">
            <v>6657.0405779311268</v>
          </cell>
          <cell r="QJ151">
            <v>1399.1769744146161</v>
          </cell>
          <cell r="QK151">
            <v>3317.187086649245</v>
          </cell>
          <cell r="QL151">
            <v>3707.1993635198028</v>
          </cell>
          <cell r="QM151">
            <v>2949.8412144113249</v>
          </cell>
          <cell r="QN151">
            <v>1647.715962160491</v>
          </cell>
          <cell r="QO151">
            <v>-288.54001225412429</v>
          </cell>
          <cell r="QP151">
            <v>-127.8516044451919</v>
          </cell>
          <cell r="QQ151">
            <v>373.640394425598</v>
          </cell>
          <cell r="QR151">
            <v>1432.04406769914</v>
          </cell>
          <cell r="QS151">
            <v>550.39342590256354</v>
          </cell>
          <cell r="QT151">
            <v>382.10055051424177</v>
          </cell>
          <cell r="QU151">
            <v>474.6057656105263</v>
          </cell>
          <cell r="QV151">
            <v>474.60576561052659</v>
          </cell>
          <cell r="QW151">
            <v>247.83889748845959</v>
          </cell>
          <cell r="QX151">
            <v>103.477</v>
          </cell>
          <cell r="QY151">
            <v>6693.8472465153536</v>
          </cell>
          <cell r="QZ151">
            <v>1426.4471952254521</v>
          </cell>
          <cell r="RA151">
            <v>3353.1608220593612</v>
          </cell>
          <cell r="RB151">
            <v>3867.925480848261</v>
          </cell>
          <cell r="RC151">
            <v>2825.9217656670949</v>
          </cell>
          <cell r="RD151">
            <v>1803.3373025363289</v>
          </cell>
          <cell r="RE151">
            <v>-160.1888926891227</v>
          </cell>
          <cell r="RF151">
            <v>-128.4789505063998</v>
          </cell>
          <cell r="RG151">
            <v>371.75834623268941</v>
          </cell>
          <cell r="RH151">
            <v>6289.3689999999997</v>
          </cell>
          <cell r="RI151">
            <v>2802.7649999999999</v>
          </cell>
          <cell r="RJ151">
            <v>2944.4879999999998</v>
          </cell>
          <cell r="RK151">
            <v>3163.8409999999999</v>
          </cell>
          <cell r="RL151">
            <v>2003.8330000000001</v>
          </cell>
          <cell r="RM151">
            <v>94.402568664613085</v>
          </cell>
          <cell r="RN151">
            <v>6248.2079999999996</v>
          </cell>
          <cell r="RO151">
            <v>331.17700000000002</v>
          </cell>
          <cell r="RP151">
            <v>2467.8029999999999</v>
          </cell>
          <cell r="RQ151">
            <v>3926.7710000000011</v>
          </cell>
          <cell r="RR151">
            <v>2321.4369999999999</v>
          </cell>
          <cell r="RS151">
            <v>1474.829</v>
          </cell>
          <cell r="RT151">
            <v>-147.61999999999989</v>
          </cell>
          <cell r="RU151">
            <v>-311.81299999999999</v>
          </cell>
          <cell r="RV151">
            <v>1292.629639999999</v>
          </cell>
          <cell r="RW151">
            <v>1198.5999599999991</v>
          </cell>
          <cell r="RX151">
            <v>1365.0419999999999</v>
          </cell>
          <cell r="XG151">
            <v>2415.357</v>
          </cell>
        </row>
        <row r="152">
          <cell r="A152" t="str">
            <v>USIM5</v>
          </cell>
          <cell r="B152" t="str">
            <v>Usiminas</v>
          </cell>
          <cell r="C152" t="str">
            <v>Metals &amp; Mining</v>
          </cell>
          <cell r="D152" t="str">
            <v>Lucas Laghi</v>
          </cell>
          <cell r="E152">
            <v>45111</v>
          </cell>
          <cell r="F152" t="str">
            <v>Neutral</v>
          </cell>
          <cell r="G152" t="b">
            <v>0</v>
          </cell>
          <cell r="H152" t="str">
            <v>BRL</v>
          </cell>
          <cell r="I152">
            <v>8</v>
          </cell>
          <cell r="J152">
            <v>0.14488799999999999</v>
          </cell>
          <cell r="K152">
            <v>0.1</v>
          </cell>
          <cell r="L152">
            <v>0.12003828</v>
          </cell>
          <cell r="AD152">
            <v>28822.870321188992</v>
          </cell>
          <cell r="AE152">
            <v>3220.045802331344</v>
          </cell>
          <cell r="AF152">
            <v>1817.4611945764011</v>
          </cell>
          <cell r="AG152">
            <v>2769.1304499697981</v>
          </cell>
          <cell r="AH152">
            <v>1101.2881330689279</v>
          </cell>
          <cell r="AI152">
            <v>1253.0791079999999</v>
          </cell>
          <cell r="AJ152">
            <v>40600.079652424829</v>
          </cell>
          <cell r="AK152">
            <v>4852.945434090555</v>
          </cell>
          <cell r="AL152">
            <v>15096.19373844959</v>
          </cell>
          <cell r="AM152">
            <v>13667.808651561911</v>
          </cell>
          <cell r="AN152">
            <v>24013.98838914487</v>
          </cell>
          <cell r="AO152">
            <v>6868.4685958726404</v>
          </cell>
          <cell r="AP152">
            <v>2015.523161782085</v>
          </cell>
          <cell r="AQ152">
            <v>3264.6386086960351</v>
          </cell>
          <cell r="AR152">
            <v>-529.1634762536728</v>
          </cell>
          <cell r="AS152">
            <v>-16.398593669204569</v>
          </cell>
          <cell r="AT152">
            <v>256.03074392405318</v>
          </cell>
          <cell r="AU152">
            <v>30694.112477032679</v>
          </cell>
          <cell r="AV152">
            <v>3595.5195191808598</v>
          </cell>
          <cell r="AW152">
            <v>2099.9388517408861</v>
          </cell>
          <cell r="AX152">
            <v>3232.1533821246062</v>
          </cell>
          <cell r="AY152">
            <v>993.99754752969784</v>
          </cell>
          <cell r="AZ152">
            <v>1253.0791079999999</v>
          </cell>
          <cell r="BA152">
            <v>42826.421995371304</v>
          </cell>
          <cell r="BB152">
            <v>4996.3314492830004</v>
          </cell>
          <cell r="BC152">
            <v>16430.26270342874</v>
          </cell>
          <cell r="BD152">
            <v>15000.06414832892</v>
          </cell>
          <cell r="BE152">
            <v>24732.663903407341</v>
          </cell>
          <cell r="BF152">
            <v>7563.4201566277643</v>
          </cell>
          <cell r="BG152">
            <v>2567.088707344763</v>
          </cell>
          <cell r="BH152">
            <v>2284.679599890871</v>
          </cell>
          <cell r="BI152">
            <v>171.45366049001629</v>
          </cell>
          <cell r="BJ152">
            <v>564.23547265558091</v>
          </cell>
          <cell r="BK152">
            <v>275.32203326723209</v>
          </cell>
          <cell r="BL152">
            <v>32777.628109078403</v>
          </cell>
          <cell r="BM152">
            <v>4004.0449128047949</v>
          </cell>
          <cell r="BN152">
            <v>2455.0063329751429</v>
          </cell>
          <cell r="BO152">
            <v>3687.2760357322991</v>
          </cell>
          <cell r="BP152">
            <v>1176.4005526121509</v>
          </cell>
          <cell r="BQ152">
            <v>1253.0791079999999</v>
          </cell>
          <cell r="BR152">
            <v>44796.782285643159</v>
          </cell>
          <cell r="BS152">
            <v>5473.0081356206101</v>
          </cell>
          <cell r="BT152">
            <v>17085.07320789876</v>
          </cell>
          <cell r="BU152">
            <v>15834.92317535125</v>
          </cell>
          <cell r="BV152">
            <v>25660.565069137061</v>
          </cell>
          <cell r="BW152">
            <v>8094.9311078942237</v>
          </cell>
          <cell r="BX152">
            <v>2621.9229722736131</v>
          </cell>
          <cell r="BY152">
            <v>1755.345854952873</v>
          </cell>
          <cell r="BZ152">
            <v>618.1821257997583</v>
          </cell>
          <cell r="CA152">
            <v>846.49457063872831</v>
          </cell>
          <cell r="CB152">
            <v>248.49938688242449</v>
          </cell>
          <cell r="CC152">
            <v>34699.104675627801</v>
          </cell>
          <cell r="CD152">
            <v>4426.9221351967717</v>
          </cell>
          <cell r="CE152">
            <v>2819.180505781294</v>
          </cell>
          <cell r="CF152">
            <v>4100.5609963737024</v>
          </cell>
          <cell r="CG152">
            <v>1379.1337827644611</v>
          </cell>
          <cell r="CH152">
            <v>1253.0791079999999</v>
          </cell>
          <cell r="CI152">
            <v>46908.55590353188</v>
          </cell>
          <cell r="CJ152">
            <v>6331.5654856058081</v>
          </cell>
          <cell r="CK152">
            <v>17593.10641925301</v>
          </cell>
          <cell r="CL152">
            <v>16618.286598728941</v>
          </cell>
          <cell r="CM152">
            <v>26745.598713748492</v>
          </cell>
          <cell r="CN152">
            <v>8606.8916198092866</v>
          </cell>
          <cell r="CO152">
            <v>2275.3261342034771</v>
          </cell>
          <cell r="CP152">
            <v>1648.4024130265891</v>
          </cell>
          <cell r="CQ152">
            <v>1082.619524814959</v>
          </cell>
          <cell r="CR152">
            <v>1283.731237892714</v>
          </cell>
          <cell r="CS152">
            <v>294.10013815303768</v>
          </cell>
          <cell r="CT152">
            <v>36262.095098338519</v>
          </cell>
          <cell r="CU152">
            <v>4796.6093162188336</v>
          </cell>
          <cell r="CV152">
            <v>3123.5074354807448</v>
          </cell>
          <cell r="CW152">
            <v>4442.9904169247211</v>
          </cell>
          <cell r="CX152">
            <v>1579.0131985637349</v>
          </cell>
          <cell r="CY152">
            <v>1253.0791079999999</v>
          </cell>
          <cell r="CZ152">
            <v>49160.126941505332</v>
          </cell>
          <cell r="DA152">
            <v>7509.0983658222794</v>
          </cell>
          <cell r="DB152">
            <v>18086.945717721152</v>
          </cell>
          <cell r="DC152">
            <v>17356.978495847939</v>
          </cell>
          <cell r="DD152">
            <v>27979.828466621111</v>
          </cell>
          <cell r="DE152">
            <v>9129.4710681174929</v>
          </cell>
          <cell r="DF152">
            <v>1620.3727022952121</v>
          </cell>
          <cell r="DG152">
            <v>1662.7490023060029</v>
          </cell>
          <cell r="DH152">
            <v>1422.125752912601</v>
          </cell>
          <cell r="DI152">
            <v>1662.790195334487</v>
          </cell>
          <cell r="DJ152">
            <v>344.78344569111528</v>
          </cell>
          <cell r="DK152">
            <v>37895.489954888217</v>
          </cell>
          <cell r="DL152">
            <v>5171.996697823146</v>
          </cell>
          <cell r="DM152">
            <v>3429.9566719023992</v>
          </cell>
          <cell r="DN152">
            <v>4786.4776007314858</v>
          </cell>
          <cell r="DO152">
            <v>1804.1347635716829</v>
          </cell>
          <cell r="DP152">
            <v>1253.0791079999999</v>
          </cell>
          <cell r="DQ152">
            <v>51664.279708071881</v>
          </cell>
          <cell r="DR152">
            <v>8592.0401389317649</v>
          </cell>
          <cell r="DS152">
            <v>18628.79457235607</v>
          </cell>
          <cell r="DT152">
            <v>18133.373075500502</v>
          </cell>
          <cell r="DU152">
            <v>29389.20993055186</v>
          </cell>
          <cell r="DV152">
            <v>9678.0349786368733</v>
          </cell>
          <cell r="DW152">
            <v>1085.9948397051071</v>
          </cell>
          <cell r="DX152">
            <v>1737.6933714608149</v>
          </cell>
          <cell r="DY152">
            <v>1304.2491756220909</v>
          </cell>
          <cell r="DZ152">
            <v>1628.1262588569821</v>
          </cell>
          <cell r="EA152">
            <v>394.75329964093368</v>
          </cell>
          <cell r="EB152">
            <v>39602.460633583913</v>
          </cell>
          <cell r="EC152">
            <v>5427.9819383160648</v>
          </cell>
          <cell r="ED152">
            <v>3607.6440009558951</v>
          </cell>
          <cell r="EE152">
            <v>5004.8035938825997</v>
          </cell>
          <cell r="EF152">
            <v>1947.3724358564091</v>
          </cell>
          <cell r="EG152">
            <v>1253.0791079999999</v>
          </cell>
          <cell r="EH152">
            <v>54342.85532062182</v>
          </cell>
          <cell r="EI152">
            <v>9716.5369687675447</v>
          </cell>
          <cell r="EJ152">
            <v>19218.99987858551</v>
          </cell>
          <cell r="EK152">
            <v>18971.95598381817</v>
          </cell>
          <cell r="EL152">
            <v>30885.548675515351</v>
          </cell>
          <cell r="EM152">
            <v>10253.83806261162</v>
          </cell>
          <cell r="EN152">
            <v>537.30109384406933</v>
          </cell>
          <cell r="EO152">
            <v>1816.0157452089411</v>
          </cell>
          <cell r="EP152">
            <v>1337.6026154698629</v>
          </cell>
          <cell r="EQ152">
            <v>1734.2909104076939</v>
          </cell>
          <cell r="ER152">
            <v>451.03369089292079</v>
          </cell>
          <cell r="ES152">
            <v>41386.321380750087</v>
          </cell>
          <cell r="ET152">
            <v>5693.6771371836576</v>
          </cell>
          <cell r="EU152">
            <v>3791.522169957268</v>
          </cell>
          <cell r="EV152">
            <v>5232.9471608511813</v>
          </cell>
          <cell r="EW152">
            <v>2117.2725882917471</v>
          </cell>
          <cell r="EX152">
            <v>1253.0791079999999</v>
          </cell>
          <cell r="EY152">
            <v>56751.757088872379</v>
          </cell>
          <cell r="EZ152">
            <v>10486.323153269341</v>
          </cell>
          <cell r="FA152">
            <v>19850.1359747811</v>
          </cell>
          <cell r="FB152">
            <v>19376.791933630771</v>
          </cell>
          <cell r="FC152">
            <v>32515.978154842989</v>
          </cell>
          <cell r="FD152">
            <v>10383.727575608469</v>
          </cell>
          <cell r="FE152">
            <v>-102.59557766088071</v>
          </cell>
          <cell r="FF152">
            <v>1897.86838518181</v>
          </cell>
          <cell r="FG152">
            <v>1392.9124020716349</v>
          </cell>
          <cell r="FH152">
            <v>1410.986801983049</v>
          </cell>
          <cell r="FI152">
            <v>486.84310896410221</v>
          </cell>
          <cell r="HZ152">
            <v>7255.2489999999998</v>
          </cell>
          <cell r="IA152">
            <v>884.78799999999956</v>
          </cell>
          <cell r="IB152">
            <v>540.44699999999955</v>
          </cell>
          <cell r="IC152">
            <v>789.11699999999951</v>
          </cell>
          <cell r="ID152">
            <v>474.13199999999961</v>
          </cell>
          <cell r="IE152">
            <v>1253.0791079999999</v>
          </cell>
          <cell r="IF152">
            <v>40203.759999999987</v>
          </cell>
          <cell r="IG152">
            <v>5836.7929999999997</v>
          </cell>
          <cell r="IH152">
            <v>13152.3</v>
          </cell>
          <cell r="II152">
            <v>13753.308000000001</v>
          </cell>
          <cell r="IJ152">
            <v>23642.844000000001</v>
          </cell>
          <cell r="IK152">
            <v>6231.6139999999996</v>
          </cell>
          <cell r="IL152">
            <v>394.82099999999991</v>
          </cell>
          <cell r="IM152">
            <v>580.46555598999998</v>
          </cell>
          <cell r="IP152">
            <v>1.9E-2</v>
          </cell>
          <cell r="IQ152">
            <v>7545.4296691089548</v>
          </cell>
          <cell r="IR152">
            <v>862.71865614436319</v>
          </cell>
          <cell r="IS152">
            <v>520.53839212377932</v>
          </cell>
          <cell r="IT152">
            <v>744.12749212377935</v>
          </cell>
          <cell r="IU152">
            <v>341.34899189873761</v>
          </cell>
          <cell r="IV152">
            <v>1253.0791079999999</v>
          </cell>
          <cell r="IW152">
            <v>40786.449250935708</v>
          </cell>
          <cell r="IX152">
            <v>4924.1140314413014</v>
          </cell>
          <cell r="IY152">
            <v>13765.261025841541</v>
          </cell>
          <cell r="IZ152">
            <v>13934.41020164307</v>
          </cell>
          <cell r="JA152">
            <v>23984.192991898741</v>
          </cell>
          <cell r="JB152">
            <v>6315.5945534125076</v>
          </cell>
          <cell r="JC152">
            <v>1391.480521971208</v>
          </cell>
          <cell r="JD152">
            <v>1145.444957941246</v>
          </cell>
          <cell r="JG152">
            <v>0</v>
          </cell>
          <cell r="JH152">
            <v>7298.8050514796178</v>
          </cell>
          <cell r="JI152">
            <v>790.56754685239866</v>
          </cell>
          <cell r="JJ152">
            <v>438.45367580227162</v>
          </cell>
          <cell r="JK152">
            <v>672.46311324157773</v>
          </cell>
          <cell r="JL152">
            <v>189.4484948440371</v>
          </cell>
          <cell r="JM152">
            <v>1253.0791079999999</v>
          </cell>
          <cell r="JN152">
            <v>40670.984699605113</v>
          </cell>
          <cell r="JO152">
            <v>4525.7430266999781</v>
          </cell>
          <cell r="JP152">
            <v>14435.336350240639</v>
          </cell>
          <cell r="JQ152">
            <v>13852.07681206708</v>
          </cell>
          <cell r="JR152">
            <v>23917.629742818721</v>
          </cell>
          <cell r="JS152">
            <v>6580.1172881469674</v>
          </cell>
          <cell r="JT152">
            <v>2054.3742614469902</v>
          </cell>
          <cell r="JU152">
            <v>800.35263136483786</v>
          </cell>
          <cell r="JX152">
            <v>256.01174392405318</v>
          </cell>
          <cell r="JY152">
            <v>6723.38660060042</v>
          </cell>
          <cell r="JZ152">
            <v>681.97159933458624</v>
          </cell>
          <cell r="KA152">
            <v>318.02212665035398</v>
          </cell>
          <cell r="KB152">
            <v>563.42284460444489</v>
          </cell>
          <cell r="KC152">
            <v>96.358646326154215</v>
          </cell>
          <cell r="KD152">
            <v>1253.0791079999999</v>
          </cell>
          <cell r="KE152">
            <v>40600.079652424829</v>
          </cell>
          <cell r="KF152">
            <v>4852.945434090555</v>
          </cell>
          <cell r="KG152">
            <v>15096.19373844959</v>
          </cell>
          <cell r="KH152">
            <v>13667.808651561911</v>
          </cell>
          <cell r="KI152">
            <v>24013.98838914487</v>
          </cell>
          <cell r="KJ152">
            <v>6868.4685958726377</v>
          </cell>
          <cell r="KK152">
            <v>2015.523161782085</v>
          </cell>
          <cell r="KL152">
            <v>738.37546339995129</v>
          </cell>
          <cell r="KO152">
            <v>0</v>
          </cell>
          <cell r="KZ152">
            <v>2745.0330078402098</v>
          </cell>
          <cell r="LA152">
            <v>3211.593664570215</v>
          </cell>
          <cell r="LB152">
            <v>3663.8376857832868</v>
          </cell>
          <cell r="LC152">
            <v>4074.5151157735709</v>
          </cell>
          <cell r="LD152">
            <v>4414.7862414448809</v>
          </cell>
          <cell r="LE152">
            <v>4756.107830948511</v>
          </cell>
          <cell r="LF152">
            <v>4973.0536893648596</v>
          </cell>
          <cell r="LG152">
            <v>5199.7543994304779</v>
          </cell>
          <cell r="LL152">
            <v>782.76099999999951</v>
          </cell>
          <cell r="LM152">
            <v>737.43309964835146</v>
          </cell>
          <cell r="LN152">
            <v>666.44099918223196</v>
          </cell>
          <cell r="LO152">
            <v>558.39790900963078</v>
          </cell>
        </row>
        <row r="153">
          <cell r="A153" t="str">
            <v>VALE</v>
          </cell>
          <cell r="B153" t="str">
            <v>Vale</v>
          </cell>
          <cell r="C153" t="str">
            <v>Metals &amp; Mining</v>
          </cell>
          <cell r="D153" t="str">
            <v>Lucas Laghi</v>
          </cell>
          <cell r="E153">
            <v>45111</v>
          </cell>
          <cell r="F153" t="str">
            <v>Neutral</v>
          </cell>
          <cell r="G153" t="b">
            <v>0</v>
          </cell>
          <cell r="H153" t="str">
            <v>USD</v>
          </cell>
          <cell r="I153">
            <v>15.2</v>
          </cell>
          <cell r="J153">
            <v>0.1176388800000001</v>
          </cell>
          <cell r="K153">
            <v>7.4999999999999997E-2</v>
          </cell>
          <cell r="L153">
            <v>0.1069897545811072</v>
          </cell>
          <cell r="AD153">
            <v>38169.317385109833</v>
          </cell>
          <cell r="AE153">
            <v>15272.84863756119</v>
          </cell>
          <cell r="AF153">
            <v>13087.56477084076</v>
          </cell>
          <cell r="AG153">
            <v>13322.32018581669</v>
          </cell>
          <cell r="AH153">
            <v>5881.6015937584743</v>
          </cell>
          <cell r="AI153">
            <v>4453.1099999999997</v>
          </cell>
          <cell r="AJ153">
            <v>92280.592680640839</v>
          </cell>
          <cell r="AK153">
            <v>9280.7386311684313</v>
          </cell>
          <cell r="AL153">
            <v>57987.175441446132</v>
          </cell>
          <cell r="AM153">
            <v>52033.181097591187</v>
          </cell>
          <cell r="AN153">
            <v>38692.568575080863</v>
          </cell>
          <cell r="AO153">
            <v>15425.220322130561</v>
          </cell>
          <cell r="AP153">
            <v>6144.4816909621313</v>
          </cell>
          <cell r="AQ153">
            <v>5198.7005368842729</v>
          </cell>
          <cell r="AR153">
            <v>5083.5359337914997</v>
          </cell>
          <cell r="AS153">
            <v>7240.3736096495541</v>
          </cell>
          <cell r="AT153">
            <v>3805.621012408667</v>
          </cell>
          <cell r="AU153">
            <v>36470.897100338632</v>
          </cell>
          <cell r="AV153">
            <v>13187.089473563061</v>
          </cell>
          <cell r="AW153">
            <v>10973.57716388462</v>
          </cell>
          <cell r="AX153">
            <v>13869.694082115109</v>
          </cell>
          <cell r="AY153">
            <v>7053.1827781813126</v>
          </cell>
          <cell r="AZ153">
            <v>4453.1099999999997</v>
          </cell>
          <cell r="BA153">
            <v>97295.229817019543</v>
          </cell>
          <cell r="BB153">
            <v>12595.66118442402</v>
          </cell>
          <cell r="BC153">
            <v>60176.971557564997</v>
          </cell>
          <cell r="BD153">
            <v>53650.933381341922</v>
          </cell>
          <cell r="BE153">
            <v>42054.187513817917</v>
          </cell>
          <cell r="BF153">
            <v>18826.636307693941</v>
          </cell>
          <cell r="BG153">
            <v>6230.97512326992</v>
          </cell>
          <cell r="BH153">
            <v>5669.0266426056323</v>
          </cell>
          <cell r="BI153">
            <v>4128.1478125600916</v>
          </cell>
          <cell r="BJ153">
            <v>6622.1560111886074</v>
          </cell>
          <cell r="BK153">
            <v>3068.7381134560669</v>
          </cell>
          <cell r="BL153">
            <v>35429.680305457077</v>
          </cell>
          <cell r="BM153">
            <v>11517.2720137301</v>
          </cell>
          <cell r="BN153">
            <v>9245.7856317468722</v>
          </cell>
          <cell r="BO153">
            <v>12370.92906363771</v>
          </cell>
          <cell r="BP153">
            <v>5798.7354109147745</v>
          </cell>
          <cell r="BQ153">
            <v>4453.1099999999997</v>
          </cell>
          <cell r="BR153">
            <v>101090.1452453697</v>
          </cell>
          <cell r="BS153">
            <v>14252.756681146129</v>
          </cell>
          <cell r="BT153">
            <v>62294.080643369103</v>
          </cell>
          <cell r="BU153">
            <v>55086.928118624761</v>
          </cell>
          <cell r="BV153">
            <v>44384.114527830679</v>
          </cell>
          <cell r="BW153">
            <v>22263.272735248749</v>
          </cell>
          <cell r="BX153">
            <v>8010.5160541026144</v>
          </cell>
          <cell r="BY153">
            <v>5727.7273792580063</v>
          </cell>
          <cell r="BZ153">
            <v>2377.57565539702</v>
          </cell>
          <cell r="CA153">
            <v>4839.4200744075797</v>
          </cell>
          <cell r="CB153">
            <v>2986.212818421754</v>
          </cell>
          <cell r="CC153">
            <v>38150.09645113525</v>
          </cell>
          <cell r="CD153">
            <v>12941.59073841298</v>
          </cell>
          <cell r="CE153">
            <v>10623.07148729953</v>
          </cell>
          <cell r="CF153">
            <v>13960.93295308043</v>
          </cell>
          <cell r="CG153">
            <v>6666.5379052793114</v>
          </cell>
          <cell r="CH153">
            <v>4453.1099999999997</v>
          </cell>
          <cell r="CI153">
            <v>104169.2567653719</v>
          </cell>
          <cell r="CJ153">
            <v>14749.37021096669</v>
          </cell>
          <cell r="CK153">
            <v>64367.150182678342</v>
          </cell>
          <cell r="CL153">
            <v>56030.244973389483</v>
          </cell>
          <cell r="CM153">
            <v>46486.576503541713</v>
          </cell>
          <cell r="CN153">
            <v>25749.70136199558</v>
          </cell>
          <cell r="CO153">
            <v>11000.33115102889</v>
          </cell>
          <cell r="CP153">
            <v>5810.7143779113867</v>
          </cell>
          <cell r="CQ153">
            <v>2357.0424499806991</v>
          </cell>
          <cell r="CR153">
            <v>4760.2130843657651</v>
          </cell>
          <cell r="CS153">
            <v>4024.7331974337339</v>
          </cell>
          <cell r="CT153">
            <v>40805.279085344708</v>
          </cell>
          <cell r="CU153">
            <v>14281.89352178172</v>
          </cell>
          <cell r="CV153">
            <v>11913.095622156699</v>
          </cell>
          <cell r="CW153">
            <v>15363.197236679091</v>
          </cell>
          <cell r="CX153">
            <v>7681.858342580812</v>
          </cell>
          <cell r="CY153">
            <v>4453.1099999999997</v>
          </cell>
          <cell r="CZ153">
            <v>107688.16929388759</v>
          </cell>
          <cell r="DA153">
            <v>15788.306365067019</v>
          </cell>
          <cell r="DB153">
            <v>66340.351264611047</v>
          </cell>
          <cell r="DC153">
            <v>57039.90439624909</v>
          </cell>
          <cell r="DD153">
            <v>48957.42031748491</v>
          </cell>
          <cell r="DE153">
            <v>29250.839417731619</v>
          </cell>
          <cell r="DF153">
            <v>13462.533052664599</v>
          </cell>
          <cell r="DG153">
            <v>5835.2300928933983</v>
          </cell>
          <cell r="DH153">
            <v>3779.8230585646179</v>
          </cell>
          <cell r="DI153">
            <v>6007.6035476431034</v>
          </cell>
          <cell r="DJ153">
            <v>4623.0314283500566</v>
          </cell>
          <cell r="DK153">
            <v>43578.955909458702</v>
          </cell>
          <cell r="DL153">
            <v>15697.312137033279</v>
          </cell>
          <cell r="DM153">
            <v>13278.0655191473</v>
          </cell>
          <cell r="DN153">
            <v>17133.537944078151</v>
          </cell>
          <cell r="DO153">
            <v>7683.7963623986252</v>
          </cell>
          <cell r="DP153">
            <v>4453.1099999999997</v>
          </cell>
          <cell r="DQ153">
            <v>111999.2449843178</v>
          </cell>
          <cell r="DR153">
            <v>19026.0137783051</v>
          </cell>
          <cell r="DS153">
            <v>66887.26265559945</v>
          </cell>
          <cell r="DT153">
            <v>59355.4492088759</v>
          </cell>
          <cell r="DU153">
            <v>50914.532213476326</v>
          </cell>
          <cell r="DV153">
            <v>31967.238897850661</v>
          </cell>
          <cell r="DW153">
            <v>12941.225119545559</v>
          </cell>
          <cell r="DX153">
            <v>4527.3324668650685</v>
          </cell>
          <cell r="DY153">
            <v>7257.0348151188609</v>
          </cell>
          <cell r="DZ153">
            <v>8762.4727096449333</v>
          </cell>
          <cell r="EA153">
            <v>5092.4616512635585</v>
          </cell>
          <cell r="EB153">
            <v>46475.454418249363</v>
          </cell>
          <cell r="EC153">
            <v>17264.789433860071</v>
          </cell>
          <cell r="ED153">
            <v>14800.23736875852</v>
          </cell>
          <cell r="EE153">
            <v>18674.580739528261</v>
          </cell>
          <cell r="EF153">
            <v>8698.291160987601</v>
          </cell>
          <cell r="EG153">
            <v>4453.1099999999997</v>
          </cell>
          <cell r="EH153">
            <v>117197.6189924347</v>
          </cell>
          <cell r="EI153">
            <v>22854.233533883638</v>
          </cell>
          <cell r="EJ153">
            <v>67724.789695411353</v>
          </cell>
          <cell r="EK153">
            <v>62088.364775815353</v>
          </cell>
          <cell r="EL153">
            <v>53336.499198848789</v>
          </cell>
          <cell r="EM153">
            <v>34877.696577339368</v>
          </cell>
          <cell r="EN153">
            <v>12023.463043455729</v>
          </cell>
          <cell r="EO153">
            <v>4850.7627991478575</v>
          </cell>
          <cell r="EP153">
            <v>8250.4303985334627</v>
          </cell>
          <cell r="EQ153">
            <v>9910.5326979329238</v>
          </cell>
          <cell r="ER153">
            <v>5585.0841315786529</v>
          </cell>
          <cell r="ES153">
            <v>49499.240731524747</v>
          </cell>
          <cell r="ET153">
            <v>18890.718434417649</v>
          </cell>
          <cell r="EU153">
            <v>16379.26307276037</v>
          </cell>
          <cell r="EV153">
            <v>20288.94463647842</v>
          </cell>
          <cell r="EW153">
            <v>9947.358692382124</v>
          </cell>
          <cell r="EX153">
            <v>4453.1099999999997</v>
          </cell>
          <cell r="EY153">
            <v>120229.6437514787</v>
          </cell>
          <cell r="EZ153">
            <v>24203.380895238552</v>
          </cell>
          <cell r="FA153">
            <v>68849.632756511739</v>
          </cell>
          <cell r="FB153">
            <v>61976.477575058052</v>
          </cell>
          <cell r="FC153">
            <v>56430.674365188199</v>
          </cell>
          <cell r="FD153">
            <v>34877.696577339368</v>
          </cell>
          <cell r="FE153">
            <v>10674.315682100831</v>
          </cell>
          <cell r="FF153">
            <v>5188.3304428250667</v>
          </cell>
          <cell r="FG153">
            <v>9127.1157727410118</v>
          </cell>
          <cell r="FH153">
            <v>8023.4569863582292</v>
          </cell>
          <cell r="FI153">
            <v>6101.7680046639944</v>
          </cell>
          <cell r="HZ153">
            <v>8434</v>
          </cell>
          <cell r="IA153">
            <v>3485</v>
          </cell>
          <cell r="IB153">
            <v>2996</v>
          </cell>
          <cell r="IC153">
            <v>3537</v>
          </cell>
          <cell r="ID153">
            <v>1878</v>
          </cell>
          <cell r="IE153">
            <v>4453.1099999999997</v>
          </cell>
          <cell r="IF153">
            <v>87547</v>
          </cell>
          <cell r="IG153">
            <v>4758</v>
          </cell>
          <cell r="IH153">
            <v>56479</v>
          </cell>
          <cell r="II153">
            <v>48666</v>
          </cell>
          <cell r="IJ153">
            <v>37346</v>
          </cell>
          <cell r="IK153">
            <v>12984</v>
          </cell>
          <cell r="IL153">
            <v>8226</v>
          </cell>
          <cell r="IM153">
            <v>1130</v>
          </cell>
          <cell r="IP153">
            <v>1798</v>
          </cell>
          <cell r="IQ153">
            <v>9657.0646162605499</v>
          </cell>
          <cell r="IR153">
            <v>3867.9027224647871</v>
          </cell>
          <cell r="IS153">
            <v>3467.0680132645439</v>
          </cell>
          <cell r="IT153">
            <v>4145.8840817694127</v>
          </cell>
          <cell r="IU153">
            <v>1793.7549610311351</v>
          </cell>
          <cell r="IV153">
            <v>4453.1099999999997</v>
          </cell>
          <cell r="IW153">
            <v>89351.558838236218</v>
          </cell>
          <cell r="IX153">
            <v>7776.2139102265282</v>
          </cell>
          <cell r="IY153">
            <v>56870.264444340391</v>
          </cell>
          <cell r="IZ153">
            <v>48995.399584420717</v>
          </cell>
          <cell r="JA153">
            <v>38812.190479010307</v>
          </cell>
          <cell r="JB153">
            <v>13727.069666604229</v>
          </cell>
          <cell r="JC153">
            <v>5950.8557563777049</v>
          </cell>
          <cell r="JD153">
            <v>1238.4494443403889</v>
          </cell>
          <cell r="JG153">
            <v>0</v>
          </cell>
          <cell r="JH153">
            <v>10137.635189280159</v>
          </cell>
          <cell r="JI153">
            <v>4045.189874062678</v>
          </cell>
          <cell r="JJ153">
            <v>3582.9827526222161</v>
          </cell>
          <cell r="JK153">
            <v>4322.8100586214496</v>
          </cell>
          <cell r="JL153">
            <v>2476.7159794046011</v>
          </cell>
          <cell r="JM153">
            <v>4453.1099999999997</v>
          </cell>
          <cell r="JN153">
            <v>90559.319797946271</v>
          </cell>
          <cell r="JO153">
            <v>8084.8465151044566</v>
          </cell>
          <cell r="JP153">
            <v>57352.408584868899</v>
          </cell>
          <cell r="JQ153">
            <v>49734.065577134868</v>
          </cell>
          <cell r="JR153">
            <v>39268.901866109227</v>
          </cell>
          <cell r="JS153">
            <v>14528.188530920401</v>
          </cell>
          <cell r="JT153">
            <v>6443.3420158159479</v>
          </cell>
          <cell r="JU153">
            <v>1335.1981071936191</v>
          </cell>
          <cell r="JX153">
            <v>2007.621012408667</v>
          </cell>
          <cell r="JY153">
            <v>9905.6175795691252</v>
          </cell>
          <cell r="JZ153">
            <v>3839.7560410337219</v>
          </cell>
          <cell r="KA153">
            <v>3006.5140049539991</v>
          </cell>
          <cell r="KB153">
            <v>1281.6260454258279</v>
          </cell>
          <cell r="KC153">
            <v>-301.86934667726098</v>
          </cell>
          <cell r="KD153">
            <v>4453.1099999999997</v>
          </cell>
          <cell r="KE153">
            <v>92280.592680640839</v>
          </cell>
          <cell r="KF153">
            <v>9280.7386311684313</v>
          </cell>
          <cell r="KG153">
            <v>57987.175441446132</v>
          </cell>
          <cell r="KH153">
            <v>52033.181097591187</v>
          </cell>
          <cell r="KI153">
            <v>38692.568575080863</v>
          </cell>
          <cell r="KJ153">
            <v>15425.220322130561</v>
          </cell>
          <cell r="KK153">
            <v>6144.4816909621313</v>
          </cell>
          <cell r="KL153">
            <v>1495.0529853502651</v>
          </cell>
          <cell r="KO153">
            <v>0</v>
          </cell>
          <cell r="KZ153">
            <v>16304.0898662789</v>
          </cell>
          <cell r="LA153">
            <v>14452.80769037139</v>
          </cell>
          <cell r="LB153">
            <v>12856.40392520077</v>
          </cell>
          <cell r="LC153">
            <v>14360.71632590168</v>
          </cell>
          <cell r="LD153">
            <v>15775.124633117401</v>
          </cell>
          <cell r="LE153">
            <v>17258.486595023958</v>
          </cell>
          <cell r="LF153">
            <v>18813.473128094491</v>
          </cell>
          <cell r="LG153">
            <v>20442.750454485049</v>
          </cell>
          <cell r="LL153">
            <v>3652</v>
          </cell>
          <cell r="LM153">
            <v>4314.2530132645443</v>
          </cell>
          <cell r="LN153">
            <v>4436.0367192873218</v>
          </cell>
          <cell r="LO153">
            <v>3866.800133727033</v>
          </cell>
        </row>
        <row r="154">
          <cell r="A154" t="str">
            <v>VALE3</v>
          </cell>
          <cell r="B154" t="str">
            <v>Vale</v>
          </cell>
          <cell r="C154" t="str">
            <v>Metals &amp; Mining</v>
          </cell>
          <cell r="D154" t="str">
            <v>Lucas Laghi</v>
          </cell>
          <cell r="E154">
            <v>45111</v>
          </cell>
          <cell r="F154" t="str">
            <v>Neutral</v>
          </cell>
          <cell r="G154" t="b">
            <v>0</v>
          </cell>
          <cell r="H154" t="str">
            <v>USD</v>
          </cell>
          <cell r="I154">
            <v>73</v>
          </cell>
          <cell r="J154">
            <v>0.1176388800000001</v>
          </cell>
          <cell r="K154">
            <v>7.4999999999999997E-2</v>
          </cell>
          <cell r="L154">
            <v>0.1069897545811072</v>
          </cell>
          <cell r="AD154">
            <v>38169.317385109833</v>
          </cell>
          <cell r="AE154">
            <v>15272.84863756119</v>
          </cell>
          <cell r="AF154">
            <v>13087.56477084076</v>
          </cell>
          <cell r="AG154">
            <v>13322.32018581669</v>
          </cell>
          <cell r="AH154">
            <v>5881.6015937584743</v>
          </cell>
          <cell r="AI154">
            <v>4453.1099999999997</v>
          </cell>
          <cell r="AJ154">
            <v>92280.592680640839</v>
          </cell>
          <cell r="AK154">
            <v>9280.7386311684313</v>
          </cell>
          <cell r="AL154">
            <v>57987.175441446132</v>
          </cell>
          <cell r="AM154">
            <v>52033.181097591187</v>
          </cell>
          <cell r="AN154">
            <v>38692.568575080863</v>
          </cell>
          <cell r="AO154">
            <v>15425.220322130561</v>
          </cell>
          <cell r="AP154">
            <v>6144.4816909621313</v>
          </cell>
          <cell r="AQ154">
            <v>5198.7005368842729</v>
          </cell>
          <cell r="AR154">
            <v>5083.5359337914997</v>
          </cell>
          <cell r="AS154">
            <v>7240.3736096495541</v>
          </cell>
          <cell r="AT154">
            <v>3805.621012408667</v>
          </cell>
          <cell r="AU154">
            <v>36470.897100338632</v>
          </cell>
          <cell r="AV154">
            <v>13187.089473563061</v>
          </cell>
          <cell r="AW154">
            <v>10973.57716388462</v>
          </cell>
          <cell r="AX154">
            <v>13869.694082115109</v>
          </cell>
          <cell r="AY154">
            <v>7053.1827781813126</v>
          </cell>
          <cell r="AZ154">
            <v>4453.1099999999997</v>
          </cell>
          <cell r="BA154">
            <v>97295.229817019543</v>
          </cell>
          <cell r="BB154">
            <v>12595.66118442402</v>
          </cell>
          <cell r="BC154">
            <v>60176.971557564997</v>
          </cell>
          <cell r="BD154">
            <v>53650.933381341922</v>
          </cell>
          <cell r="BE154">
            <v>42054.187513817917</v>
          </cell>
          <cell r="BF154">
            <v>18826.636307693941</v>
          </cell>
          <cell r="BG154">
            <v>6230.97512326992</v>
          </cell>
          <cell r="BH154">
            <v>5669.0266426056323</v>
          </cell>
          <cell r="BI154">
            <v>4128.1478125600916</v>
          </cell>
          <cell r="BJ154">
            <v>6622.1560111886074</v>
          </cell>
          <cell r="BK154">
            <v>3068.7381134560669</v>
          </cell>
          <cell r="BL154">
            <v>35429.680305457077</v>
          </cell>
          <cell r="BM154">
            <v>11517.2720137301</v>
          </cell>
          <cell r="BN154">
            <v>9245.7856317468722</v>
          </cell>
          <cell r="BO154">
            <v>12370.92906363771</v>
          </cell>
          <cell r="BP154">
            <v>5798.7354109147745</v>
          </cell>
          <cell r="BQ154">
            <v>4453.1099999999997</v>
          </cell>
          <cell r="BR154">
            <v>101090.1452453697</v>
          </cell>
          <cell r="BS154">
            <v>14252.756681146129</v>
          </cell>
          <cell r="BT154">
            <v>62294.080643369103</v>
          </cell>
          <cell r="BU154">
            <v>55086.928118624761</v>
          </cell>
          <cell r="BV154">
            <v>44384.114527830679</v>
          </cell>
          <cell r="BW154">
            <v>22263.272735248749</v>
          </cell>
          <cell r="BX154">
            <v>8010.5160541026144</v>
          </cell>
          <cell r="BY154">
            <v>5727.7273792580063</v>
          </cell>
          <cell r="BZ154">
            <v>2377.57565539702</v>
          </cell>
          <cell r="CA154">
            <v>4839.4200744075797</v>
          </cell>
          <cell r="CB154">
            <v>2986.212818421754</v>
          </cell>
          <cell r="CC154">
            <v>38150.09645113525</v>
          </cell>
          <cell r="CD154">
            <v>12941.59073841298</v>
          </cell>
          <cell r="CE154">
            <v>10623.07148729953</v>
          </cell>
          <cell r="CF154">
            <v>13960.93295308043</v>
          </cell>
          <cell r="CG154">
            <v>6666.5379052793114</v>
          </cell>
          <cell r="CH154">
            <v>4453.1099999999997</v>
          </cell>
          <cell r="CI154">
            <v>104169.2567653719</v>
          </cell>
          <cell r="CJ154">
            <v>14749.37021096669</v>
          </cell>
          <cell r="CK154">
            <v>64367.150182678342</v>
          </cell>
          <cell r="CL154">
            <v>56030.244973389483</v>
          </cell>
          <cell r="CM154">
            <v>46486.576503541713</v>
          </cell>
          <cell r="CN154">
            <v>25749.70136199558</v>
          </cell>
          <cell r="CO154">
            <v>11000.33115102889</v>
          </cell>
          <cell r="CP154">
            <v>5810.7143779113867</v>
          </cell>
          <cell r="CQ154">
            <v>2357.0424499806991</v>
          </cell>
          <cell r="CR154">
            <v>4760.2130843657651</v>
          </cell>
          <cell r="CS154">
            <v>4024.7331974337339</v>
          </cell>
          <cell r="CT154">
            <v>40805.279085344708</v>
          </cell>
          <cell r="CU154">
            <v>14281.89352178172</v>
          </cell>
          <cell r="CV154">
            <v>11913.095622156699</v>
          </cell>
          <cell r="CW154">
            <v>15363.197236679091</v>
          </cell>
          <cell r="CX154">
            <v>7681.858342580812</v>
          </cell>
          <cell r="CY154">
            <v>4453.1099999999997</v>
          </cell>
          <cell r="CZ154">
            <v>107688.16929388759</v>
          </cell>
          <cell r="DA154">
            <v>15788.306365067019</v>
          </cell>
          <cell r="DB154">
            <v>66340.351264611047</v>
          </cell>
          <cell r="DC154">
            <v>57039.90439624909</v>
          </cell>
          <cell r="DD154">
            <v>48957.42031748491</v>
          </cell>
          <cell r="DE154">
            <v>29250.839417731619</v>
          </cell>
          <cell r="DF154">
            <v>13462.533052664599</v>
          </cell>
          <cell r="DG154">
            <v>5835.2300928933983</v>
          </cell>
          <cell r="DH154">
            <v>3779.8230585646179</v>
          </cell>
          <cell r="DI154">
            <v>6007.6035476431034</v>
          </cell>
          <cell r="DJ154">
            <v>4623.0314283500566</v>
          </cell>
          <cell r="DK154">
            <v>43578.955909458702</v>
          </cell>
          <cell r="DL154">
            <v>15697.312137033279</v>
          </cell>
          <cell r="DM154">
            <v>13278.0655191473</v>
          </cell>
          <cell r="DN154">
            <v>17133.537944078151</v>
          </cell>
          <cell r="DO154">
            <v>7683.7963623986252</v>
          </cell>
          <cell r="DP154">
            <v>4453.1099999999997</v>
          </cell>
          <cell r="DQ154">
            <v>111999.2449843178</v>
          </cell>
          <cell r="DR154">
            <v>19026.0137783051</v>
          </cell>
          <cell r="DS154">
            <v>66887.26265559945</v>
          </cell>
          <cell r="DT154">
            <v>59355.4492088759</v>
          </cell>
          <cell r="DU154">
            <v>50914.532213476326</v>
          </cell>
          <cell r="DV154">
            <v>31967.238897850661</v>
          </cell>
          <cell r="DW154">
            <v>12941.225119545559</v>
          </cell>
          <cell r="DX154">
            <v>4527.3324668650685</v>
          </cell>
          <cell r="DY154">
            <v>7257.0348151188609</v>
          </cell>
          <cell r="DZ154">
            <v>8762.4727096449333</v>
          </cell>
          <cell r="EA154">
            <v>5092.4616512635585</v>
          </cell>
          <cell r="EB154">
            <v>46475.454418249363</v>
          </cell>
          <cell r="EC154">
            <v>17264.789433860071</v>
          </cell>
          <cell r="ED154">
            <v>14800.23736875852</v>
          </cell>
          <cell r="EE154">
            <v>18674.580739528261</v>
          </cell>
          <cell r="EF154">
            <v>8698.291160987601</v>
          </cell>
          <cell r="EG154">
            <v>4453.1099999999997</v>
          </cell>
          <cell r="EH154">
            <v>117197.6189924347</v>
          </cell>
          <cell r="EI154">
            <v>22854.233533883638</v>
          </cell>
          <cell r="EJ154">
            <v>67724.789695411353</v>
          </cell>
          <cell r="EK154">
            <v>62088.364775815353</v>
          </cell>
          <cell r="EL154">
            <v>53336.499198848789</v>
          </cell>
          <cell r="EM154">
            <v>34877.696577339368</v>
          </cell>
          <cell r="EN154">
            <v>12023.463043455729</v>
          </cell>
          <cell r="EO154">
            <v>4850.7627991478575</v>
          </cell>
          <cell r="EP154">
            <v>8250.4303985334627</v>
          </cell>
          <cell r="EQ154">
            <v>9910.5326979329238</v>
          </cell>
          <cell r="ER154">
            <v>5585.0841315786529</v>
          </cell>
          <cell r="ES154">
            <v>49499.240731524747</v>
          </cell>
          <cell r="ET154">
            <v>18890.718434417649</v>
          </cell>
          <cell r="EU154">
            <v>16379.26307276037</v>
          </cell>
          <cell r="EV154">
            <v>20288.94463647842</v>
          </cell>
          <cell r="EW154">
            <v>9947.358692382124</v>
          </cell>
          <cell r="EX154">
            <v>4453.1099999999997</v>
          </cell>
          <cell r="EY154">
            <v>120229.6437514787</v>
          </cell>
          <cell r="EZ154">
            <v>24203.380895238552</v>
          </cell>
          <cell r="FA154">
            <v>68849.632756511739</v>
          </cell>
          <cell r="FB154">
            <v>61976.477575058052</v>
          </cell>
          <cell r="FC154">
            <v>56430.674365188199</v>
          </cell>
          <cell r="FD154">
            <v>34877.696577339368</v>
          </cell>
          <cell r="FE154">
            <v>10674.315682100831</v>
          </cell>
          <cell r="FF154">
            <v>5188.3304428250667</v>
          </cell>
          <cell r="FG154">
            <v>9127.1157727410118</v>
          </cell>
          <cell r="FH154">
            <v>8023.4569863582292</v>
          </cell>
          <cell r="FI154">
            <v>6101.7680046639944</v>
          </cell>
          <cell r="HZ154">
            <v>8434</v>
          </cell>
          <cell r="IA154">
            <v>3485</v>
          </cell>
          <cell r="IB154">
            <v>2996</v>
          </cell>
          <cell r="IC154">
            <v>3537</v>
          </cell>
          <cell r="ID154">
            <v>1878</v>
          </cell>
          <cell r="IE154">
            <v>4453.1099999999997</v>
          </cell>
          <cell r="IF154">
            <v>87547</v>
          </cell>
          <cell r="IG154">
            <v>4758</v>
          </cell>
          <cell r="IH154">
            <v>56479</v>
          </cell>
          <cell r="II154">
            <v>48666</v>
          </cell>
          <cell r="IJ154">
            <v>37346</v>
          </cell>
          <cell r="IK154">
            <v>12984</v>
          </cell>
          <cell r="IL154">
            <v>8226</v>
          </cell>
          <cell r="IM154">
            <v>1130</v>
          </cell>
          <cell r="IP154">
            <v>1798</v>
          </cell>
          <cell r="IQ154">
            <v>9657.0646162605499</v>
          </cell>
          <cell r="IR154">
            <v>3867.9027224647871</v>
          </cell>
          <cell r="IS154">
            <v>3467.0680132645439</v>
          </cell>
          <cell r="IT154">
            <v>4145.8840817694127</v>
          </cell>
          <cell r="IU154">
            <v>1793.7549610311351</v>
          </cell>
          <cell r="IV154">
            <v>4453.1099999999997</v>
          </cell>
          <cell r="IW154">
            <v>89351.558838236218</v>
          </cell>
          <cell r="IX154">
            <v>7776.2139102265282</v>
          </cell>
          <cell r="IY154">
            <v>56870.264444340391</v>
          </cell>
          <cell r="IZ154">
            <v>48995.399584420717</v>
          </cell>
          <cell r="JA154">
            <v>38812.190479010307</v>
          </cell>
          <cell r="JB154">
            <v>13727.069666604229</v>
          </cell>
          <cell r="JC154">
            <v>5950.8557563777049</v>
          </cell>
          <cell r="JD154">
            <v>1238.4494443403889</v>
          </cell>
          <cell r="JG154">
            <v>0</v>
          </cell>
          <cell r="JH154">
            <v>10137.635189280159</v>
          </cell>
          <cell r="JI154">
            <v>4045.189874062678</v>
          </cell>
          <cell r="JJ154">
            <v>3582.9827526222161</v>
          </cell>
          <cell r="JK154">
            <v>4322.8100586214496</v>
          </cell>
          <cell r="JL154">
            <v>2476.7159794046011</v>
          </cell>
          <cell r="JM154">
            <v>4453.1099999999997</v>
          </cell>
          <cell r="JN154">
            <v>90559.319797946271</v>
          </cell>
          <cell r="JO154">
            <v>8084.8465151044566</v>
          </cell>
          <cell r="JP154">
            <v>57352.408584868899</v>
          </cell>
          <cell r="JQ154">
            <v>49734.065577134868</v>
          </cell>
          <cell r="JR154">
            <v>39268.901866109227</v>
          </cell>
          <cell r="JS154">
            <v>14528.188530920401</v>
          </cell>
          <cell r="JT154">
            <v>6443.3420158159479</v>
          </cell>
          <cell r="JU154">
            <v>1335.1981071936191</v>
          </cell>
          <cell r="JX154">
            <v>2007.621012408667</v>
          </cell>
          <cell r="JY154">
            <v>9905.6175795691252</v>
          </cell>
          <cell r="JZ154">
            <v>3839.7560410337219</v>
          </cell>
          <cell r="KA154">
            <v>3006.5140049539991</v>
          </cell>
          <cell r="KB154">
            <v>1281.6260454258279</v>
          </cell>
          <cell r="KC154">
            <v>-301.86934667726098</v>
          </cell>
          <cell r="KD154">
            <v>4453.1099999999997</v>
          </cell>
          <cell r="KE154">
            <v>92280.592680640839</v>
          </cell>
          <cell r="KF154">
            <v>9280.7386311684313</v>
          </cell>
          <cell r="KG154">
            <v>57987.175441446132</v>
          </cell>
          <cell r="KH154">
            <v>52033.181097591187</v>
          </cell>
          <cell r="KI154">
            <v>38692.568575080863</v>
          </cell>
          <cell r="KJ154">
            <v>15425.220322130561</v>
          </cell>
          <cell r="KK154">
            <v>6144.4816909621313</v>
          </cell>
          <cell r="KL154">
            <v>1495.0529853502651</v>
          </cell>
          <cell r="KO154">
            <v>0</v>
          </cell>
          <cell r="KZ154">
            <v>16304.0898662789</v>
          </cell>
          <cell r="LA154">
            <v>14452.80769037139</v>
          </cell>
          <cell r="LB154">
            <v>12856.40392520077</v>
          </cell>
          <cell r="LC154">
            <v>14360.71632590168</v>
          </cell>
          <cell r="LD154">
            <v>15775.124633117401</v>
          </cell>
          <cell r="LE154">
            <v>17258.486595023958</v>
          </cell>
          <cell r="LF154">
            <v>18813.473128094491</v>
          </cell>
          <cell r="LG154">
            <v>20442.750454485049</v>
          </cell>
          <cell r="LL154">
            <v>3652</v>
          </cell>
          <cell r="LM154">
            <v>4314.2530132645443</v>
          </cell>
          <cell r="LN154">
            <v>4436.0367192873218</v>
          </cell>
          <cell r="LO154">
            <v>3866.800133727033</v>
          </cell>
        </row>
        <row r="155">
          <cell r="A155" t="str">
            <v>VAMO3</v>
          </cell>
          <cell r="B155" t="str">
            <v>Vamos</v>
          </cell>
          <cell r="C155" t="str">
            <v>Transportation</v>
          </cell>
          <cell r="D155" t="str">
            <v>Pedro Bruno</v>
          </cell>
          <cell r="E155">
            <v>45058</v>
          </cell>
          <cell r="F155" t="str">
            <v>Buy</v>
          </cell>
          <cell r="G155" t="b">
            <v>0</v>
          </cell>
          <cell r="H155" t="str">
            <v>BRL</v>
          </cell>
          <cell r="I155">
            <v>24</v>
          </cell>
          <cell r="J155">
            <v>0.14312</v>
          </cell>
          <cell r="K155">
            <v>0.11944444444444439</v>
          </cell>
          <cell r="L155">
            <v>0.1119652888888889</v>
          </cell>
          <cell r="M155">
            <v>4913.762546110016</v>
          </cell>
          <cell r="O155">
            <v>1611.1842434159671</v>
          </cell>
          <cell r="P155">
            <v>1933.138116664983</v>
          </cell>
          <cell r="Q155">
            <v>668.62779590879848</v>
          </cell>
          <cell r="R155">
            <v>1025.39797</v>
          </cell>
          <cell r="S155">
            <v>16675.416000000001</v>
          </cell>
          <cell r="T155">
            <v>1723.011</v>
          </cell>
          <cell r="U155">
            <v>12002.386</v>
          </cell>
          <cell r="V155">
            <v>13036.528</v>
          </cell>
          <cell r="W155">
            <v>3638.8880000000008</v>
          </cell>
          <cell r="X155">
            <v>7483.1880000000001</v>
          </cell>
          <cell r="Y155">
            <v>5760.1769999999997</v>
          </cell>
          <cell r="Z155">
            <v>-7335.3796403199594</v>
          </cell>
          <cell r="AA155">
            <v>-4376.6156868549642</v>
          </cell>
          <cell r="AB155">
            <v>-3692.311959352146</v>
          </cell>
          <cell r="AC155">
            <v>0</v>
          </cell>
          <cell r="AD155">
            <v>6836.3071686987696</v>
          </cell>
          <cell r="AF155">
            <v>2432.8748824932031</v>
          </cell>
          <cell r="AG155">
            <v>2998.7127941039539</v>
          </cell>
          <cell r="AH155">
            <v>809.27103247236346</v>
          </cell>
          <cell r="AI155">
            <v>1104.3245690000001</v>
          </cell>
          <cell r="AJ155">
            <v>22184.995805405651</v>
          </cell>
          <cell r="AK155">
            <v>2555.3100476079489</v>
          </cell>
          <cell r="AL155">
            <v>15658.023023529129</v>
          </cell>
          <cell r="AM155">
            <v>17217.511119596031</v>
          </cell>
          <cell r="AN155">
            <v>4967.4846858096107</v>
          </cell>
          <cell r="AO155">
            <v>12161.43283300777</v>
          </cell>
          <cell r="AP155">
            <v>9606.1227853998171</v>
          </cell>
          <cell r="AQ155">
            <v>-4481.7314037055321</v>
          </cell>
          <cell r="AR155">
            <v>-2770.8238496456102</v>
          </cell>
          <cell r="AS155">
            <v>675.82276298663169</v>
          </cell>
          <cell r="AT155">
            <v>548.49820914571956</v>
          </cell>
          <cell r="AU155">
            <v>8746.2558432370661</v>
          </cell>
          <cell r="AW155">
            <v>3474.023742484218</v>
          </cell>
          <cell r="AX155">
            <v>4491.7952390136124</v>
          </cell>
          <cell r="AY155">
            <v>1403.2875273898951</v>
          </cell>
          <cell r="AZ155">
            <v>1104.3245690000001</v>
          </cell>
          <cell r="BA155">
            <v>26505.88929027956</v>
          </cell>
          <cell r="BB155">
            <v>805.7884475182766</v>
          </cell>
          <cell r="BC155">
            <v>21661.620734878161</v>
          </cell>
          <cell r="BD155">
            <v>20598.201961118721</v>
          </cell>
          <cell r="BE155">
            <v>5907.6873291608408</v>
          </cell>
          <cell r="BF155">
            <v>15791.002187127449</v>
          </cell>
          <cell r="BG155">
            <v>14985.213739609169</v>
          </cell>
          <cell r="BH155">
            <v>-7385.138708239363</v>
          </cell>
          <cell r="BI155">
            <v>-3540.07460357321</v>
          </cell>
          <cell r="BJ155">
            <v>-1286.436716051008</v>
          </cell>
          <cell r="BK155">
            <v>463.08488403866551</v>
          </cell>
          <cell r="BL155">
            <v>10761.510079041071</v>
          </cell>
          <cell r="BN155">
            <v>4222.9069807500546</v>
          </cell>
          <cell r="BO155">
            <v>5955.8366395403073</v>
          </cell>
          <cell r="BP155">
            <v>1661.028455841775</v>
          </cell>
          <cell r="BQ155">
            <v>1104.3245690000001</v>
          </cell>
          <cell r="BR155">
            <v>31432.68519768212</v>
          </cell>
          <cell r="BS155">
            <v>230.9547805467482</v>
          </cell>
          <cell r="BT155">
            <v>26724.801577821308</v>
          </cell>
          <cell r="BU155">
            <v>24412.10880310728</v>
          </cell>
          <cell r="BV155">
            <v>7020.5763945748304</v>
          </cell>
          <cell r="BW155">
            <v>19423.688370942658</v>
          </cell>
          <cell r="BX155">
            <v>19192.73359039591</v>
          </cell>
          <cell r="BY155">
            <v>-7348.3723676304226</v>
          </cell>
          <cell r="BZ155">
            <v>-1984.312401408187</v>
          </cell>
          <cell r="CA155">
            <v>-26.694276543742941</v>
          </cell>
          <cell r="CB155">
            <v>548.13939042778588</v>
          </cell>
          <cell r="CC155">
            <v>12682.813800446729</v>
          </cell>
          <cell r="CE155">
            <v>4905.5352887349554</v>
          </cell>
          <cell r="CF155">
            <v>7310.7674307388716</v>
          </cell>
          <cell r="CG155">
            <v>1951.6222445784681</v>
          </cell>
          <cell r="CH155">
            <v>1104.3245690000001</v>
          </cell>
          <cell r="CI155">
            <v>36239.820475898079</v>
          </cell>
          <cell r="CJ155">
            <v>1127.9115424204319</v>
          </cell>
          <cell r="CK155">
            <v>30210.25540851706</v>
          </cell>
          <cell r="CL155">
            <v>27911.657177455669</v>
          </cell>
          <cell r="CM155">
            <v>8328.163298442405</v>
          </cell>
          <cell r="CN155">
            <v>22737.031946318839</v>
          </cell>
          <cell r="CO155">
            <v>21609.120403898411</v>
          </cell>
          <cell r="CP155">
            <v>-6639.687150752372</v>
          </cell>
          <cell r="CQ155">
            <v>102.3438078431892</v>
          </cell>
          <cell r="CR155">
            <v>1540.992102584579</v>
          </cell>
          <cell r="CS155">
            <v>644.03534071089462</v>
          </cell>
          <cell r="CT155">
            <v>14920.500832926131</v>
          </cell>
          <cell r="CV155">
            <v>5006.148758029176</v>
          </cell>
          <cell r="CW155">
            <v>8631.3794070512231</v>
          </cell>
          <cell r="CX155">
            <v>1768.6653482378099</v>
          </cell>
          <cell r="CY155">
            <v>1104.3245690000001</v>
          </cell>
          <cell r="CZ155">
            <v>41133.880618505711</v>
          </cell>
          <cell r="DA155">
            <v>3577.275030009469</v>
          </cell>
          <cell r="DB155">
            <v>32117.969087052839</v>
          </cell>
          <cell r="DC155">
            <v>31620.711536743969</v>
          </cell>
          <cell r="DD155">
            <v>9513.1690817617382</v>
          </cell>
          <cell r="DE155">
            <v>26144.58217755222</v>
          </cell>
          <cell r="DF155">
            <v>22567.30714754275</v>
          </cell>
          <cell r="DG155">
            <v>-6828.1004624667576</v>
          </cell>
          <cell r="DH155">
            <v>1711.542016718792</v>
          </cell>
          <cell r="DI155">
            <v>3033.0230525075149</v>
          </cell>
          <cell r="DJ155">
            <v>583.65956491847737</v>
          </cell>
          <cell r="DK155">
            <v>18482.365297957222</v>
          </cell>
          <cell r="DM155">
            <v>6348.2692746924686</v>
          </cell>
          <cell r="DN155">
            <v>10202.42556513881</v>
          </cell>
          <cell r="DO155">
            <v>2573.05115903251</v>
          </cell>
          <cell r="DP155">
            <v>1104.3245690000001</v>
          </cell>
          <cell r="DQ155">
            <v>48347.183053582878</v>
          </cell>
          <cell r="DR155">
            <v>6913.1358469733732</v>
          </cell>
          <cell r="DS155">
            <v>35053.365336087852</v>
          </cell>
          <cell r="DT155">
            <v>37110.069695269362</v>
          </cell>
          <cell r="DU155">
            <v>11237.11335831352</v>
          </cell>
          <cell r="DV155">
            <v>30979.424728315371</v>
          </cell>
          <cell r="DW155">
            <v>24066.288881342</v>
          </cell>
          <cell r="DX155">
            <v>-9669.6851015263055</v>
          </cell>
          <cell r="DY155">
            <v>1601.758638415246</v>
          </cell>
          <cell r="DZ155">
            <v>4184.9676994446327</v>
          </cell>
          <cell r="EA155">
            <v>849.10688248072847</v>
          </cell>
          <cell r="EB155">
            <v>19854.86332584195</v>
          </cell>
          <cell r="ED155">
            <v>6820.8514270059632</v>
          </cell>
          <cell r="EE155">
            <v>11027.255267336501</v>
          </cell>
          <cell r="EF155">
            <v>2734.9471821569391</v>
          </cell>
          <cell r="EG155">
            <v>1104.3245690000001</v>
          </cell>
          <cell r="EH155">
            <v>55260.263372760914</v>
          </cell>
          <cell r="EI155">
            <v>10980.473868213079</v>
          </cell>
          <cell r="EJ155">
            <v>37572.183044168742</v>
          </cell>
          <cell r="EK155">
            <v>42190.73540240225</v>
          </cell>
          <cell r="EL155">
            <v>13069.527970358669</v>
          </cell>
          <cell r="EM155">
            <v>35880.035095496351</v>
          </cell>
          <cell r="EN155">
            <v>24899.56122728327</v>
          </cell>
          <cell r="EO155">
            <v>-9801.2207343619593</v>
          </cell>
          <cell r="EP155">
            <v>2518.16012653811</v>
          </cell>
          <cell r="EQ155">
            <v>4969.8705913514968</v>
          </cell>
          <cell r="ER155">
            <v>902.53257011178982</v>
          </cell>
          <cell r="ES155">
            <v>20622.315247996219</v>
          </cell>
          <cell r="EU155">
            <v>7107.8961081358648</v>
          </cell>
          <cell r="EV155">
            <v>11616.55807343611</v>
          </cell>
          <cell r="EW155">
            <v>2824.7163243636742</v>
          </cell>
          <cell r="EX155">
            <v>1104.3245690000001</v>
          </cell>
          <cell r="EY155">
            <v>59722.358415619579</v>
          </cell>
          <cell r="EZ155">
            <v>13890.60440785496</v>
          </cell>
          <cell r="FA155">
            <v>38962.398456812931</v>
          </cell>
          <cell r="FB155">
            <v>46652.830445260923</v>
          </cell>
          <cell r="FC155">
            <v>13069.527970358669</v>
          </cell>
          <cell r="FD155">
            <v>40283.560565953478</v>
          </cell>
          <cell r="FE155">
            <v>26392.956158098528</v>
          </cell>
          <cell r="FF155">
            <v>-8807.0509409142651</v>
          </cell>
          <cell r="FG155">
            <v>3908.6061113680039</v>
          </cell>
          <cell r="FH155">
            <v>5734.8468640055544</v>
          </cell>
          <cell r="FI155">
            <v>2824.7163243636742</v>
          </cell>
          <cell r="HZ155">
            <v>1682.3130000000001</v>
          </cell>
          <cell r="IB155">
            <v>541.69072124757929</v>
          </cell>
          <cell r="IC155">
            <v>659.15903083488922</v>
          </cell>
          <cell r="ID155">
            <v>169.12562033633969</v>
          </cell>
          <cell r="IE155">
            <v>1025.39797</v>
          </cell>
          <cell r="IF155">
            <v>18090.992999999999</v>
          </cell>
          <cell r="IG155">
            <v>2289.6909999999998</v>
          </cell>
          <cell r="IH155">
            <v>12351.727999999999</v>
          </cell>
          <cell r="II155">
            <v>14289.067999999999</v>
          </cell>
          <cell r="IJ155">
            <v>3801.9250000000002</v>
          </cell>
          <cell r="IK155">
            <v>9417.9290000000001</v>
          </cell>
          <cell r="IL155">
            <v>7128.2380000000003</v>
          </cell>
          <cell r="IQ155">
            <v>1468.918964816289</v>
          </cell>
          <cell r="IS155">
            <v>523.57651316648241</v>
          </cell>
          <cell r="IT155">
            <v>665.21767733980289</v>
          </cell>
          <cell r="IU155">
            <v>106.59951718069409</v>
          </cell>
          <cell r="IV155">
            <v>1025.39797</v>
          </cell>
          <cell r="IW155">
            <v>18384.449000000001</v>
          </cell>
          <cell r="IX155">
            <v>1343.029</v>
          </cell>
          <cell r="IY155">
            <v>12600.087</v>
          </cell>
          <cell r="IZ155">
            <v>14472.335999999999</v>
          </cell>
          <cell r="JA155">
            <v>3912.1129999999998</v>
          </cell>
          <cell r="JB155">
            <v>10509.165999999999</v>
          </cell>
          <cell r="JC155">
            <v>9166.1370000000006</v>
          </cell>
          <cell r="JH155">
            <v>1775.529774494903</v>
          </cell>
          <cell r="JJ155">
            <v>622.59469732118203</v>
          </cell>
          <cell r="JK155">
            <v>767.08387254954857</v>
          </cell>
          <cell r="JL155">
            <v>214.3716858096102</v>
          </cell>
          <cell r="JM155">
            <v>1025.39797</v>
          </cell>
          <cell r="JN155">
            <v>21327.221345917362</v>
          </cell>
          <cell r="JO155">
            <v>3197.7660561435091</v>
          </cell>
          <cell r="JP155">
            <v>14147.972127455439</v>
          </cell>
          <cell r="JQ155">
            <v>16359.73666010775</v>
          </cell>
          <cell r="JR155">
            <v>4967.4846858096107</v>
          </cell>
          <cell r="JS155">
            <v>11293.544369238671</v>
          </cell>
          <cell r="JT155">
            <v>8095.7783130951648</v>
          </cell>
          <cell r="JY155">
            <v>1909.5454293875771</v>
          </cell>
          <cell r="KA155">
            <v>745.01295075795815</v>
          </cell>
          <cell r="KB155">
            <v>907.25221337971266</v>
          </cell>
          <cell r="KC155">
            <v>319.1742091457196</v>
          </cell>
          <cell r="KD155">
            <v>1025.39797</v>
          </cell>
          <cell r="KE155">
            <v>22184.995805405651</v>
          </cell>
          <cell r="KF155">
            <v>2555.3100476079489</v>
          </cell>
          <cell r="KG155">
            <v>15658.023023529129</v>
          </cell>
          <cell r="KH155">
            <v>17217.511119596031</v>
          </cell>
          <cell r="KI155">
            <v>4967.4846858096107</v>
          </cell>
          <cell r="KJ155">
            <v>12161.43283300777</v>
          </cell>
          <cell r="KK155">
            <v>9606.1227853998171</v>
          </cell>
          <cell r="KY155">
            <v>1933.138116664983</v>
          </cell>
          <cell r="KZ155">
            <v>2998.7127941039539</v>
          </cell>
          <cell r="LA155">
            <v>4491.7952390136124</v>
          </cell>
          <cell r="LB155">
            <v>5955.8366395403073</v>
          </cell>
          <cell r="LC155">
            <v>7310.7674307388716</v>
          </cell>
          <cell r="LD155">
            <v>8631.3794070512231</v>
          </cell>
          <cell r="LE155">
            <v>10202.42556513881</v>
          </cell>
          <cell r="LF155">
            <v>11027.255267336501</v>
          </cell>
          <cell r="LG155">
            <v>11616.55807343611</v>
          </cell>
          <cell r="LL155">
            <v>659.15903083488922</v>
          </cell>
          <cell r="LM155">
            <v>665.21767733980289</v>
          </cell>
          <cell r="LN155">
            <v>767.08387254954857</v>
          </cell>
          <cell r="LO155">
            <v>907.25221337971266</v>
          </cell>
        </row>
        <row r="156">
          <cell r="A156" t="str">
            <v>VITT3</v>
          </cell>
          <cell r="B156" t="str">
            <v>Vittia</v>
          </cell>
          <cell r="C156" t="str">
            <v>Agribusiness</v>
          </cell>
          <cell r="D156" t="str">
            <v>Leonardo Alencar</v>
          </cell>
          <cell r="E156">
            <v>45034</v>
          </cell>
          <cell r="F156" t="str">
            <v>Buy</v>
          </cell>
          <cell r="G156" t="b">
            <v>0</v>
          </cell>
          <cell r="H156" t="str">
            <v>BRL</v>
          </cell>
          <cell r="I156">
            <v>17.899999999999999</v>
          </cell>
          <cell r="J156">
            <v>0.16750000000000001</v>
          </cell>
          <cell r="K156">
            <v>7.6626472697831891E-2</v>
          </cell>
          <cell r="L156">
            <v>0.15121075899176711</v>
          </cell>
          <cell r="M156">
            <v>851.19100000000003</v>
          </cell>
          <cell r="N156">
            <v>326.471</v>
          </cell>
          <cell r="O156">
            <v>181.26900000000001</v>
          </cell>
          <cell r="P156">
            <v>229.8005</v>
          </cell>
          <cell r="Q156">
            <v>147.48595739999999</v>
          </cell>
          <cell r="R156">
            <v>143.05000000000001</v>
          </cell>
          <cell r="S156">
            <v>958.47099999999989</v>
          </cell>
          <cell r="T156">
            <v>88.63</v>
          </cell>
          <cell r="U156">
            <v>242.89</v>
          </cell>
          <cell r="V156">
            <v>378.08</v>
          </cell>
          <cell r="W156">
            <v>580.39099999999996</v>
          </cell>
          <cell r="X156">
            <v>228.23500000000001</v>
          </cell>
          <cell r="Y156">
            <v>139.60499999999999</v>
          </cell>
          <cell r="Z156">
            <v>69.564438183333337</v>
          </cell>
          <cell r="AA156">
            <v>77.969843105700974</v>
          </cell>
          <cell r="AB156">
            <v>80.591075553022989</v>
          </cell>
          <cell r="AC156">
            <v>18.626999999999999</v>
          </cell>
          <cell r="AD156">
            <v>1028.3622607731199</v>
          </cell>
          <cell r="AE156">
            <v>442.63106261868609</v>
          </cell>
          <cell r="AF156">
            <v>222.3409593983524</v>
          </cell>
          <cell r="AG156">
            <v>283.27543319023869</v>
          </cell>
          <cell r="AH156">
            <v>167.29261184428631</v>
          </cell>
          <cell r="AI156">
            <v>143.05000000000001</v>
          </cell>
          <cell r="AJ156">
            <v>1121.42720224397</v>
          </cell>
          <cell r="AK156">
            <v>77.282017527664351</v>
          </cell>
          <cell r="AL156">
            <v>275.42667767330528</v>
          </cell>
          <cell r="AM156">
            <v>423.93137395296998</v>
          </cell>
          <cell r="AN156">
            <v>697.49582829100029</v>
          </cell>
          <cell r="AO156">
            <v>257.01249977220829</v>
          </cell>
          <cell r="AP156">
            <v>179.73048224454399</v>
          </cell>
          <cell r="AQ156">
            <v>60</v>
          </cell>
          <cell r="AR156">
            <v>69.059574708419774</v>
          </cell>
          <cell r="AS156">
            <v>43.57567005748416</v>
          </cell>
          <cell r="AT156">
            <v>50.187783553285882</v>
          </cell>
          <cell r="AU156">
            <v>1158.8040456474489</v>
          </cell>
          <cell r="AV156">
            <v>517.60204647020555</v>
          </cell>
          <cell r="AW156">
            <v>269.20750006398328</v>
          </cell>
          <cell r="AX156">
            <v>337.9085315925729</v>
          </cell>
          <cell r="AY156">
            <v>212.50523890177701</v>
          </cell>
          <cell r="AZ156">
            <v>143.05000000000001</v>
          </cell>
          <cell r="BA156">
            <v>1403.599437013067</v>
          </cell>
          <cell r="BB156">
            <v>272.87476182622379</v>
          </cell>
          <cell r="BC156">
            <v>275.64241892980709</v>
          </cell>
          <cell r="BD156">
            <v>557.34994149082183</v>
          </cell>
          <cell r="BE156">
            <v>846.24949552224427</v>
          </cell>
          <cell r="BF156">
            <v>380.0467178278069</v>
          </cell>
          <cell r="BG156">
            <v>107.1719560015831</v>
          </cell>
          <cell r="BH156">
            <v>31.2</v>
          </cell>
          <cell r="BI156">
            <v>193.22820734871331</v>
          </cell>
          <cell r="BJ156">
            <v>174.0268706985853</v>
          </cell>
          <cell r="BK156">
            <v>63.75157167053311</v>
          </cell>
          <cell r="BL156">
            <v>1302.9652425233401</v>
          </cell>
          <cell r="BM156">
            <v>569.01186677047519</v>
          </cell>
          <cell r="BN156">
            <v>302.34944604437032</v>
          </cell>
          <cell r="BO156">
            <v>383.1743562711352</v>
          </cell>
          <cell r="BP156">
            <v>245.42242871714089</v>
          </cell>
          <cell r="BQ156">
            <v>143.05000000000001</v>
          </cell>
          <cell r="BR156">
            <v>1429.643770841677</v>
          </cell>
          <cell r="BS156">
            <v>223.57675524946751</v>
          </cell>
          <cell r="BT156">
            <v>269.36255283612422</v>
          </cell>
          <cell r="BU156">
            <v>482.33798114178609</v>
          </cell>
          <cell r="BV156">
            <v>947.30578969989051</v>
          </cell>
          <cell r="BW156">
            <v>292.28267919076251</v>
          </cell>
          <cell r="BX156">
            <v>68.705923941294998</v>
          </cell>
          <cell r="BY156">
            <v>32.136110384782377</v>
          </cell>
          <cell r="BZ156">
            <v>238.85827731346339</v>
          </cell>
          <cell r="CA156">
            <v>137.477061711038</v>
          </cell>
          <cell r="CB156">
            <v>144.3661345394946</v>
          </cell>
          <cell r="CC156">
            <v>1478.651724389196</v>
          </cell>
          <cell r="CD156">
            <v>639.84042121193522</v>
          </cell>
          <cell r="CE156">
            <v>351.67289771877012</v>
          </cell>
          <cell r="CF156">
            <v>443.29629483927528</v>
          </cell>
          <cell r="CG156">
            <v>297.23715787471428</v>
          </cell>
          <cell r="CH156">
            <v>143.05000000000001</v>
          </cell>
          <cell r="CI156">
            <v>1552.773045807194</v>
          </cell>
          <cell r="CJ156">
            <v>221.77355941845749</v>
          </cell>
          <cell r="CK156">
            <v>258.96664330495668</v>
          </cell>
          <cell r="CL156">
            <v>483.07548521771469</v>
          </cell>
          <cell r="CM156">
            <v>1069.6975605894791</v>
          </cell>
          <cell r="CN156">
            <v>272.73255548008132</v>
          </cell>
          <cell r="CO156">
            <v>50.958996061623743</v>
          </cell>
          <cell r="CP156">
            <v>33.100307393042243</v>
          </cell>
          <cell r="CQ156">
            <v>242.70161880961069</v>
          </cell>
          <cell r="CR156">
            <v>221.16937135041161</v>
          </cell>
          <cell r="CS156">
            <v>174.84538698512611</v>
          </cell>
          <cell r="CT156">
            <v>1679.702061672747</v>
          </cell>
          <cell r="CU156">
            <v>707.91427343474652</v>
          </cell>
          <cell r="CV156">
            <v>395.60995506791693</v>
          </cell>
          <cell r="CW156">
            <v>499.71008886507929</v>
          </cell>
          <cell r="CX156">
            <v>336.24069498539387</v>
          </cell>
          <cell r="CY156">
            <v>143.05000000000001</v>
          </cell>
          <cell r="CZ156">
            <v>1662.342236604828</v>
          </cell>
          <cell r="DA156">
            <v>202.6235467837522</v>
          </cell>
          <cell r="DB156">
            <v>243.6309130505401</v>
          </cell>
          <cell r="DC156">
            <v>454.19262513900992</v>
          </cell>
          <cell r="DD156">
            <v>1208.149611465818</v>
          </cell>
          <cell r="DE156">
            <v>221.04790789491739</v>
          </cell>
          <cell r="DF156">
            <v>18.424361111165211</v>
          </cell>
          <cell r="DG156">
            <v>34.093433722853653</v>
          </cell>
          <cell r="DH156">
            <v>285.02691572921231</v>
          </cell>
          <cell r="DI156">
            <v>233.30960129424199</v>
          </cell>
          <cell r="DJ156">
            <v>197.78864410905521</v>
          </cell>
          <cell r="DK156">
            <v>1915.113736398273</v>
          </cell>
          <cell r="DL156">
            <v>783.14952350832868</v>
          </cell>
          <cell r="DM156">
            <v>443.18345712606327</v>
          </cell>
          <cell r="DN156">
            <v>561.90195420785631</v>
          </cell>
          <cell r="DO156">
            <v>375.81364429143048</v>
          </cell>
          <cell r="DP156">
            <v>143.05000000000001</v>
          </cell>
          <cell r="DQ156">
            <v>1882.236293801189</v>
          </cell>
          <cell r="DR156">
            <v>276.91798609749088</v>
          </cell>
          <cell r="DS156">
            <v>222.36192613423</v>
          </cell>
          <cell r="DT156">
            <v>519.33988762713568</v>
          </cell>
          <cell r="DU156">
            <v>1362.8964061740539</v>
          </cell>
          <cell r="DV156">
            <v>259.28935467397213</v>
          </cell>
          <cell r="DW156">
            <v>-17.628631423518812</v>
          </cell>
          <cell r="DX156">
            <v>35.116357356214323</v>
          </cell>
          <cell r="DY156">
            <v>320.50275288682161</v>
          </cell>
          <cell r="DZ156">
            <v>357.69444170620181</v>
          </cell>
          <cell r="EA156">
            <v>221.0668495831944</v>
          </cell>
          <cell r="EB156">
            <v>1987.907432865489</v>
          </cell>
          <cell r="EC156">
            <v>813.4732429456692</v>
          </cell>
          <cell r="ED156">
            <v>461.7910412740103</v>
          </cell>
          <cell r="EE156">
            <v>584.99478907797811</v>
          </cell>
          <cell r="EF156">
            <v>390.76701072243782</v>
          </cell>
          <cell r="EG156">
            <v>143.05000000000001</v>
          </cell>
          <cell r="EH156">
            <v>1971.9787647336029</v>
          </cell>
          <cell r="EI156">
            <v>334.73448566833417</v>
          </cell>
          <cell r="EJ156">
            <v>200.0305938649565</v>
          </cell>
          <cell r="EK156">
            <v>448.17829532089883</v>
          </cell>
          <cell r="EL156">
            <v>1523.8004694127051</v>
          </cell>
          <cell r="EM156">
            <v>180.0960396171894</v>
          </cell>
          <cell r="EN156">
            <v>-154.63844605114491</v>
          </cell>
          <cell r="EO156">
            <v>36.169972317652828</v>
          </cell>
          <cell r="EP156">
            <v>433.64035163489081</v>
          </cell>
          <cell r="EQ156">
            <v>352.38189027167158</v>
          </cell>
          <cell r="ER156">
            <v>229.86294748378691</v>
          </cell>
          <cell r="ES156">
            <v>2062.387122626089</v>
          </cell>
          <cell r="ET156">
            <v>847.29469629085315</v>
          </cell>
          <cell r="EU156">
            <v>483.59407612151068</v>
          </cell>
          <cell r="EV156">
            <v>611.422387197126</v>
          </cell>
          <cell r="EW156">
            <v>415.28229628787801</v>
          </cell>
          <cell r="EX156">
            <v>143.05000000000001</v>
          </cell>
          <cell r="EY156">
            <v>2089.4150992266332</v>
          </cell>
          <cell r="EZ156">
            <v>426.69907513224791</v>
          </cell>
          <cell r="FA156">
            <v>176.5840916066833</v>
          </cell>
          <cell r="FB156">
            <v>394.61603722480203</v>
          </cell>
          <cell r="FC156">
            <v>1694.7990620018311</v>
          </cell>
          <cell r="FD156">
            <v>119.6739782279452</v>
          </cell>
          <cell r="FE156">
            <v>-307.0250969043027</v>
          </cell>
          <cell r="FF156">
            <v>37.25519945559661</v>
          </cell>
          <cell r="FG156">
            <v>458.82363263766229</v>
          </cell>
          <cell r="FH156">
            <v>403.37490252441091</v>
          </cell>
          <cell r="FI156">
            <v>244.28370369875171</v>
          </cell>
          <cell r="FJ156">
            <v>171.81299999999999</v>
          </cell>
          <cell r="FK156">
            <v>53.588999999999999</v>
          </cell>
          <cell r="FL156">
            <v>19.060691725594118</v>
          </cell>
          <cell r="FM156">
            <v>26.234691725594121</v>
          </cell>
          <cell r="FN156">
            <v>15.58058172559412</v>
          </cell>
          <cell r="FO156">
            <v>143.05000000000001</v>
          </cell>
          <cell r="FP156">
            <v>879.4473407061779</v>
          </cell>
          <cell r="FQ156">
            <v>13.911279391933419</v>
          </cell>
          <cell r="FR156">
            <v>206.8003791766667</v>
          </cell>
          <cell r="FS156">
            <v>378.73677918190612</v>
          </cell>
          <cell r="FT156">
            <v>500.71302873000002</v>
          </cell>
          <cell r="FU156">
            <v>249.95263847999999</v>
          </cell>
          <cell r="FV156">
            <v>236.0413590880666</v>
          </cell>
          <cell r="FW156">
            <v>16.176817360000019</v>
          </cell>
          <cell r="FX156">
            <v>-78.456829668157297</v>
          </cell>
          <cell r="FY156">
            <v>-73.874563128157263</v>
          </cell>
          <cell r="FZ156">
            <v>0</v>
          </cell>
          <cell r="GA156">
            <v>174.15299999999999</v>
          </cell>
          <cell r="GB156">
            <v>40.410000000000011</v>
          </cell>
          <cell r="GC156">
            <v>6.22230827440589</v>
          </cell>
          <cell r="GD156">
            <v>14.958808274405889</v>
          </cell>
          <cell r="GE156">
            <v>5.2763756744058927</v>
          </cell>
          <cell r="GF156">
            <v>143.05000000000001</v>
          </cell>
          <cell r="GG156">
            <v>880.51616976999992</v>
          </cell>
          <cell r="GH156">
            <v>67.972999999999999</v>
          </cell>
          <cell r="GI156">
            <v>224.70400000000001</v>
          </cell>
          <cell r="GJ156">
            <v>392.63088614999998</v>
          </cell>
          <cell r="GK156">
            <v>487.87099927679998</v>
          </cell>
          <cell r="GL156">
            <v>249.00299999999999</v>
          </cell>
          <cell r="GM156">
            <v>181.03</v>
          </cell>
          <cell r="GN156">
            <v>21.618620823333309</v>
          </cell>
          <cell r="GO156">
            <v>76.350039531220077</v>
          </cell>
          <cell r="GP156">
            <v>56.773001051220071</v>
          </cell>
          <cell r="GQ156">
            <v>18.627400000000002</v>
          </cell>
          <cell r="GR156">
            <v>343.65300000000002</v>
          </cell>
          <cell r="GS156">
            <v>141.60900000000001</v>
          </cell>
          <cell r="GT156">
            <v>108.682</v>
          </cell>
          <cell r="GU156">
            <v>123.92100000000001</v>
          </cell>
          <cell r="GV156">
            <v>77.363999999999976</v>
          </cell>
          <cell r="GW156">
            <v>143.05000000000001</v>
          </cell>
          <cell r="GX156">
            <v>963.11458568165426</v>
          </cell>
          <cell r="GY156">
            <v>76.97573447612514</v>
          </cell>
          <cell r="GZ156">
            <v>236.61099999999999</v>
          </cell>
          <cell r="HA156">
            <v>402.02613458795952</v>
          </cell>
          <cell r="HB156">
            <v>561.08900000000006</v>
          </cell>
          <cell r="HC156">
            <v>235.721</v>
          </cell>
          <cell r="HD156">
            <v>158.74526552387491</v>
          </cell>
          <cell r="HE156">
            <v>15.60000000000001</v>
          </cell>
          <cell r="HF156">
            <v>42.142649072390633</v>
          </cell>
          <cell r="HG156">
            <v>28.86104907239061</v>
          </cell>
          <cell r="HH156">
            <v>-4.0000000000145518E-4</v>
          </cell>
          <cell r="HI156">
            <v>255.46199999999999</v>
          </cell>
          <cell r="HJ156">
            <v>90.863</v>
          </cell>
          <cell r="HK156">
            <v>47.304000000000002</v>
          </cell>
          <cell r="HL156">
            <v>64.686000000000007</v>
          </cell>
          <cell r="HM156">
            <v>49.265000000000008</v>
          </cell>
          <cell r="HN156">
            <v>143.05000000000001</v>
          </cell>
          <cell r="HO156">
            <v>958.47099999999989</v>
          </cell>
          <cell r="HP156">
            <v>88.63</v>
          </cell>
          <cell r="HQ156">
            <v>242.89</v>
          </cell>
          <cell r="HR156">
            <v>378.08</v>
          </cell>
          <cell r="HS156">
            <v>580.39099999999996</v>
          </cell>
          <cell r="HT156">
            <v>228.23500000000001</v>
          </cell>
          <cell r="HU156">
            <v>139.60499999999999</v>
          </cell>
          <cell r="HV156">
            <v>16.169</v>
          </cell>
          <cell r="HW156">
            <v>12.54971661756954</v>
          </cell>
          <cell r="HX156">
            <v>5.0637166175695469</v>
          </cell>
          <cell r="HY156">
            <v>0</v>
          </cell>
          <cell r="HZ156">
            <v>169.52963702</v>
          </cell>
          <cell r="IA156">
            <v>66.078586220086109</v>
          </cell>
          <cell r="IB156">
            <v>26.89009461148343</v>
          </cell>
          <cell r="IC156">
            <v>35.408857696288713</v>
          </cell>
          <cell r="ID156">
            <v>14.57757463436913</v>
          </cell>
          <cell r="IE156">
            <v>143.05000000000001</v>
          </cell>
          <cell r="IF156">
            <v>956.1345714884983</v>
          </cell>
          <cell r="IG156">
            <v>55.79816198040082</v>
          </cell>
          <cell r="IH156">
            <v>254.3924834751231</v>
          </cell>
          <cell r="II156">
            <v>365.53926924443988</v>
          </cell>
          <cell r="IJ156">
            <v>590.5953022440583</v>
          </cell>
          <cell r="IK156">
            <v>217.70052963439659</v>
          </cell>
          <cell r="IL156">
            <v>161.90236765399581</v>
          </cell>
          <cell r="IM156">
            <v>15</v>
          </cell>
          <cell r="IN156">
            <v>-17.92409526368505</v>
          </cell>
          <cell r="IO156">
            <v>-32.831838019599182</v>
          </cell>
          <cell r="IP156">
            <v>4.3732723903107376</v>
          </cell>
          <cell r="IQ156">
            <v>203.86701441599999</v>
          </cell>
          <cell r="IR156">
            <v>55.294371524891631</v>
          </cell>
          <cell r="IS156">
            <v>4.8495099934351273</v>
          </cell>
          <cell r="IT156">
            <v>15.71745624551883</v>
          </cell>
          <cell r="IU156">
            <v>1.9203278099682071</v>
          </cell>
          <cell r="IV156">
            <v>143.05000000000001</v>
          </cell>
          <cell r="IW156">
            <v>941.25378452993607</v>
          </cell>
          <cell r="IX156">
            <v>8.9808768730550668</v>
          </cell>
          <cell r="IY156">
            <v>264.56281208054082</v>
          </cell>
          <cell r="IZ156">
            <v>349.31425281889977</v>
          </cell>
          <cell r="JA156">
            <v>591.93953171103601</v>
          </cell>
          <cell r="JB156">
            <v>173.15745486862471</v>
          </cell>
          <cell r="JC156">
            <v>164.1765779955696</v>
          </cell>
          <cell r="JD156">
            <v>15</v>
          </cell>
          <cell r="JE156">
            <v>-4.2079367643552903</v>
          </cell>
          <cell r="JF156">
            <v>-46.817285107345747</v>
          </cell>
          <cell r="JG156">
            <v>0.57609834299046214</v>
          </cell>
          <cell r="JH156">
            <v>431.93669790000001</v>
          </cell>
          <cell r="JI156">
            <v>193.0171218174535</v>
          </cell>
          <cell r="JJ156">
            <v>128.5870728397804</v>
          </cell>
          <cell r="JK156">
            <v>146.5641017989478</v>
          </cell>
          <cell r="JL156">
            <v>103.8205492328598</v>
          </cell>
          <cell r="JM156">
            <v>143.05000000000001</v>
          </cell>
          <cell r="JN156">
            <v>1127.469256316909</v>
          </cell>
          <cell r="JO156">
            <v>65.790433175277485</v>
          </cell>
          <cell r="JP156">
            <v>274.37918430220248</v>
          </cell>
          <cell r="JQ156">
            <v>462.85534014287123</v>
          </cell>
          <cell r="JR156">
            <v>664.61391617403797</v>
          </cell>
          <cell r="JS156">
            <v>236.73508413378141</v>
          </cell>
          <cell r="JT156">
            <v>170.9446509585039</v>
          </cell>
          <cell r="JU156">
            <v>15</v>
          </cell>
          <cell r="JV156">
            <v>25.549843265668731</v>
          </cell>
          <cell r="JW156">
            <v>56.809556302222418</v>
          </cell>
          <cell r="JX156">
            <v>31.14616476985795</v>
          </cell>
          <cell r="JY156">
            <v>324.73506909600002</v>
          </cell>
          <cell r="JZ156">
            <v>128.24098305625489</v>
          </cell>
          <cell r="KA156">
            <v>62.014281953653438</v>
          </cell>
          <cell r="KB156">
            <v>85.585017449483374</v>
          </cell>
          <cell r="KC156">
            <v>46.974160167089082</v>
          </cell>
          <cell r="KD156">
            <v>143.05000000000001</v>
          </cell>
          <cell r="KE156">
            <v>1121.42720224397</v>
          </cell>
          <cell r="KF156">
            <v>77.282017527664351</v>
          </cell>
          <cell r="KG156">
            <v>275.42667767330528</v>
          </cell>
          <cell r="KH156">
            <v>423.93137395296998</v>
          </cell>
          <cell r="KI156">
            <v>697.49582829100029</v>
          </cell>
          <cell r="KJ156">
            <v>257.01249977220829</v>
          </cell>
          <cell r="KK156">
            <v>179.73048224454399</v>
          </cell>
          <cell r="KL156">
            <v>15</v>
          </cell>
          <cell r="KM156">
            <v>6.6867073546640796</v>
          </cell>
          <cell r="KN156">
            <v>11.491584352386861</v>
          </cell>
          <cell r="KO156">
            <v>14.092248050126731</v>
          </cell>
        </row>
        <row r="157">
          <cell r="A157" t="str">
            <v>VIVA3</v>
          </cell>
          <cell r="B157" t="str">
            <v>Vivara</v>
          </cell>
          <cell r="C157" t="str">
            <v>Retail</v>
          </cell>
          <cell r="D157" t="str">
            <v>Danniela Eiger</v>
          </cell>
          <cell r="E157">
            <v>45214</v>
          </cell>
          <cell r="F157" t="str">
            <v>Buy</v>
          </cell>
          <cell r="G157" t="b">
            <v>0</v>
          </cell>
          <cell r="H157" t="str">
            <v>BRL</v>
          </cell>
          <cell r="I157">
            <v>38</v>
          </cell>
          <cell r="J157">
            <v>0.14583314761904759</v>
          </cell>
          <cell r="K157">
            <v>0.1009</v>
          </cell>
          <cell r="L157">
            <v>0.13767199897619051</v>
          </cell>
          <cell r="M157">
            <v>1843.73508868</v>
          </cell>
          <cell r="N157">
            <v>1270.2075687185979</v>
          </cell>
          <cell r="O157">
            <v>376.37232850318492</v>
          </cell>
          <cell r="P157">
            <v>484.69569846318501</v>
          </cell>
          <cell r="Q157">
            <v>360.85441754569962</v>
          </cell>
          <cell r="R157">
            <v>236.19800000000001</v>
          </cell>
          <cell r="S157">
            <v>2932.1735953006032</v>
          </cell>
          <cell r="T157">
            <v>160.03597901000001</v>
          </cell>
          <cell r="U157">
            <v>245.273</v>
          </cell>
          <cell r="V157">
            <v>1274.2219735000001</v>
          </cell>
          <cell r="W157">
            <v>1657.951621800602</v>
          </cell>
          <cell r="X157">
            <v>226.97</v>
          </cell>
          <cell r="Y157">
            <v>66.934020990000022</v>
          </cell>
          <cell r="Z157">
            <v>137.47635746134759</v>
          </cell>
          <cell r="AA157">
            <v>-0.47487278894584511</v>
          </cell>
          <cell r="AB157">
            <v>0</v>
          </cell>
          <cell r="AC157">
            <v>70.888999999999996</v>
          </cell>
          <cell r="AD157">
            <v>2188.4766814328768</v>
          </cell>
          <cell r="AE157">
            <v>1528.346452390645</v>
          </cell>
          <cell r="AF157">
            <v>461.45913067451079</v>
          </cell>
          <cell r="AG157">
            <v>595.50607620200083</v>
          </cell>
          <cell r="AH157">
            <v>399.98754502914619</v>
          </cell>
          <cell r="AI157">
            <v>236.19800000000001</v>
          </cell>
          <cell r="AJ157">
            <v>3393.9776434945529</v>
          </cell>
          <cell r="AK157">
            <v>183.6663937774513</v>
          </cell>
          <cell r="AL157">
            <v>381.48734301107629</v>
          </cell>
          <cell r="AM157">
            <v>1339.129406092969</v>
          </cell>
          <cell r="AN157">
            <v>2054.848237401558</v>
          </cell>
          <cell r="AO157">
            <v>219.4758113824436</v>
          </cell>
          <cell r="AP157">
            <v>35.809417604992262</v>
          </cell>
          <cell r="AQ157">
            <v>200.28469981543361</v>
          </cell>
          <cell r="AR157">
            <v>88.310920176316984</v>
          </cell>
          <cell r="AS157">
            <v>0</v>
          </cell>
          <cell r="AT157">
            <v>67.157809942265288</v>
          </cell>
          <cell r="AU157">
            <v>2581.4768163031272</v>
          </cell>
          <cell r="AV157">
            <v>1815.398215936865</v>
          </cell>
          <cell r="AW157">
            <v>557.32410960403683</v>
          </cell>
          <cell r="AX157">
            <v>721.32007602122872</v>
          </cell>
          <cell r="AY157">
            <v>455.95992491979422</v>
          </cell>
          <cell r="AZ157">
            <v>236.19800000000001</v>
          </cell>
          <cell r="BA157">
            <v>3954.0029607793831</v>
          </cell>
          <cell r="BB157">
            <v>309.29813835047332</v>
          </cell>
          <cell r="BC157">
            <v>452.53207295700321</v>
          </cell>
          <cell r="BD157">
            <v>1526.2246931845971</v>
          </cell>
          <cell r="BE157">
            <v>2427.7782675947601</v>
          </cell>
          <cell r="BF157">
            <v>220.87652104379811</v>
          </cell>
          <cell r="BG157">
            <v>-88.421617306675131</v>
          </cell>
          <cell r="BH157">
            <v>146.2041184274602</v>
          </cell>
          <cell r="BI157">
            <v>198.64350999581259</v>
          </cell>
          <cell r="BJ157">
            <v>0</v>
          </cell>
          <cell r="BK157">
            <v>83.029894726593128</v>
          </cell>
          <cell r="BL157">
            <v>3019.8922913778251</v>
          </cell>
          <cell r="BM157">
            <v>2151.4467302959638</v>
          </cell>
          <cell r="BN157">
            <v>693.8384717044147</v>
          </cell>
          <cell r="BO157">
            <v>884.1761345214012</v>
          </cell>
          <cell r="BP157">
            <v>579.67446071014911</v>
          </cell>
          <cell r="BQ157">
            <v>236.19800000000001</v>
          </cell>
          <cell r="BR157">
            <v>4628.7696393181404</v>
          </cell>
          <cell r="BS157">
            <v>616.61601217894417</v>
          </cell>
          <cell r="BT157">
            <v>499.24032135163969</v>
          </cell>
          <cell r="BU157">
            <v>1726.875112113717</v>
          </cell>
          <cell r="BV157">
            <v>2901.894527204397</v>
          </cell>
          <cell r="BW157">
            <v>220.87652104379811</v>
          </cell>
          <cell r="BX157">
            <v>-395.73949113514612</v>
          </cell>
          <cell r="BY157">
            <v>148.20933327596461</v>
          </cell>
          <cell r="BZ157">
            <v>405.28312617587102</v>
          </cell>
          <cell r="CA157">
            <v>0</v>
          </cell>
          <cell r="CB157">
            <v>105.5582011005127</v>
          </cell>
          <cell r="CC157">
            <v>3501.1344573237002</v>
          </cell>
          <cell r="CD157">
            <v>2516.8790843657262</v>
          </cell>
          <cell r="CE157">
            <v>840.24279489780031</v>
          </cell>
          <cell r="CF157">
            <v>1059.1616044272639</v>
          </cell>
          <cell r="CG157">
            <v>735.44423212337563</v>
          </cell>
          <cell r="CH157">
            <v>236.19800000000001</v>
          </cell>
          <cell r="CI157">
            <v>5427.2588334095599</v>
          </cell>
          <cell r="CJ157">
            <v>949.43750201131252</v>
          </cell>
          <cell r="CK157">
            <v>539.99388698684004</v>
          </cell>
          <cell r="CL157">
            <v>1923.843811307627</v>
          </cell>
          <cell r="CM157">
            <v>3503.4150221019058</v>
          </cell>
          <cell r="CN157">
            <v>220.87652104379811</v>
          </cell>
          <cell r="CO157">
            <v>-728.56098096751441</v>
          </cell>
          <cell r="CP157">
            <v>160.00832701499931</v>
          </cell>
          <cell r="CQ157">
            <v>427.70082254164959</v>
          </cell>
          <cell r="CR157">
            <v>0</v>
          </cell>
          <cell r="CS157">
            <v>133.92373722586581</v>
          </cell>
          <cell r="CT157">
            <v>4007.0551494221859</v>
          </cell>
          <cell r="CU157">
            <v>2903.1929987457479</v>
          </cell>
          <cell r="CV157">
            <v>1002.889850705201</v>
          </cell>
          <cell r="CW157">
            <v>1251.439323514533</v>
          </cell>
          <cell r="CX157">
            <v>910.08676067558304</v>
          </cell>
          <cell r="CY157">
            <v>236.19800000000001</v>
          </cell>
          <cell r="CZ157">
            <v>6372.3032353420003</v>
          </cell>
          <cell r="DA157">
            <v>1436.246007210545</v>
          </cell>
          <cell r="DB157">
            <v>565.86291036871069</v>
          </cell>
          <cell r="DC157">
            <v>2124.5274381195791</v>
          </cell>
          <cell r="DD157">
            <v>4247.7757972223944</v>
          </cell>
          <cell r="DE157">
            <v>220.87652104379811</v>
          </cell>
          <cell r="DF157">
            <v>-1215.369486166747</v>
          </cell>
          <cell r="DG157">
            <v>163.92697782753231</v>
          </cell>
          <cell r="DH157">
            <v>577.10203790429534</v>
          </cell>
          <cell r="DI157">
            <v>0</v>
          </cell>
          <cell r="DJ157">
            <v>165.72598555509461</v>
          </cell>
          <cell r="DK157">
            <v>4538.1668171236161</v>
          </cell>
          <cell r="DL157">
            <v>3311.0786458332609</v>
          </cell>
          <cell r="DM157">
            <v>1175.383529609154</v>
          </cell>
          <cell r="DN157">
            <v>1454.6076944478809</v>
          </cell>
          <cell r="DO157">
            <v>1106.8298294431561</v>
          </cell>
          <cell r="DP157">
            <v>236.19800000000001</v>
          </cell>
          <cell r="DQ157">
            <v>7492.3863100171866</v>
          </cell>
          <cell r="DR157">
            <v>2091.989664296208</v>
          </cell>
          <cell r="DS157">
            <v>581.70613094811688</v>
          </cell>
          <cell r="DT157">
            <v>2339.3334058525711</v>
          </cell>
          <cell r="DU157">
            <v>5153.0529041645896</v>
          </cell>
          <cell r="DV157">
            <v>220.87652104379811</v>
          </cell>
          <cell r="DW157">
            <v>-1871.1131432524089</v>
          </cell>
          <cell r="DX157">
            <v>174.84320905712281</v>
          </cell>
          <cell r="DY157">
            <v>732.12667331635453</v>
          </cell>
          <cell r="DZ157">
            <v>0</v>
          </cell>
          <cell r="EA157">
            <v>201.5527225009609</v>
          </cell>
          <cell r="EB157">
            <v>5101.405752633249</v>
          </cell>
          <cell r="EC157">
            <v>3744.818492370794</v>
          </cell>
          <cell r="ED157">
            <v>1369.6737213710719</v>
          </cell>
          <cell r="EE157">
            <v>1681.002128316755</v>
          </cell>
          <cell r="EF157">
            <v>1339.4533252871149</v>
          </cell>
          <cell r="EG157">
            <v>236.19800000000001</v>
          </cell>
          <cell r="EH157">
            <v>8811.5658084281058</v>
          </cell>
          <cell r="EI157">
            <v>2933.7646411034661</v>
          </cell>
          <cell r="EJ157">
            <v>590.9510259847217</v>
          </cell>
          <cell r="EK157">
            <v>2562.9728321188222</v>
          </cell>
          <cell r="EL157">
            <v>6248.5929763092536</v>
          </cell>
          <cell r="EM157">
            <v>220.87652104379811</v>
          </cell>
          <cell r="EN157">
            <v>-2712.888120059667</v>
          </cell>
          <cell r="EO157">
            <v>190.61646762393659</v>
          </cell>
          <cell r="EP157">
            <v>894.05443717600633</v>
          </cell>
          <cell r="EQ157">
            <v>0</v>
          </cell>
          <cell r="ER157">
            <v>243.91325314245</v>
          </cell>
          <cell r="ES157">
            <v>5710.0023303179478</v>
          </cell>
          <cell r="ET157">
            <v>4213.9200429143339</v>
          </cell>
          <cell r="EU157">
            <v>1587.3392906803711</v>
          </cell>
          <cell r="EV157">
            <v>1932.9541065330841</v>
          </cell>
          <cell r="EW157">
            <v>1613.547473319785</v>
          </cell>
          <cell r="EX157">
            <v>236.19800000000001</v>
          </cell>
          <cell r="EY157">
            <v>10368.505950769721</v>
          </cell>
          <cell r="EZ157">
            <v>3990.3741213242879</v>
          </cell>
          <cell r="FA157">
            <v>592.57141089717561</v>
          </cell>
          <cell r="FB157">
            <v>2800.1910536158389</v>
          </cell>
          <cell r="FC157">
            <v>7568.3148971538558</v>
          </cell>
          <cell r="FD157">
            <v>220.87652104379811</v>
          </cell>
          <cell r="FE157">
            <v>-3769.4976002804901</v>
          </cell>
          <cell r="FF157">
            <v>207.54570840947451</v>
          </cell>
          <cell r="FG157">
            <v>1071.3919023270821</v>
          </cell>
          <cell r="FH157">
            <v>0</v>
          </cell>
          <cell r="FI157">
            <v>293.82555247518428</v>
          </cell>
          <cell r="FJ157">
            <v>337.42374597999992</v>
          </cell>
          <cell r="FK157">
            <v>228.15125248997879</v>
          </cell>
          <cell r="FL157">
            <v>44.501392170825447</v>
          </cell>
          <cell r="FM157">
            <v>69.837952830825444</v>
          </cell>
          <cell r="FN157">
            <v>45.921659685764148</v>
          </cell>
          <cell r="FO157">
            <v>236.19800000000001</v>
          </cell>
          <cell r="FP157">
            <v>2531.5472660606688</v>
          </cell>
          <cell r="FQ157">
            <v>246.37196879000001</v>
          </cell>
          <cell r="FR157">
            <v>171.75816362</v>
          </cell>
          <cell r="FS157">
            <v>1094.2976863700001</v>
          </cell>
          <cell r="FT157">
            <v>1437.249579690669</v>
          </cell>
          <cell r="FU157">
            <v>291.71236626000001</v>
          </cell>
          <cell r="FV157">
            <v>45.340397470000028</v>
          </cell>
          <cell r="FW157">
            <v>23.869072190000018</v>
          </cell>
          <cell r="FX157">
            <v>26.14986326967713</v>
          </cell>
          <cell r="FY157">
            <v>0</v>
          </cell>
          <cell r="FZ157">
            <v>0</v>
          </cell>
          <cell r="GA157">
            <v>469.39020509999989</v>
          </cell>
          <cell r="GB157">
            <v>317.10808986232058</v>
          </cell>
          <cell r="GC157">
            <v>88.485252729700633</v>
          </cell>
          <cell r="GD157">
            <v>112.8023195497006</v>
          </cell>
          <cell r="GE157">
            <v>89.052033181782875</v>
          </cell>
          <cell r="GF157">
            <v>236.19800000000001</v>
          </cell>
          <cell r="GG157">
            <v>2553.4577111824519</v>
          </cell>
          <cell r="GH157">
            <v>164.94236767999999</v>
          </cell>
          <cell r="GI157">
            <v>190.78029169999999</v>
          </cell>
          <cell r="GJ157">
            <v>1034.6158106800001</v>
          </cell>
          <cell r="GK157">
            <v>1518.8419004975469</v>
          </cell>
          <cell r="GL157">
            <v>234.00694619000001</v>
          </cell>
          <cell r="GM157">
            <v>69.064578510000018</v>
          </cell>
          <cell r="GN157">
            <v>31.060560472250071</v>
          </cell>
          <cell r="GO157">
            <v>-36.664044566935623</v>
          </cell>
          <cell r="GP157">
            <v>0</v>
          </cell>
          <cell r="GQ157">
            <v>70.889304040000113</v>
          </cell>
          <cell r="GR157">
            <v>392.87588822999948</v>
          </cell>
          <cell r="GS157">
            <v>268.82176003793262</v>
          </cell>
          <cell r="GT157">
            <v>63.147335953225223</v>
          </cell>
          <cell r="GU157">
            <v>92.961528313225202</v>
          </cell>
          <cell r="GV157">
            <v>68.127392923128269</v>
          </cell>
          <cell r="GW157">
            <v>236.19800000000001</v>
          </cell>
          <cell r="GX157">
            <v>2679.7759485355818</v>
          </cell>
          <cell r="GY157">
            <v>101.66844038000001</v>
          </cell>
          <cell r="GZ157">
            <v>225.39017308000001</v>
          </cell>
          <cell r="HA157">
            <v>1095.4062899999999</v>
          </cell>
          <cell r="HB157">
            <v>1584.36965854558</v>
          </cell>
          <cell r="HC157">
            <v>235.36678846999999</v>
          </cell>
          <cell r="HD157">
            <v>133.69834809</v>
          </cell>
          <cell r="HE157">
            <v>51.233171499097502</v>
          </cell>
          <cell r="HF157">
            <v>-18.525815268175609</v>
          </cell>
          <cell r="HG157">
            <v>0</v>
          </cell>
          <cell r="HH157">
            <v>3.8250000000000002</v>
          </cell>
          <cell r="HI157">
            <v>644.04524937000076</v>
          </cell>
          <cell r="HJ157">
            <v>456.12646632836578</v>
          </cell>
          <cell r="HK157">
            <v>180.23834764943351</v>
          </cell>
          <cell r="HL157">
            <v>209.09389776943371</v>
          </cell>
          <cell r="HM157">
            <v>157.75333175502399</v>
          </cell>
          <cell r="HN157">
            <v>236.19800000000001</v>
          </cell>
          <cell r="HO157">
            <v>2932.1735953006032</v>
          </cell>
          <cell r="HP157">
            <v>160.03597901000001</v>
          </cell>
          <cell r="HQ157">
            <v>245.273</v>
          </cell>
          <cell r="HR157">
            <v>1274.2219735000001</v>
          </cell>
          <cell r="HS157">
            <v>1657.951621800602</v>
          </cell>
          <cell r="HT157">
            <v>226.97</v>
          </cell>
          <cell r="HU157">
            <v>66.934020990000022</v>
          </cell>
          <cell r="HV157">
            <v>31.313553300000009</v>
          </cell>
          <cell r="HW157">
            <v>33.21091959301225</v>
          </cell>
          <cell r="HX157">
            <v>0</v>
          </cell>
          <cell r="HY157">
            <v>0</v>
          </cell>
          <cell r="HZ157">
            <v>391.62759567000012</v>
          </cell>
          <cell r="IA157">
            <v>272.58551695703659</v>
          </cell>
          <cell r="IB157">
            <v>48.234035619769223</v>
          </cell>
          <cell r="IC157">
            <v>78.492995559769696</v>
          </cell>
          <cell r="ID157">
            <v>38.571167034969221</v>
          </cell>
          <cell r="IE157">
            <v>236.19800000000001</v>
          </cell>
          <cell r="IF157">
            <v>2882.1579999999999</v>
          </cell>
          <cell r="IG157">
            <v>121.464</v>
          </cell>
          <cell r="IH157">
            <v>274.47199999999998</v>
          </cell>
          <cell r="II157">
            <v>1190.069</v>
          </cell>
          <cell r="IJ157">
            <v>1692.0889999999999</v>
          </cell>
          <cell r="IK157">
            <v>221.94900000000001</v>
          </cell>
          <cell r="IL157">
            <v>100.485</v>
          </cell>
          <cell r="IM157">
            <v>44.036895620000102</v>
          </cell>
          <cell r="IN157">
            <v>46.984759141131349</v>
          </cell>
          <cell r="IO157">
            <v>0</v>
          </cell>
          <cell r="IP157">
            <v>0</v>
          </cell>
          <cell r="IQ157">
            <v>559.9092477099997</v>
          </cell>
          <cell r="IR157">
            <v>390.0980332661162</v>
          </cell>
          <cell r="IS157">
            <v>126.2356836775333</v>
          </cell>
          <cell r="IT157">
            <v>156.71027922753319</v>
          </cell>
          <cell r="IU157">
            <v>109.9843061423333</v>
          </cell>
          <cell r="IV157">
            <v>236.19800000000001</v>
          </cell>
          <cell r="IW157">
            <v>2972.5736158897412</v>
          </cell>
          <cell r="IX157">
            <v>78.460473289999996</v>
          </cell>
          <cell r="IY157">
            <v>306.44482282000018</v>
          </cell>
          <cell r="IZ157">
            <v>1169.1577439499999</v>
          </cell>
          <cell r="JA157">
            <v>1803.4158719397151</v>
          </cell>
          <cell r="JB157">
            <v>220.58890865999999</v>
          </cell>
          <cell r="JC157">
            <v>142.12843537000001</v>
          </cell>
          <cell r="JD157">
            <v>47.257371649999961</v>
          </cell>
          <cell r="JE157">
            <v>-68.693018443785007</v>
          </cell>
          <cell r="JF157">
            <v>0</v>
          </cell>
          <cell r="JG157">
            <v>85.700508450000015</v>
          </cell>
          <cell r="JH157">
            <v>458.65533817382823</v>
          </cell>
          <cell r="JI157">
            <v>314.63756198724622</v>
          </cell>
          <cell r="JJ157">
            <v>74.274849124710812</v>
          </cell>
          <cell r="JK157">
            <v>108.67399948774791</v>
          </cell>
          <cell r="JL157">
            <v>61.775903216971109</v>
          </cell>
          <cell r="JM157">
            <v>236.19800000000001</v>
          </cell>
          <cell r="JN157">
            <v>3053.9697892255022</v>
          </cell>
          <cell r="JO157">
            <v>152.19831611713019</v>
          </cell>
          <cell r="JP157">
            <v>336.58483773915799</v>
          </cell>
          <cell r="JQ157">
            <v>1188.7780140687901</v>
          </cell>
          <cell r="JR157">
            <v>1865.1917751566859</v>
          </cell>
          <cell r="JS157">
            <v>221.1566629760691</v>
          </cell>
          <cell r="JT157">
            <v>68.95834685893891</v>
          </cell>
          <cell r="JU157">
            <v>45.347180882194976</v>
          </cell>
          <cell r="JV157">
            <v>79.619251311480667</v>
          </cell>
          <cell r="JW157">
            <v>0</v>
          </cell>
          <cell r="JX157">
            <v>0</v>
          </cell>
          <cell r="JY157">
            <v>778.52623893911232</v>
          </cell>
          <cell r="JZ157">
            <v>551.19657716889151</v>
          </cell>
          <cell r="KA157">
            <v>206.5726005312074</v>
          </cell>
          <cell r="KB157">
            <v>245.49891247816299</v>
          </cell>
          <cell r="KC157">
            <v>169.56333401457789</v>
          </cell>
          <cell r="KD157">
            <v>236.19800000000001</v>
          </cell>
          <cell r="KE157">
            <v>3420.3147695219609</v>
          </cell>
          <cell r="KF157">
            <v>236.2609493380624</v>
          </cell>
          <cell r="KG157">
            <v>364.13636244425533</v>
          </cell>
          <cell r="KH157">
            <v>1374.151396836193</v>
          </cell>
          <cell r="KI157">
            <v>2046.1633726857381</v>
          </cell>
          <cell r="KJ157">
            <v>270.71626400213108</v>
          </cell>
          <cell r="KK157">
            <v>34.455314664068737</v>
          </cell>
          <cell r="KL157">
            <v>42.943349391210972</v>
          </cell>
          <cell r="KM157">
            <v>174.16516189519641</v>
          </cell>
          <cell r="KN157">
            <v>0</v>
          </cell>
          <cell r="KO157">
            <v>0</v>
          </cell>
          <cell r="KP157">
            <v>-45.337728109999993</v>
          </cell>
          <cell r="KQ157">
            <v>-50.718681540565242</v>
          </cell>
          <cell r="KR157">
            <v>-61.500737432874402</v>
          </cell>
          <cell r="KS157">
            <v>-56.461627074487367</v>
          </cell>
          <cell r="KT157">
            <v>-41.602743336869032</v>
          </cell>
          <cell r="KU157">
            <v>-16.049209342079951</v>
          </cell>
          <cell r="KV157">
            <v>17.3859215952704</v>
          </cell>
          <cell r="KW157">
            <v>62.156607272384718</v>
          </cell>
          <cell r="KX157">
            <v>122.5092888801119</v>
          </cell>
          <cell r="KY157">
            <v>401.08176174318447</v>
          </cell>
          <cell r="KZ157">
            <v>493.42789571935072</v>
          </cell>
          <cell r="LA157">
            <v>611.5731424772664</v>
          </cell>
          <cell r="LB157">
            <v>761.67799152240923</v>
          </cell>
          <cell r="LC157">
            <v>919.84596531668319</v>
          </cell>
          <cell r="LD157">
            <v>1095.990633689066</v>
          </cell>
          <cell r="LE157">
            <v>1283.9853188641839</v>
          </cell>
          <cell r="LF157">
            <v>1490.4202013788729</v>
          </cell>
          <cell r="LG157">
            <v>1721.7445073549991</v>
          </cell>
          <cell r="LH157">
            <v>51.246350150825528</v>
          </cell>
          <cell r="LI157">
            <v>100.1231334597008</v>
          </cell>
          <cell r="LJ157">
            <v>71.710181523224861</v>
          </cell>
          <cell r="LK157">
            <v>178.00209660943341</v>
          </cell>
          <cell r="LL157">
            <v>58.045477809769572</v>
          </cell>
          <cell r="LM157">
            <v>132.41401263753329</v>
          </cell>
          <cell r="LN157">
            <v>88.610542351449396</v>
          </cell>
          <cell r="LO157">
            <v>214.35786292059851</v>
          </cell>
          <cell r="LP157">
            <v>469.56223180815232</v>
          </cell>
          <cell r="LQ157">
            <v>327.33375087220742</v>
          </cell>
          <cell r="LR157">
            <v>65.913292347586832</v>
          </cell>
          <cell r="LS157">
            <v>104.41739535585531</v>
          </cell>
          <cell r="LT157">
            <v>73.89585028832542</v>
          </cell>
          <cell r="LU157">
            <v>45.548262101802557</v>
          </cell>
          <cell r="LV157">
            <v>236.19800000000001</v>
          </cell>
          <cell r="LW157">
            <v>3471.675106284079</v>
          </cell>
          <cell r="LX157">
            <v>286.45197069845722</v>
          </cell>
          <cell r="LY157">
            <v>360.8843775203182</v>
          </cell>
          <cell r="LZ157">
            <v>1388.257769307786</v>
          </cell>
          <cell r="MA157">
            <v>2083.4173369762639</v>
          </cell>
          <cell r="MB157">
            <v>271.73440749598359</v>
          </cell>
          <cell r="MC157">
            <v>-14.717563202473629</v>
          </cell>
          <cell r="MD157">
            <v>14.55642918605272</v>
          </cell>
          <cell r="ME157">
            <v>58.582456954835891</v>
          </cell>
          <cell r="MF157">
            <v>0</v>
          </cell>
          <cell r="MG157">
            <v>8.2942978112762642</v>
          </cell>
          <cell r="MH157">
            <v>689.32448269995643</v>
          </cell>
          <cell r="MI157">
            <v>484.35633238378671</v>
          </cell>
          <cell r="MJ157">
            <v>172.7587939558268</v>
          </cell>
          <cell r="MK157">
            <v>214.11826291782421</v>
          </cell>
          <cell r="ML157">
            <v>181.03068774822631</v>
          </cell>
          <cell r="MM157">
            <v>142.85319095973639</v>
          </cell>
          <cell r="MN157">
            <v>236.19800000000001</v>
          </cell>
          <cell r="MO157">
            <v>3574.879979657786</v>
          </cell>
          <cell r="MP157">
            <v>218.26645836215329</v>
          </cell>
          <cell r="MQ157">
            <v>362.09132092521889</v>
          </cell>
          <cell r="MR157">
            <v>1374.622890093191</v>
          </cell>
          <cell r="MS157">
            <v>2200.2570895645672</v>
          </cell>
          <cell r="MT157">
            <v>273.77069448368849</v>
          </cell>
          <cell r="MU157">
            <v>55.504236121535229</v>
          </cell>
          <cell r="MV157">
            <v>21.369058963698649</v>
          </cell>
          <cell r="MW157">
            <v>-43.833694858588977</v>
          </cell>
          <cell r="MX157">
            <v>0</v>
          </cell>
          <cell r="MY157">
            <v>26.013438371434169</v>
          </cell>
          <cell r="MZ157">
            <v>532.15548721031792</v>
          </cell>
          <cell r="NA157">
            <v>370.96560147128548</v>
          </cell>
          <cell r="NB157">
            <v>90.964046116573599</v>
          </cell>
          <cell r="NC157">
            <v>130.87570765734739</v>
          </cell>
          <cell r="ND157">
            <v>99.478533911938698</v>
          </cell>
          <cell r="NE157">
            <v>65.671411827287912</v>
          </cell>
          <cell r="NF157">
            <v>236.19800000000001</v>
          </cell>
          <cell r="NG157">
            <v>3543.249429031956</v>
          </cell>
          <cell r="NH157">
            <v>325.2616161005522</v>
          </cell>
          <cell r="NI157">
            <v>361.16000679788863</v>
          </cell>
          <cell r="NJ157">
            <v>1289.27963302745</v>
          </cell>
          <cell r="NK157">
            <v>2253.9697960044768</v>
          </cell>
          <cell r="NL157">
            <v>275.19609537508188</v>
          </cell>
          <cell r="NM157">
            <v>-50.065520725470257</v>
          </cell>
          <cell r="NN157">
            <v>16.496820103519859</v>
          </cell>
          <cell r="NO157">
            <v>119.46104283206679</v>
          </cell>
          <cell r="NP157">
            <v>0</v>
          </cell>
          <cell r="NQ157">
            <v>11.958705387377231</v>
          </cell>
          <cell r="NR157">
            <v>907.43331392262678</v>
          </cell>
          <cell r="NS157">
            <v>643.19550760283164</v>
          </cell>
          <cell r="NT157">
            <v>245.3714374477818</v>
          </cell>
          <cell r="NU157">
            <v>290.74310314391317</v>
          </cell>
          <cell r="NV157">
            <v>257.16807052877601</v>
          </cell>
          <cell r="NW157">
            <v>211.2156759804312</v>
          </cell>
          <cell r="NX157">
            <v>236.19800000000001</v>
          </cell>
          <cell r="NY157">
            <v>3991.6997517321511</v>
          </cell>
          <cell r="NZ157">
            <v>491.61947060668098</v>
          </cell>
          <cell r="OA157">
            <v>367.23498963616157</v>
          </cell>
          <cell r="OB157">
            <v>1564.976465528883</v>
          </cell>
          <cell r="OC157">
            <v>2426.7232862032388</v>
          </cell>
          <cell r="OD157">
            <v>273.77069448368849</v>
          </cell>
          <cell r="OE157">
            <v>-217.84877612299249</v>
          </cell>
          <cell r="OF157">
            <v>28.130432731601431</v>
          </cell>
          <cell r="OG157">
            <v>201.86607263071139</v>
          </cell>
          <cell r="OH157">
            <v>0</v>
          </cell>
          <cell r="OI157">
            <v>38.462185781669952</v>
          </cell>
          <cell r="OJ157">
            <v>-9.7862512200000005</v>
          </cell>
          <cell r="OK157">
            <v>-10.45936831</v>
          </cell>
          <cell r="OL157">
            <v>-12.81161547999999</v>
          </cell>
          <cell r="OM157">
            <v>-12.280493099999999</v>
          </cell>
          <cell r="ON157">
            <v>-13.615303740000011</v>
          </cell>
          <cell r="OO157">
            <v>-9.6353853199999993</v>
          </cell>
          <cell r="OP157">
            <v>-9.29909640999999</v>
          </cell>
          <cell r="OQ157">
            <v>-18.16889607056525</v>
          </cell>
          <cell r="OR157">
            <v>-15.64482076409432</v>
          </cell>
          <cell r="OS157">
            <v>-15.1015917047106</v>
          </cell>
          <cell r="OT157">
            <v>-18.48704376883283</v>
          </cell>
          <cell r="OU157">
            <v>-12.26728119523664</v>
          </cell>
        </row>
        <row r="158">
          <cell r="A158" t="str">
            <v>VIVT3</v>
          </cell>
          <cell r="B158" t="str">
            <v>Telefônica Brasil</v>
          </cell>
          <cell r="C158" t="str">
            <v>TMT</v>
          </cell>
          <cell r="D158" t="str">
            <v>Bernardo Guttmann</v>
          </cell>
          <cell r="E158">
            <v>45177</v>
          </cell>
          <cell r="F158" t="str">
            <v>Buy</v>
          </cell>
          <cell r="G158" t="b">
            <v>0</v>
          </cell>
          <cell r="H158" t="str">
            <v>BRL</v>
          </cell>
          <cell r="I158">
            <v>54</v>
          </cell>
          <cell r="J158">
            <v>0.14299999999999999</v>
          </cell>
          <cell r="K158">
            <v>0.10768015305235069</v>
          </cell>
          <cell r="L158">
            <v>0.1337765839134509</v>
          </cell>
          <cell r="M158">
            <v>48041.162329860003</v>
          </cell>
          <cell r="O158">
            <v>6621.6375378099947</v>
          </cell>
          <cell r="P158">
            <v>19281.52553780999</v>
          </cell>
          <cell r="Q158">
            <v>4057.9375378099949</v>
          </cell>
          <cell r="R158">
            <v>1667.3328309999999</v>
          </cell>
          <cell r="S158">
            <v>119121.4</v>
          </cell>
          <cell r="T158">
            <v>2273.8000000000002</v>
          </cell>
          <cell r="U158">
            <v>84214.858999999997</v>
          </cell>
          <cell r="V158">
            <v>50665.599999999999</v>
          </cell>
          <cell r="W158">
            <v>68455.846999999994</v>
          </cell>
          <cell r="X158">
            <v>19301.8</v>
          </cell>
          <cell r="Y158">
            <v>17028</v>
          </cell>
          <cell r="Z158">
            <v>9720.0153027900014</v>
          </cell>
          <cell r="AA158">
            <v>8107.6033490658629</v>
          </cell>
          <cell r="AC158">
            <v>5180.75</v>
          </cell>
          <cell r="AD158">
            <v>51530.166202304761</v>
          </cell>
          <cell r="AF158">
            <v>7562.3899013059417</v>
          </cell>
          <cell r="AG158">
            <v>20528.703429981211</v>
          </cell>
          <cell r="AH158">
            <v>4268.4309989674693</v>
          </cell>
          <cell r="AI158">
            <v>1667.3328309999999</v>
          </cell>
          <cell r="AJ158">
            <v>120759.06347752659</v>
          </cell>
          <cell r="AK158">
            <v>7291.135199117808</v>
          </cell>
          <cell r="AL158">
            <v>81438.00404375208</v>
          </cell>
          <cell r="AM158">
            <v>52226.872223127248</v>
          </cell>
          <cell r="AN158">
            <v>68532.163254399347</v>
          </cell>
          <cell r="AO158">
            <v>18774.425724756438</v>
          </cell>
          <cell r="AP158">
            <v>11483.290525638629</v>
          </cell>
          <cell r="AQ158">
            <v>8765.7825603473357</v>
          </cell>
          <cell r="AR158">
            <v>10376.28921595389</v>
          </cell>
          <cell r="AT158">
            <v>4246.8619956681177</v>
          </cell>
          <cell r="AU158">
            <v>53337.218985094078</v>
          </cell>
          <cell r="AW158">
            <v>8562.1599064078091</v>
          </cell>
          <cell r="AX158">
            <v>21318.55444068307</v>
          </cell>
          <cell r="AY158">
            <v>5236.3580808143161</v>
          </cell>
          <cell r="AZ158">
            <v>1667.3328309999999</v>
          </cell>
          <cell r="BA158">
            <v>121731.00923295809</v>
          </cell>
          <cell r="BB158">
            <v>11619.58905955523</v>
          </cell>
          <cell r="BC158">
            <v>77421.408598608134</v>
          </cell>
          <cell r="BD158">
            <v>53198.817978558771</v>
          </cell>
          <cell r="BE158">
            <v>68532.163254399347</v>
          </cell>
          <cell r="BF158">
            <v>19449.174026734661</v>
          </cell>
          <cell r="BG158">
            <v>7829.5849671794313</v>
          </cell>
          <cell r="BH158">
            <v>8991.7315899273635</v>
          </cell>
          <cell r="BI158">
            <v>10737.387742327081</v>
          </cell>
          <cell r="BK158">
            <v>5236.3580808143161</v>
          </cell>
          <cell r="BL158">
            <v>55310.785778884092</v>
          </cell>
          <cell r="BN158">
            <v>9820.0182487460479</v>
          </cell>
          <cell r="BO158">
            <v>22187.714397705058</v>
          </cell>
          <cell r="BP158">
            <v>6290.7516415407026</v>
          </cell>
          <cell r="BQ158">
            <v>1667.3328309999999</v>
          </cell>
          <cell r="BR158">
            <v>122708.1437876619</v>
          </cell>
          <cell r="BS158">
            <v>15428.41696953157</v>
          </cell>
          <cell r="BT158">
            <v>73823.022872103043</v>
          </cell>
          <cell r="BU158">
            <v>54175.952533262578</v>
          </cell>
          <cell r="BV158">
            <v>68532.163254399347</v>
          </cell>
          <cell r="BW158">
            <v>20103.632286065618</v>
          </cell>
          <cell r="BX158">
            <v>4675.2153165340515</v>
          </cell>
          <cell r="BY158">
            <v>9091.7468890777964</v>
          </cell>
          <cell r="BZ158">
            <v>11139.82627780341</v>
          </cell>
          <cell r="CB158">
            <v>6290.7516415407026</v>
          </cell>
          <cell r="CC158">
            <v>56837.564185661409</v>
          </cell>
          <cell r="CE158">
            <v>11019.4671977085</v>
          </cell>
          <cell r="CF158">
            <v>22837.44747424153</v>
          </cell>
          <cell r="CG158">
            <v>7387.5128671461416</v>
          </cell>
          <cell r="CH158">
            <v>1667.3328309999999</v>
          </cell>
          <cell r="CI158">
            <v>123548.4871930652</v>
          </cell>
          <cell r="CJ158">
            <v>18643.106358899189</v>
          </cell>
          <cell r="CK158">
            <v>70750.679739571729</v>
          </cell>
          <cell r="CL158">
            <v>55016.295938665768</v>
          </cell>
          <cell r="CM158">
            <v>68532.163254399347</v>
          </cell>
          <cell r="CN158">
            <v>20687.727967700332</v>
          </cell>
          <cell r="CO158">
            <v>2044.621608801142</v>
          </cell>
          <cell r="CP158">
            <v>9077.7467046243182</v>
          </cell>
          <cell r="CQ158">
            <v>11428.07434818545</v>
          </cell>
          <cell r="CS158">
            <v>7387.5128671461416</v>
          </cell>
          <cell r="CT158">
            <v>58388.914642133437</v>
          </cell>
          <cell r="CV158">
            <v>12212.679719943701</v>
          </cell>
          <cell r="CW158">
            <v>23495.172732715691</v>
          </cell>
          <cell r="CX158">
            <v>8452.439249952602</v>
          </cell>
          <cell r="CY158">
            <v>1667.3328309999999</v>
          </cell>
          <cell r="CZ158">
            <v>124339.0248751498</v>
          </cell>
          <cell r="DA158">
            <v>21169.995219427801</v>
          </cell>
          <cell r="DB158">
            <v>68297.378371968545</v>
          </cell>
          <cell r="DC158">
            <v>55806.833620750447</v>
          </cell>
          <cell r="DD158">
            <v>68532.163254399347</v>
          </cell>
          <cell r="DE158">
            <v>21217.173759784018</v>
          </cell>
          <cell r="DF158">
            <v>47.178540356217127</v>
          </cell>
          <cell r="DG158">
            <v>9171.2644926100857</v>
          </cell>
          <cell r="DH158">
            <v>11765.48771893035</v>
          </cell>
          <cell r="DJ158">
            <v>8452.439249952602</v>
          </cell>
          <cell r="DK158">
            <v>60039.107912448861</v>
          </cell>
          <cell r="DM158">
            <v>13354.53413912802</v>
          </cell>
          <cell r="DN158">
            <v>24197.124583938679</v>
          </cell>
          <cell r="DO158">
            <v>9433.555473915887</v>
          </cell>
          <cell r="DP158">
            <v>1667.3328309999999</v>
          </cell>
          <cell r="DQ158">
            <v>125103.7368697096</v>
          </cell>
          <cell r="DR158">
            <v>23110.77447282854</v>
          </cell>
          <cell r="DS158">
            <v>66370.855516321841</v>
          </cell>
          <cell r="DT158">
            <v>56571.545615310199</v>
          </cell>
          <cell r="DU158">
            <v>68532.163254399347</v>
          </cell>
          <cell r="DV158">
            <v>21704.836556489059</v>
          </cell>
          <cell r="DW158">
            <v>-1405.9379163394731</v>
          </cell>
          <cell r="DX158">
            <v>9268.4026220284741</v>
          </cell>
          <cell r="DY158">
            <v>12016.66136027474</v>
          </cell>
          <cell r="EA158">
            <v>9433.555473915887</v>
          </cell>
          <cell r="EB158">
            <v>61754.0433117668</v>
          </cell>
          <cell r="ED158">
            <v>14445.248247557111</v>
          </cell>
          <cell r="EE158">
            <v>24926.52413396382</v>
          </cell>
          <cell r="EF158">
            <v>10215.910906032979</v>
          </cell>
          <cell r="EG158">
            <v>1667.3328309999999</v>
          </cell>
          <cell r="EH158">
            <v>125848.0594342657</v>
          </cell>
          <cell r="EI158">
            <v>24555.771761383981</v>
          </cell>
          <cell r="EJ158">
            <v>64892.041173720711</v>
          </cell>
          <cell r="EK158">
            <v>57315.868179866287</v>
          </cell>
          <cell r="EL158">
            <v>68532.163254399347</v>
          </cell>
          <cell r="EM158">
            <v>22161.21355042775</v>
          </cell>
          <cell r="EN158">
            <v>-2394.558210956227</v>
          </cell>
          <cell r="EO158">
            <v>9365.3666276560289</v>
          </cell>
          <cell r="EP158">
            <v>12323.32401330914</v>
          </cell>
          <cell r="ER158">
            <v>10215.910906032979</v>
          </cell>
          <cell r="ES158">
            <v>63528.74857723654</v>
          </cell>
          <cell r="EU158">
            <v>15496.36963669165</v>
          </cell>
          <cell r="EV158">
            <v>25680.7344375883</v>
          </cell>
          <cell r="EW158">
            <v>10950.61242144373</v>
          </cell>
          <cell r="EX158">
            <v>1667.3328309999999</v>
          </cell>
          <cell r="EY158">
            <v>126579.844692994</v>
          </cell>
          <cell r="EZ158">
            <v>25578.98278850592</v>
          </cell>
          <cell r="FA158">
            <v>63795.160761971478</v>
          </cell>
          <cell r="FB158">
            <v>58047.653438594643</v>
          </cell>
          <cell r="FC158">
            <v>68532.163254399347</v>
          </cell>
          <cell r="FD158">
            <v>22594.83917923339</v>
          </cell>
          <cell r="FE158">
            <v>-2984.1436092725312</v>
          </cell>
          <cell r="FF158">
            <v>9461.2766255133847</v>
          </cell>
          <cell r="FG158">
            <v>12623.49566080407</v>
          </cell>
          <cell r="FI158">
            <v>10950.61242144373</v>
          </cell>
          <cell r="FJ158">
            <v>11351.62026525</v>
          </cell>
          <cell r="FL158">
            <v>1437.22174694</v>
          </cell>
          <cell r="FM158">
            <v>4511.3217469399997</v>
          </cell>
          <cell r="FN158">
            <v>749.92174694000028</v>
          </cell>
          <cell r="FP158">
            <v>116489.8</v>
          </cell>
          <cell r="FQ158">
            <v>6430.5</v>
          </cell>
          <cell r="FR158">
            <v>77303.813999999984</v>
          </cell>
          <cell r="FS158">
            <v>46314.2</v>
          </cell>
          <cell r="FT158">
            <v>70175.581999999995</v>
          </cell>
          <cell r="FU158">
            <v>15587.5</v>
          </cell>
          <cell r="FV158">
            <v>9157</v>
          </cell>
          <cell r="FW158">
            <v>1889.7192820299999</v>
          </cell>
          <cell r="FZ158">
            <v>365.5</v>
          </cell>
          <cell r="GA158">
            <v>11831.309092719999</v>
          </cell>
          <cell r="GC158">
            <v>1481.3653560799989</v>
          </cell>
          <cell r="GD158">
            <v>4578.3533560799988</v>
          </cell>
          <cell r="GE158">
            <v>745.6653560799989</v>
          </cell>
          <cell r="GG158">
            <v>120009.7</v>
          </cell>
          <cell r="GH158">
            <v>3131.4</v>
          </cell>
          <cell r="GI158">
            <v>83806.432000000001</v>
          </cell>
          <cell r="GJ158">
            <v>51923.999999999993</v>
          </cell>
          <cell r="GK158">
            <v>68085.713000000003</v>
          </cell>
          <cell r="GL158">
            <v>16382.6</v>
          </cell>
          <cell r="GM158">
            <v>13251.2</v>
          </cell>
          <cell r="GN158">
            <v>2575.4239109700002</v>
          </cell>
          <cell r="GQ158">
            <v>607.5</v>
          </cell>
          <cell r="GR158">
            <v>12198.995101590001</v>
          </cell>
          <cell r="GT158">
            <v>1731.783292709998</v>
          </cell>
          <cell r="GU158">
            <v>4957.3832927099966</v>
          </cell>
          <cell r="GV158">
            <v>1436.3832927099979</v>
          </cell>
          <cell r="GX158">
            <v>122372.4</v>
          </cell>
          <cell r="GY158">
            <v>6026.1</v>
          </cell>
          <cell r="GZ158">
            <v>83848.195999999996</v>
          </cell>
          <cell r="HA158">
            <v>53227</v>
          </cell>
          <cell r="HB158">
            <v>69145.432000000001</v>
          </cell>
          <cell r="HC158">
            <v>19747.599999999999</v>
          </cell>
          <cell r="HD158">
            <v>13721.5</v>
          </cell>
          <cell r="HE158">
            <v>2586.039521350001</v>
          </cell>
          <cell r="HH158">
            <v>300</v>
          </cell>
          <cell r="HI158">
            <v>12659.237870299999</v>
          </cell>
          <cell r="HK158">
            <v>1971.267142079997</v>
          </cell>
          <cell r="HL158">
            <v>5234.4671420799968</v>
          </cell>
          <cell r="HM158">
            <v>1125.9671420799971</v>
          </cell>
          <cell r="HO158">
            <v>119121.4</v>
          </cell>
          <cell r="HP158">
            <v>2273.8000000000002</v>
          </cell>
          <cell r="HQ158">
            <v>84214.858999999997</v>
          </cell>
          <cell r="HR158">
            <v>50665.599999999999</v>
          </cell>
          <cell r="HS158">
            <v>68455.846999999994</v>
          </cell>
          <cell r="HT158">
            <v>19301.8</v>
          </cell>
          <cell r="HU158">
            <v>17028</v>
          </cell>
          <cell r="HV158">
            <v>2668.8325884400001</v>
          </cell>
          <cell r="HY158">
            <v>3907.75</v>
          </cell>
          <cell r="HZ158">
            <v>12720.90982741</v>
          </cell>
          <cell r="IB158">
            <v>1682.139560560001</v>
          </cell>
          <cell r="IC158">
            <v>4942.4395605600002</v>
          </cell>
          <cell r="ID158">
            <v>834.5395605600005</v>
          </cell>
          <cell r="IF158">
            <v>121842.5</v>
          </cell>
          <cell r="IG158">
            <v>5178.8999999999996</v>
          </cell>
          <cell r="IH158">
            <v>83511.468999999983</v>
          </cell>
          <cell r="II158">
            <v>53022.1</v>
          </cell>
          <cell r="IJ158">
            <v>68820.399999999994</v>
          </cell>
          <cell r="IK158">
            <v>18982.099999999999</v>
          </cell>
          <cell r="IL158">
            <v>13803.2</v>
          </cell>
          <cell r="IM158">
            <v>1686.2644967199999</v>
          </cell>
          <cell r="IP158">
            <v>0</v>
          </cell>
          <cell r="IQ158">
            <v>12732.70851214</v>
          </cell>
          <cell r="IS158">
            <v>1877.888188339997</v>
          </cell>
          <cell r="IT158">
            <v>5084.7881883399969</v>
          </cell>
          <cell r="IU158">
            <v>1120.988188339996</v>
          </cell>
          <cell r="IW158">
            <v>120157.4</v>
          </cell>
          <cell r="IX158">
            <v>5404.8</v>
          </cell>
          <cell r="IY158">
            <v>83277</v>
          </cell>
          <cell r="IZ158">
            <v>51455</v>
          </cell>
          <cell r="JA158">
            <v>68702.371999999988</v>
          </cell>
          <cell r="JB158">
            <v>18268.599999999999</v>
          </cell>
          <cell r="JC158">
            <v>12863.8</v>
          </cell>
          <cell r="JD158">
            <v>2171.550771199999</v>
          </cell>
          <cell r="JG158">
            <v>1763.75</v>
          </cell>
          <cell r="JH158">
            <v>12919.72216069455</v>
          </cell>
          <cell r="JJ158">
            <v>1961.668016947046</v>
          </cell>
          <cell r="JK158">
            <v>5224.0047719186787</v>
          </cell>
          <cell r="JL158">
            <v>1091.271661945515</v>
          </cell>
          <cell r="JN158">
            <v>120274.15328118129</v>
          </cell>
          <cell r="JO158">
            <v>6301.1466340708521</v>
          </cell>
          <cell r="JP158">
            <v>82329.056659283349</v>
          </cell>
          <cell r="JQ158">
            <v>51680.880447375857</v>
          </cell>
          <cell r="JR158">
            <v>68593.244833805438</v>
          </cell>
          <cell r="JS158">
            <v>18439.535123894831</v>
          </cell>
          <cell r="JT158">
            <v>12138.388489823979</v>
          </cell>
          <cell r="JU158">
            <v>2353.001094254977</v>
          </cell>
          <cell r="JX158">
            <v>1200.3988281400671</v>
          </cell>
          <cell r="JY158">
            <v>13156.82570206021</v>
          </cell>
          <cell r="KA158">
            <v>2040.6941354588951</v>
          </cell>
          <cell r="KB158">
            <v>5277.4709091625291</v>
          </cell>
          <cell r="KC158">
            <v>1221.6315881219541</v>
          </cell>
          <cell r="KE158">
            <v>120759.06347752659</v>
          </cell>
          <cell r="KF158">
            <v>7291.135199117808</v>
          </cell>
          <cell r="KG158">
            <v>81438.00404375208</v>
          </cell>
          <cell r="KH158">
            <v>52226.872223127248</v>
          </cell>
          <cell r="KI158">
            <v>68532.163254399347</v>
          </cell>
          <cell r="KJ158">
            <v>18774.425724756438</v>
          </cell>
          <cell r="KK158">
            <v>11483.290525638629</v>
          </cell>
          <cell r="KL158">
            <v>2554.9661981723598</v>
          </cell>
          <cell r="KO158">
            <v>1282.7131675280521</v>
          </cell>
          <cell r="KP158">
            <v>-1766.3</v>
          </cell>
          <cell r="KQ158">
            <v>-2284.5476009750219</v>
          </cell>
          <cell r="KR158">
            <v>-1892.918213125344</v>
          </cell>
          <cell r="KS158">
            <v>-1673.486726419316</v>
          </cell>
          <cell r="KT158">
            <v>-1452.628467915514</v>
          </cell>
          <cell r="KU158">
            <v>-1266.759945335308</v>
          </cell>
          <cell r="KV158">
            <v>-1138.0675839403891</v>
          </cell>
          <cell r="KW158">
            <v>-1063.781109923857</v>
          </cell>
          <cell r="KX158">
            <v>-1034.249472022999</v>
          </cell>
          <cell r="KY158">
            <v>19281.52553780999</v>
          </cell>
          <cell r="KZ158">
            <v>20528.703429981211</v>
          </cell>
          <cell r="LA158">
            <v>21318.55444068307</v>
          </cell>
          <cell r="LB158">
            <v>22187.714397705058</v>
          </cell>
          <cell r="LC158">
            <v>22837.44747424153</v>
          </cell>
          <cell r="LD158">
            <v>23495.172732715691</v>
          </cell>
          <cell r="LE158">
            <v>24197.124583938679</v>
          </cell>
          <cell r="LF158">
            <v>24926.52413396382</v>
          </cell>
          <cell r="LG158">
            <v>25680.7344375883</v>
          </cell>
          <cell r="LH158">
            <v>4511.3217469399997</v>
          </cell>
          <cell r="LI158">
            <v>4578.3533560799988</v>
          </cell>
          <cell r="LJ158">
            <v>4957.3832927099966</v>
          </cell>
          <cell r="LK158">
            <v>5234.4671420799968</v>
          </cell>
          <cell r="LL158">
            <v>4942.4395605600002</v>
          </cell>
          <cell r="LM158">
            <v>5084.7881883399969</v>
          </cell>
          <cell r="LN158">
            <v>5224.0047719186787</v>
          </cell>
          <cell r="LO158">
            <v>5277.4709091625291</v>
          </cell>
          <cell r="OJ158">
            <v>-524</v>
          </cell>
          <cell r="OK158">
            <v>-601.1</v>
          </cell>
          <cell r="OL158">
            <v>-37.499999999999972</v>
          </cell>
          <cell r="OM158">
            <v>-603.70000000000005</v>
          </cell>
          <cell r="ON158">
            <v>-657.5</v>
          </cell>
          <cell r="OO158">
            <v>-485.80000000000013</v>
          </cell>
          <cell r="OP158">
            <v>-611.73985567811405</v>
          </cell>
          <cell r="OQ158">
            <v>-529.50774529690784</v>
          </cell>
        </row>
        <row r="159">
          <cell r="A159" t="str">
            <v>VULC3</v>
          </cell>
          <cell r="B159" t="str">
            <v>Vulcabras</v>
          </cell>
          <cell r="C159" t="str">
            <v>Retail</v>
          </cell>
          <cell r="D159" t="str">
            <v>Danniela Eiger</v>
          </cell>
          <cell r="E159">
            <v>45214</v>
          </cell>
          <cell r="F159" t="str">
            <v>Buy</v>
          </cell>
          <cell r="G159" t="b">
            <v>0</v>
          </cell>
          <cell r="H159" t="str">
            <v>BRL</v>
          </cell>
          <cell r="I159">
            <v>24</v>
          </cell>
          <cell r="J159">
            <v>0.1600831476190476</v>
          </cell>
          <cell r="K159">
            <v>9.9512699004250749E-2</v>
          </cell>
          <cell r="L159">
            <v>0.15064267099142339</v>
          </cell>
          <cell r="M159">
            <v>2536.9355050372328</v>
          </cell>
          <cell r="N159">
            <v>937.43750503723322</v>
          </cell>
          <cell r="O159">
            <v>438.2685050372333</v>
          </cell>
          <cell r="P159">
            <v>525.81950503723328</v>
          </cell>
          <cell r="Q159">
            <v>469.9295050372333</v>
          </cell>
          <cell r="R159">
            <v>245756.24400000001</v>
          </cell>
          <cell r="S159">
            <v>2520.7559999999999</v>
          </cell>
          <cell r="T159">
            <v>197.197</v>
          </cell>
          <cell r="U159">
            <v>379.03100000000001</v>
          </cell>
          <cell r="V159">
            <v>808.9219999999998</v>
          </cell>
          <cell r="W159">
            <v>1711.4880000000001</v>
          </cell>
          <cell r="X159">
            <v>417.048</v>
          </cell>
          <cell r="Y159">
            <v>219.851</v>
          </cell>
          <cell r="Z159">
            <v>-160.69999999999999</v>
          </cell>
          <cell r="AA159">
            <v>210.62139214778509</v>
          </cell>
          <cell r="AC159">
            <v>0</v>
          </cell>
          <cell r="AD159">
            <v>2834.3077558970699</v>
          </cell>
          <cell r="AE159">
            <v>1186.2549889317829</v>
          </cell>
          <cell r="AF159">
            <v>533.92190884864146</v>
          </cell>
          <cell r="AG159">
            <v>632.90828657787802</v>
          </cell>
          <cell r="AH159">
            <v>500.02068743175971</v>
          </cell>
          <cell r="AI159">
            <v>245373.69399999999</v>
          </cell>
          <cell r="AJ159">
            <v>2884.7318853316478</v>
          </cell>
          <cell r="AK159">
            <v>354.82094360478129</v>
          </cell>
          <cell r="AL159">
            <v>413.99741250664619</v>
          </cell>
          <cell r="AM159">
            <v>761.91835125881744</v>
          </cell>
          <cell r="AN159">
            <v>2122.501534072831</v>
          </cell>
          <cell r="AO159">
            <v>383.697</v>
          </cell>
          <cell r="AP159">
            <v>28.876056395218651</v>
          </cell>
          <cell r="AQ159">
            <v>-131.87079023588279</v>
          </cell>
          <cell r="AR159">
            <v>279.65320193613599</v>
          </cell>
          <cell r="AT159">
            <v>88.240078358929082</v>
          </cell>
          <cell r="AU159">
            <v>3164.4161566296711</v>
          </cell>
          <cell r="AV159">
            <v>1333.556474222411</v>
          </cell>
          <cell r="AW159">
            <v>590.39673188317511</v>
          </cell>
          <cell r="AX159">
            <v>699.27345298181672</v>
          </cell>
          <cell r="AY159">
            <v>564.32928948052268</v>
          </cell>
          <cell r="AZ159">
            <v>245373.69399999999</v>
          </cell>
          <cell r="BA159">
            <v>3387.1820365631552</v>
          </cell>
          <cell r="BB159">
            <v>649.39956118960731</v>
          </cell>
          <cell r="BC159">
            <v>431.69733767319138</v>
          </cell>
          <cell r="BD159">
            <v>799.62801398475358</v>
          </cell>
          <cell r="BE159">
            <v>2587.2420225784008</v>
          </cell>
          <cell r="BF159">
            <v>383.697</v>
          </cell>
          <cell r="BG159">
            <v>-265.70256118960731</v>
          </cell>
          <cell r="BH159">
            <v>-126.5766462651868</v>
          </cell>
          <cell r="BI159">
            <v>381.85198221665792</v>
          </cell>
          <cell r="BK159">
            <v>99.588800974951781</v>
          </cell>
          <cell r="BL159">
            <v>3444.5792940469951</v>
          </cell>
          <cell r="BM159">
            <v>1457.047072174048</v>
          </cell>
          <cell r="BN159">
            <v>649.8136069757669</v>
          </cell>
          <cell r="BO159">
            <v>763.16291306887683</v>
          </cell>
          <cell r="BP159">
            <v>634.12774351483176</v>
          </cell>
          <cell r="BQ159">
            <v>245373.69399999999</v>
          </cell>
          <cell r="BR159">
            <v>3914.9186601853262</v>
          </cell>
          <cell r="BS159">
            <v>1213.020064742062</v>
          </cell>
          <cell r="BT159">
            <v>449.24204475386728</v>
          </cell>
          <cell r="BU159">
            <v>805.1432275374591</v>
          </cell>
          <cell r="BV159">
            <v>3109.4634326478672</v>
          </cell>
          <cell r="BW159">
            <v>383.697</v>
          </cell>
          <cell r="BX159">
            <v>-829.32306474206246</v>
          </cell>
          <cell r="BY159">
            <v>-130.89401317378579</v>
          </cell>
          <cell r="BZ159">
            <v>648.96701118410874</v>
          </cell>
          <cell r="CB159">
            <v>111.906333445366</v>
          </cell>
          <cell r="CC159">
            <v>3748.162572211007</v>
          </cell>
          <cell r="CD159">
            <v>1591.748298304758</v>
          </cell>
          <cell r="CE159">
            <v>715.24449857608238</v>
          </cell>
          <cell r="CF159">
            <v>832.96144665290944</v>
          </cell>
          <cell r="CG159">
            <v>741.44453685955455</v>
          </cell>
          <cell r="CH159">
            <v>245373.69399999999</v>
          </cell>
          <cell r="CI159">
            <v>4553.8159504812338</v>
          </cell>
          <cell r="CJ159">
            <v>1689.386576679839</v>
          </cell>
          <cell r="CK159">
            <v>466.45894927663642</v>
          </cell>
          <cell r="CL159">
            <v>833.44081534922179</v>
          </cell>
          <cell r="CM159">
            <v>3720.0631351320121</v>
          </cell>
          <cell r="CN159">
            <v>383.697</v>
          </cell>
          <cell r="CO159">
            <v>-1305.6895766798391</v>
          </cell>
          <cell r="CP159">
            <v>-134.93385259959621</v>
          </cell>
          <cell r="CQ159">
            <v>534.51182491967063</v>
          </cell>
          <cell r="CS159">
            <v>130.84483437540939</v>
          </cell>
          <cell r="CT159">
            <v>4078.8082897271288</v>
          </cell>
          <cell r="CU159">
            <v>1738.9626478372411</v>
          </cell>
          <cell r="CV159">
            <v>787.17710564266736</v>
          </cell>
          <cell r="CW159">
            <v>909.16029073468053</v>
          </cell>
          <cell r="CX159">
            <v>846.45409073446194</v>
          </cell>
          <cell r="CY159">
            <v>245373.69399999999</v>
          </cell>
          <cell r="CZ159">
            <v>5281.6351365718547</v>
          </cell>
          <cell r="DA159">
            <v>2242.424328263181</v>
          </cell>
          <cell r="DB159">
            <v>483.15524603534561</v>
          </cell>
          <cell r="DC159">
            <v>864.18208087401763</v>
          </cell>
          <cell r="DD159">
            <v>4417.141055697839</v>
          </cell>
          <cell r="DE159">
            <v>383.697</v>
          </cell>
          <cell r="DF159">
            <v>-1858.7273282631811</v>
          </cell>
          <cell r="DG159">
            <v>-138.6794818507224</v>
          </cell>
          <cell r="DH159">
            <v>591.96097011823201</v>
          </cell>
          <cell r="DJ159">
            <v>149.37617016863621</v>
          </cell>
          <cell r="DK159">
            <v>4435.6163066241816</v>
          </cell>
          <cell r="DL159">
            <v>1897.534199832123</v>
          </cell>
          <cell r="DM159">
            <v>864.70569752257541</v>
          </cell>
          <cell r="DN159">
            <v>990.70636379076382</v>
          </cell>
          <cell r="DO159">
            <v>963.17442384590458</v>
          </cell>
          <cell r="DP159">
            <v>245373.69399999999</v>
          </cell>
          <cell r="DQ159">
            <v>6108.0545105956626</v>
          </cell>
          <cell r="DR159">
            <v>2882.205918612683</v>
          </cell>
          <cell r="DS159">
            <v>499.09430157913101</v>
          </cell>
          <cell r="DT159">
            <v>897.4011716620098</v>
          </cell>
          <cell r="DU159">
            <v>5210.3413389336547</v>
          </cell>
          <cell r="DV159">
            <v>383.697</v>
          </cell>
          <cell r="DW159">
            <v>-2498.508918612682</v>
          </cell>
          <cell r="DX159">
            <v>-141.93972181197381</v>
          </cell>
          <cell r="DY159">
            <v>655.07074843693795</v>
          </cell>
          <cell r="EA159">
            <v>169.9741406100884</v>
          </cell>
          <cell r="EB159">
            <v>4824.1365587430928</v>
          </cell>
          <cell r="EC159">
            <v>2070.6366793210168</v>
          </cell>
          <cell r="ED159">
            <v>949.75372105301744</v>
          </cell>
          <cell r="EE159">
            <v>1086.7909169129471</v>
          </cell>
          <cell r="EF159">
            <v>1092.919067750827</v>
          </cell>
          <cell r="EG159">
            <v>245373.69399999999</v>
          </cell>
          <cell r="EH159">
            <v>7044.2062885848682</v>
          </cell>
          <cell r="EI159">
            <v>3624.9587522167649</v>
          </cell>
          <cell r="EJ159">
            <v>506.78120248149418</v>
          </cell>
          <cell r="EK159">
            <v>933.50443026437279</v>
          </cell>
          <cell r="EL159">
            <v>6110.3898583204946</v>
          </cell>
          <cell r="EM159">
            <v>383.697</v>
          </cell>
          <cell r="EN159">
            <v>-3241.2617522167652</v>
          </cell>
          <cell r="EO159">
            <v>-144.7240967622927</v>
          </cell>
          <cell r="EP159">
            <v>730.71263604142655</v>
          </cell>
          <cell r="ER159">
            <v>192.8705483639859</v>
          </cell>
          <cell r="ES159">
            <v>5247.2192764855017</v>
          </cell>
          <cell r="ET159">
            <v>2259.602974223963</v>
          </cell>
          <cell r="EU159">
            <v>1043.040809643504</v>
          </cell>
          <cell r="EV159">
            <v>1192.096336359167</v>
          </cell>
          <cell r="EW159">
            <v>1239.150808785236</v>
          </cell>
          <cell r="EX159">
            <v>245373.69399999999</v>
          </cell>
          <cell r="EY159">
            <v>8103.9230714600944</v>
          </cell>
          <cell r="EZ159">
            <v>4484.7439033344754</v>
          </cell>
          <cell r="FA159">
            <v>504.64781550742453</v>
          </cell>
          <cell r="FB159">
            <v>972.74688557627815</v>
          </cell>
          <cell r="FC159">
            <v>7130.8641858838182</v>
          </cell>
          <cell r="FD159">
            <v>383.697</v>
          </cell>
          <cell r="FE159">
            <v>-4101.0469033344752</v>
          </cell>
          <cell r="FF159">
            <v>-146.92213974159401</v>
          </cell>
          <cell r="FG159">
            <v>814.5414527523792</v>
          </cell>
          <cell r="FI159">
            <v>218.6764812219136</v>
          </cell>
          <cell r="FJ159">
            <v>477.74986637693308</v>
          </cell>
          <cell r="FK159">
            <v>168.14086637693319</v>
          </cell>
          <cell r="FL159">
            <v>64.357866376933174</v>
          </cell>
          <cell r="FM159">
            <v>83.580866376933173</v>
          </cell>
          <cell r="FN159">
            <v>53.980866376933172</v>
          </cell>
          <cell r="FO159">
            <v>245756.24400000001</v>
          </cell>
          <cell r="FP159">
            <v>2061.35</v>
          </cell>
          <cell r="FQ159">
            <v>210.59800000000001</v>
          </cell>
          <cell r="FR159">
            <v>319.04899999999998</v>
          </cell>
          <cell r="FS159">
            <v>655.75299999999993</v>
          </cell>
          <cell r="FT159">
            <v>1405.597</v>
          </cell>
          <cell r="FU159">
            <v>358.67</v>
          </cell>
          <cell r="FV159">
            <v>148.072</v>
          </cell>
          <cell r="FW159">
            <v>-40.6</v>
          </cell>
          <cell r="FX159">
            <v>0</v>
          </cell>
          <cell r="FZ159">
            <v>0</v>
          </cell>
          <cell r="GA159">
            <v>656.80763866029997</v>
          </cell>
          <cell r="GB159">
            <v>236.16763866030001</v>
          </cell>
          <cell r="GC159">
            <v>112.2946386603</v>
          </cell>
          <cell r="GD159">
            <v>133.3556386603</v>
          </cell>
          <cell r="GE159">
            <v>103.7576386603</v>
          </cell>
          <cell r="GF159">
            <v>245756.24400000001</v>
          </cell>
          <cell r="GG159">
            <v>2181.8829999999998</v>
          </cell>
          <cell r="GH159">
            <v>105.65300000000001</v>
          </cell>
          <cell r="GI159">
            <v>332.77699999999999</v>
          </cell>
          <cell r="GJ159">
            <v>670.25899999999979</v>
          </cell>
          <cell r="GK159">
            <v>1511.624</v>
          </cell>
          <cell r="GL159">
            <v>300.274</v>
          </cell>
          <cell r="GM159">
            <v>194.62100000000001</v>
          </cell>
          <cell r="GN159">
            <v>-31.4</v>
          </cell>
          <cell r="GO159">
            <v>0</v>
          </cell>
          <cell r="GQ159">
            <v>0</v>
          </cell>
          <cell r="GR159">
            <v>663.53499999999997</v>
          </cell>
          <cell r="GS159">
            <v>250.27699999999999</v>
          </cell>
          <cell r="GT159">
            <v>108.998</v>
          </cell>
          <cell r="GU159">
            <v>132.24700000000001</v>
          </cell>
          <cell r="GV159">
            <v>97.890999999999991</v>
          </cell>
          <cell r="GW159">
            <v>245756.24400000001</v>
          </cell>
          <cell r="GX159">
            <v>2374.66</v>
          </cell>
          <cell r="GY159">
            <v>211.959</v>
          </cell>
          <cell r="GZ159">
            <v>355.90600000000001</v>
          </cell>
          <cell r="HA159">
            <v>763.53599999999983</v>
          </cell>
          <cell r="HB159">
            <v>1610.7760000000001</v>
          </cell>
          <cell r="HC159">
            <v>360.98899999999998</v>
          </cell>
          <cell r="HD159">
            <v>149.03</v>
          </cell>
          <cell r="HE159">
            <v>-44.9</v>
          </cell>
          <cell r="HF159">
            <v>0</v>
          </cell>
          <cell r="HH159">
            <v>0</v>
          </cell>
          <cell r="HI159">
            <v>738.84299999999996</v>
          </cell>
          <cell r="HJ159">
            <v>282.85199999999998</v>
          </cell>
          <cell r="HK159">
            <v>152.61799999999999</v>
          </cell>
          <cell r="HL159">
            <v>176.636</v>
          </cell>
          <cell r="HM159">
            <v>214.3</v>
          </cell>
          <cell r="HN159">
            <v>245756.24400000001</v>
          </cell>
          <cell r="HO159">
            <v>2520.7559999999999</v>
          </cell>
          <cell r="HP159">
            <v>197.197</v>
          </cell>
          <cell r="HQ159">
            <v>379.03100000000001</v>
          </cell>
          <cell r="HR159">
            <v>808.9219999999998</v>
          </cell>
          <cell r="HS159">
            <v>1711.4880000000001</v>
          </cell>
          <cell r="HT159">
            <v>417.048</v>
          </cell>
          <cell r="HU159">
            <v>219.851</v>
          </cell>
          <cell r="HV159">
            <v>-43.8</v>
          </cell>
          <cell r="HW159">
            <v>0</v>
          </cell>
          <cell r="HY159">
            <v>0</v>
          </cell>
          <cell r="HZ159">
            <v>571.11799999999994</v>
          </cell>
          <cell r="IA159">
            <v>225.3589999999999</v>
          </cell>
          <cell r="IB159">
            <v>91.612999999999914</v>
          </cell>
          <cell r="IC159">
            <v>116.95099999999989</v>
          </cell>
          <cell r="ID159">
            <v>83.62999999999991</v>
          </cell>
          <cell r="IE159">
            <v>245373.69399999999</v>
          </cell>
          <cell r="IF159">
            <v>2715.6610000000001</v>
          </cell>
          <cell r="IG159">
            <v>374.18599999999998</v>
          </cell>
          <cell r="IH159">
            <v>390.21499999999997</v>
          </cell>
          <cell r="II159">
            <v>921.70899999999983</v>
          </cell>
          <cell r="IJ159">
            <v>1793.6289999999999</v>
          </cell>
          <cell r="IK159">
            <v>473.89400000000001</v>
          </cell>
          <cell r="IL159">
            <v>99.708000000000027</v>
          </cell>
          <cell r="IM159">
            <v>-33.4</v>
          </cell>
          <cell r="IN159">
            <v>136.42355992182439</v>
          </cell>
          <cell r="IP159">
            <v>0</v>
          </cell>
          <cell r="IQ159">
            <v>723.92</v>
          </cell>
          <cell r="IR159">
            <v>299.63600000000002</v>
          </cell>
          <cell r="IS159">
            <v>143.642</v>
          </cell>
          <cell r="IT159">
            <v>169.46700000000001</v>
          </cell>
          <cell r="IU159">
            <v>138.95099999999999</v>
          </cell>
          <cell r="IV159">
            <v>245373.69399999999</v>
          </cell>
          <cell r="IW159">
            <v>2730.018</v>
          </cell>
          <cell r="IX159">
            <v>281.33699999999999</v>
          </cell>
          <cell r="IY159">
            <v>403.12299999999999</v>
          </cell>
          <cell r="IZ159">
            <v>835.86300000000006</v>
          </cell>
          <cell r="JA159">
            <v>1893.8430000000001</v>
          </cell>
          <cell r="JB159">
            <v>383.697</v>
          </cell>
          <cell r="JC159">
            <v>102.36</v>
          </cell>
          <cell r="JD159">
            <v>-36.9</v>
          </cell>
          <cell r="JE159">
            <v>20.754235108193399</v>
          </cell>
          <cell r="JG159">
            <v>0</v>
          </cell>
          <cell r="JH159">
            <v>719.87277026515153</v>
          </cell>
          <cell r="JI159">
            <v>301.40374952413799</v>
          </cell>
          <cell r="JJ159">
            <v>139.49343294463461</v>
          </cell>
          <cell r="JK159">
            <v>163.9691071336498</v>
          </cell>
          <cell r="JL159">
            <v>128.9703389618507</v>
          </cell>
          <cell r="JM159">
            <v>245373.69399999999</v>
          </cell>
          <cell r="JN159">
            <v>2795.3454575672131</v>
          </cell>
          <cell r="JO159">
            <v>398.00285683997612</v>
          </cell>
          <cell r="JP159">
            <v>407.44223662159089</v>
          </cell>
          <cell r="JQ159">
            <v>794.89647735522067</v>
          </cell>
          <cell r="JR159">
            <v>2000.136980211993</v>
          </cell>
          <cell r="JS159">
            <v>383.697</v>
          </cell>
          <cell r="JT159">
            <v>-14.305856839976119</v>
          </cell>
          <cell r="JU159">
            <v>-28.794910810606059</v>
          </cell>
          <cell r="JV159">
            <v>141.2762719131899</v>
          </cell>
          <cell r="JX159">
            <v>22.676358749858188</v>
          </cell>
          <cell r="JY159">
            <v>819.39698563191894</v>
          </cell>
          <cell r="JZ159">
            <v>359.85623940764492</v>
          </cell>
          <cell r="KA159">
            <v>159.17347590400689</v>
          </cell>
          <cell r="KB159">
            <v>185.3941794442284</v>
          </cell>
          <cell r="KC159">
            <v>148.46934846990899</v>
          </cell>
          <cell r="KD159">
            <v>245373.69399999999</v>
          </cell>
          <cell r="KE159">
            <v>2884.7318853316478</v>
          </cell>
          <cell r="KF159">
            <v>354.82094360478129</v>
          </cell>
          <cell r="KG159">
            <v>413.99741250664619</v>
          </cell>
          <cell r="KH159">
            <v>761.91835125881744</v>
          </cell>
          <cell r="KI159">
            <v>2122.501534072831</v>
          </cell>
          <cell r="KJ159">
            <v>383.697</v>
          </cell>
          <cell r="KK159">
            <v>28.876056395218651</v>
          </cell>
          <cell r="KL159">
            <v>-32.775879425276763</v>
          </cell>
          <cell r="KM159">
            <v>-16.17378933758636</v>
          </cell>
          <cell r="KO159">
            <v>26.1047946090709</v>
          </cell>
          <cell r="KP159">
            <v>41.298000000000002</v>
          </cell>
          <cell r="KQ159">
            <v>-2.006555158162215</v>
          </cell>
          <cell r="KR159">
            <v>13.171758874108511</v>
          </cell>
          <cell r="KS159">
            <v>28.406595723421141</v>
          </cell>
          <cell r="KT159">
            <v>77.754497638520462</v>
          </cell>
          <cell r="KU159">
            <v>118.1330165914914</v>
          </cell>
          <cell r="KV159">
            <v>165.44060920523319</v>
          </cell>
          <cell r="KW159">
            <v>219.1586932741701</v>
          </cell>
          <cell r="KX159">
            <v>282.27119776203358</v>
          </cell>
          <cell r="KY159">
            <v>487.08699999999999</v>
          </cell>
          <cell r="KZ159">
            <v>632.90828657787802</v>
          </cell>
          <cell r="LA159">
            <v>699.27345298181672</v>
          </cell>
          <cell r="LB159">
            <v>763.16291306887683</v>
          </cell>
          <cell r="LC159">
            <v>832.96144665290944</v>
          </cell>
          <cell r="LD159">
            <v>909.16029073468053</v>
          </cell>
          <cell r="LE159">
            <v>990.70636379076382</v>
          </cell>
          <cell r="LF159">
            <v>1086.7909169129471</v>
          </cell>
          <cell r="LG159">
            <v>1192.096336359167</v>
          </cell>
          <cell r="LH159">
            <v>83.581000000000003</v>
          </cell>
          <cell r="LI159">
            <v>124.56399999999999</v>
          </cell>
          <cell r="LJ159">
            <v>134.208</v>
          </cell>
          <cell r="LK159">
            <v>144.73400000000001</v>
          </cell>
          <cell r="LL159">
            <v>116.95099999999999</v>
          </cell>
          <cell r="LM159">
            <v>168.65700000000001</v>
          </cell>
          <cell r="LN159">
            <v>163.9691071336498</v>
          </cell>
          <cell r="LO159">
            <v>185.3941794442284</v>
          </cell>
          <cell r="OJ159">
            <v>-9.6739999999999977</v>
          </cell>
          <cell r="OK159">
            <v>-8.2839999999999989</v>
          </cell>
          <cell r="OL159">
            <v>-6.5349999999999984</v>
          </cell>
          <cell r="OM159">
            <v>65.790999999999997</v>
          </cell>
          <cell r="ON159">
            <v>-2.1480000000000001</v>
          </cell>
          <cell r="OO159">
            <v>3.1649999999999991</v>
          </cell>
          <cell r="OP159">
            <v>-2.060955672766775</v>
          </cell>
          <cell r="OQ159">
            <v>-0.96259948539543139</v>
          </cell>
        </row>
        <row r="160">
          <cell r="A160" t="str">
            <v>VVEO3</v>
          </cell>
          <cell r="B160" t="str">
            <v>Viveo</v>
          </cell>
          <cell r="C160" t="str">
            <v>Health Care</v>
          </cell>
          <cell r="D160" t="str">
            <v>Rafael Barros</v>
          </cell>
          <cell r="E160">
            <v>45103</v>
          </cell>
          <cell r="F160" t="str">
            <v>Buy</v>
          </cell>
          <cell r="G160" t="b">
            <v>0</v>
          </cell>
          <cell r="H160" t="str">
            <v>BRL</v>
          </cell>
          <cell r="I160">
            <v>28.6</v>
          </cell>
          <cell r="J160">
            <v>0.153</v>
          </cell>
          <cell r="M160">
            <v>8746.5310000000009</v>
          </cell>
          <cell r="N160">
            <v>1429.006000000001</v>
          </cell>
          <cell r="O160">
            <v>513.45800000000122</v>
          </cell>
          <cell r="P160">
            <v>689.71500000000128</v>
          </cell>
          <cell r="Q160">
            <v>259.8250000000013</v>
          </cell>
          <cell r="R160">
            <v>283.34976</v>
          </cell>
          <cell r="S160">
            <v>9559.6239999999998</v>
          </cell>
          <cell r="T160">
            <v>2016.0519999999999</v>
          </cell>
          <cell r="U160">
            <v>438.47800000000001</v>
          </cell>
          <cell r="V160">
            <v>7279.1820000000007</v>
          </cell>
          <cell r="W160">
            <v>2280.4419999999991</v>
          </cell>
          <cell r="X160">
            <v>4469.0870000000004</v>
          </cell>
          <cell r="Y160">
            <v>2453.0349999999989</v>
          </cell>
          <cell r="Z160">
            <v>-1498.6569999999999</v>
          </cell>
          <cell r="AB160">
            <v>-19.030999999998521</v>
          </cell>
          <cell r="AC160">
            <v>-112.985</v>
          </cell>
          <cell r="AD160">
            <v>11435.78383908479</v>
          </cell>
          <cell r="AE160">
            <v>1875.830507288076</v>
          </cell>
          <cell r="AF160">
            <v>761.3436375006512</v>
          </cell>
          <cell r="AG160">
            <v>997.64265840866801</v>
          </cell>
          <cell r="AH160">
            <v>260.51351564576959</v>
          </cell>
          <cell r="AI160">
            <v>283.34976</v>
          </cell>
          <cell r="AJ160">
            <v>9237.0297938318727</v>
          </cell>
          <cell r="AK160">
            <v>1309.5787101459459</v>
          </cell>
          <cell r="AL160">
            <v>482.59566112604381</v>
          </cell>
          <cell r="AM160">
            <v>6763.2476272900349</v>
          </cell>
          <cell r="AN160">
            <v>2473.7821665418378</v>
          </cell>
          <cell r="AO160">
            <v>4323.7515328560003</v>
          </cell>
          <cell r="AP160">
            <v>3014.1728227100539</v>
          </cell>
          <cell r="AQ160">
            <v>-211.69830932764461</v>
          </cell>
          <cell r="AS160">
            <v>-576.7864117602694</v>
          </cell>
          <cell r="AT160">
            <v>-126.90787809378401</v>
          </cell>
          <cell r="AU160">
            <v>12867.399891116031</v>
          </cell>
          <cell r="AV160">
            <v>2135.9883819252632</v>
          </cell>
          <cell r="AW160">
            <v>927.47513434288931</v>
          </cell>
          <cell r="AX160">
            <v>1146.8439945318</v>
          </cell>
          <cell r="AY160">
            <v>445.52899165000167</v>
          </cell>
          <cell r="AZ160">
            <v>283.34976</v>
          </cell>
          <cell r="BA160">
            <v>10039.41543547605</v>
          </cell>
          <cell r="BB160">
            <v>1699.6340392958709</v>
          </cell>
          <cell r="BC160">
            <v>536.43861464166912</v>
          </cell>
          <cell r="BD160">
            <v>7230.3050081180309</v>
          </cell>
          <cell r="BE160">
            <v>2809.1104273580158</v>
          </cell>
          <cell r="BF160">
            <v>4339.5462380937506</v>
          </cell>
          <cell r="BG160">
            <v>2639.9121987978788</v>
          </cell>
          <cell r="BH160">
            <v>-173.7098985300664</v>
          </cell>
          <cell r="BJ160">
            <v>490.45116544059277</v>
          </cell>
          <cell r="BK160">
            <v>-100.3958362906684</v>
          </cell>
          <cell r="BL160">
            <v>14385.67988336197</v>
          </cell>
          <cell r="BM160">
            <v>2413.053943635136</v>
          </cell>
          <cell r="BN160">
            <v>1110.3616648963309</v>
          </cell>
          <cell r="BO160">
            <v>1333.2597904079439</v>
          </cell>
          <cell r="BP160">
            <v>625.98260269449236</v>
          </cell>
          <cell r="BQ160">
            <v>283.34976</v>
          </cell>
          <cell r="BR160">
            <v>11006.619557859551</v>
          </cell>
          <cell r="BS160">
            <v>2134.9908364682101</v>
          </cell>
          <cell r="BT160">
            <v>597.03575658383318</v>
          </cell>
          <cell r="BU160">
            <v>7735.5989280104477</v>
          </cell>
          <cell r="BV160">
            <v>3271.0206298490989</v>
          </cell>
          <cell r="BW160">
            <v>4360.3582716368346</v>
          </cell>
          <cell r="BX160">
            <v>2225.367435168625</v>
          </cell>
          <cell r="BY160">
            <v>-194.20667842538651</v>
          </cell>
          <cell r="CA160">
            <v>586.35249243877695</v>
          </cell>
          <cell r="CB160">
            <v>-150.99569526643899</v>
          </cell>
          <cell r="CC160">
            <v>16019.700764662481</v>
          </cell>
          <cell r="CD160">
            <v>2714.9573699440571</v>
          </cell>
          <cell r="CE160">
            <v>1342.4267595967319</v>
          </cell>
          <cell r="CF160">
            <v>1538.998718760563</v>
          </cell>
          <cell r="CG160">
            <v>811.94178353933819</v>
          </cell>
          <cell r="CH160">
            <v>283.34976</v>
          </cell>
          <cell r="CI160">
            <v>11982.673754577199</v>
          </cell>
          <cell r="CJ160">
            <v>2502.369889962722</v>
          </cell>
          <cell r="CK160">
            <v>664.55956443724472</v>
          </cell>
          <cell r="CL160">
            <v>8122.6769132949539</v>
          </cell>
          <cell r="CM160">
            <v>3859.9968412822509</v>
          </cell>
          <cell r="CN160">
            <v>4385.0852617383362</v>
          </cell>
          <cell r="CO160">
            <v>1882.7153717756139</v>
          </cell>
          <cell r="CP160">
            <v>-216.26596032294361</v>
          </cell>
          <cell r="CR160">
            <v>575.50985213539479</v>
          </cell>
          <cell r="CS160">
            <v>-208.1307986408834</v>
          </cell>
          <cell r="CT160">
            <v>17772.702323731432</v>
          </cell>
          <cell r="CU160">
            <v>3040.7260684695739</v>
          </cell>
          <cell r="CV160">
            <v>1558.287863118137</v>
          </cell>
          <cell r="CW160">
            <v>1762.937295193231</v>
          </cell>
          <cell r="CX160">
            <v>988.88772832637778</v>
          </cell>
          <cell r="CY160">
            <v>283.34976</v>
          </cell>
          <cell r="CZ160">
            <v>13105.76864438442</v>
          </cell>
          <cell r="DA160">
            <v>2968.2443065861789</v>
          </cell>
          <cell r="DB160">
            <v>739.18947799139823</v>
          </cell>
          <cell r="DC160">
            <v>8537.6210139531577</v>
          </cell>
          <cell r="DD160">
            <v>4568.1476304312619</v>
          </cell>
          <cell r="DE160">
            <v>4413.5077444917488</v>
          </cell>
          <cell r="DF160">
            <v>1445.2634379055689</v>
          </cell>
          <cell r="DG160">
            <v>-239.93148137037431</v>
          </cell>
          <cell r="DI160">
            <v>732.39147651701114</v>
          </cell>
          <cell r="DJ160">
            <v>-266.51705989355338</v>
          </cell>
          <cell r="DK160">
            <v>19647.997520841029</v>
          </cell>
          <cell r="DL160">
            <v>3361.5697358005091</v>
          </cell>
          <cell r="DM160">
            <v>1759.927209116963</v>
          </cell>
          <cell r="DN160">
            <v>1976.1238535451639</v>
          </cell>
          <cell r="DO160">
            <v>1163.9066743840131</v>
          </cell>
          <cell r="DP160">
            <v>283.34976</v>
          </cell>
          <cell r="DQ160">
            <v>14382.433254547401</v>
          </cell>
          <cell r="DR160">
            <v>3532.9395095696209</v>
          </cell>
          <cell r="DS160">
            <v>821.11166052384431</v>
          </cell>
          <cell r="DT160">
            <v>8987.4980842434834</v>
          </cell>
          <cell r="DU160">
            <v>5394.9351703039138</v>
          </cell>
          <cell r="DV160">
            <v>4445.7274365638214</v>
          </cell>
          <cell r="DW160">
            <v>912.78792699420046</v>
          </cell>
          <cell r="DX160">
            <v>-265.24796653135388</v>
          </cell>
          <cell r="DZ160">
            <v>887.77025668591045</v>
          </cell>
          <cell r="EA160">
            <v>-323.07505370246849</v>
          </cell>
          <cell r="EB160">
            <v>21649.020278885531</v>
          </cell>
          <cell r="EC160">
            <v>3703.9240921136839</v>
          </cell>
          <cell r="ED160">
            <v>1973.9171842664009</v>
          </cell>
          <cell r="EE160">
            <v>2204.8208982999481</v>
          </cell>
          <cell r="EF160">
            <v>1353.8288179954529</v>
          </cell>
          <cell r="EG160">
            <v>283.34976</v>
          </cell>
          <cell r="EH160">
            <v>15822.732869749119</v>
          </cell>
          <cell r="EI160">
            <v>4149.6777598137251</v>
          </cell>
          <cell r="EJ160">
            <v>910.5192226194082</v>
          </cell>
          <cell r="EK160">
            <v>9468.9197313324039</v>
          </cell>
          <cell r="EL160">
            <v>6353.8131384167154</v>
          </cell>
          <cell r="EM160">
            <v>4481.9320120520078</v>
          </cell>
          <cell r="EN160">
            <v>332.25425223828279</v>
          </cell>
          <cell r="EO160">
            <v>-292.26177376495468</v>
          </cell>
          <cell r="EQ160">
            <v>996.7859613483314</v>
          </cell>
          <cell r="ER160">
            <v>-380.04771110422729</v>
          </cell>
          <cell r="ES160">
            <v>23779.366215336649</v>
          </cell>
          <cell r="ET160">
            <v>4068.4043104750449</v>
          </cell>
          <cell r="EU160">
            <v>2200.9230564827349</v>
          </cell>
          <cell r="EV160">
            <v>2449.4574520088909</v>
          </cell>
          <cell r="EW160">
            <v>1555.926853029034</v>
          </cell>
          <cell r="EX160">
            <v>283.34976</v>
          </cell>
          <cell r="EY160">
            <v>17435.676274743972</v>
          </cell>
          <cell r="EZ160">
            <v>4815.9792723622304</v>
          </cell>
          <cell r="FA160">
            <v>1007.612785052561</v>
          </cell>
          <cell r="FB160">
            <v>9983.1601810221418</v>
          </cell>
          <cell r="FC160">
            <v>7452.5160937218261</v>
          </cell>
          <cell r="FD160">
            <v>4522.4813436636496</v>
          </cell>
          <cell r="FE160">
            <v>-293.49792869858078</v>
          </cell>
          <cell r="FF160">
            <v>-321.02144390704478</v>
          </cell>
          <cell r="FH160">
            <v>1107.5993537983011</v>
          </cell>
          <cell r="FI160">
            <v>-441.29784124979608</v>
          </cell>
          <cell r="FJ160">
            <v>1899.854</v>
          </cell>
          <cell r="FK160">
            <v>306.07200000000012</v>
          </cell>
          <cell r="FL160">
            <v>131.13100000000011</v>
          </cell>
          <cell r="FM160">
            <v>164.0090000000001</v>
          </cell>
          <cell r="FN160">
            <v>104.6490000000001</v>
          </cell>
          <cell r="FO160">
            <v>283.34976</v>
          </cell>
          <cell r="FP160">
            <v>6816.3019999999997</v>
          </cell>
          <cell r="FQ160">
            <v>1757.3330000000001</v>
          </cell>
          <cell r="FR160">
            <v>307.57799999999997</v>
          </cell>
          <cell r="FS160">
            <v>4621.4179999999997</v>
          </cell>
          <cell r="FT160">
            <v>2194.884</v>
          </cell>
          <cell r="FU160">
            <v>2812.741</v>
          </cell>
          <cell r="FV160">
            <v>1055.4079999999999</v>
          </cell>
          <cell r="FW160">
            <v>-41.63</v>
          </cell>
          <cell r="FZ160">
            <v>-67.984999999999999</v>
          </cell>
          <cell r="GA160">
            <v>1946.2190000000001</v>
          </cell>
          <cell r="GB160">
            <v>331.85100000000011</v>
          </cell>
          <cell r="GC160">
            <v>120.07900000000009</v>
          </cell>
          <cell r="GD160">
            <v>163.10000000000011</v>
          </cell>
          <cell r="GE160">
            <v>39.990000000000123</v>
          </cell>
          <cell r="GF160">
            <v>283.34976</v>
          </cell>
          <cell r="GG160">
            <v>7078.6659999999993</v>
          </cell>
          <cell r="GH160">
            <v>731.78</v>
          </cell>
          <cell r="GI160">
            <v>329.92200000000003</v>
          </cell>
          <cell r="GJ160">
            <v>4846.3439999999991</v>
          </cell>
          <cell r="GK160">
            <v>2232.3220000000001</v>
          </cell>
          <cell r="GL160">
            <v>2769.5920000000001</v>
          </cell>
          <cell r="GM160">
            <v>2037.8119999999999</v>
          </cell>
          <cell r="GN160">
            <v>-548.96</v>
          </cell>
          <cell r="GQ160">
            <v>-45</v>
          </cell>
          <cell r="GR160">
            <v>2273.6990000000001</v>
          </cell>
          <cell r="GS160">
            <v>378.20400000000018</v>
          </cell>
          <cell r="GT160">
            <v>130.20200000000011</v>
          </cell>
          <cell r="GU160">
            <v>176.66200000000009</v>
          </cell>
          <cell r="GV160">
            <v>51.8320000000001</v>
          </cell>
          <cell r="GW160">
            <v>283.34976</v>
          </cell>
          <cell r="GX160">
            <v>8257.107</v>
          </cell>
          <cell r="GY160">
            <v>1453.5440000000001</v>
          </cell>
          <cell r="GZ160">
            <v>369.108</v>
          </cell>
          <cell r="HA160">
            <v>5964.3079999999991</v>
          </cell>
          <cell r="HB160">
            <v>2292.7990000000009</v>
          </cell>
          <cell r="HC160">
            <v>3871.9090000000001</v>
          </cell>
          <cell r="HD160">
            <v>2418.3649999999998</v>
          </cell>
          <cell r="HE160">
            <v>-331.67099999999988</v>
          </cell>
          <cell r="HH160">
            <v>0</v>
          </cell>
          <cell r="HI160">
            <v>2626.759</v>
          </cell>
          <cell r="HJ160">
            <v>412.87900000000042</v>
          </cell>
          <cell r="HK160">
            <v>132.04600000000039</v>
          </cell>
          <cell r="HL160">
            <v>185.94400000000039</v>
          </cell>
          <cell r="HM160">
            <v>63.354000000000411</v>
          </cell>
          <cell r="HN160">
            <v>283.34976</v>
          </cell>
          <cell r="HO160">
            <v>9559.6239999999998</v>
          </cell>
          <cell r="HP160">
            <v>2016.0519999999999</v>
          </cell>
          <cell r="HQ160">
            <v>438.47800000000001</v>
          </cell>
          <cell r="HR160">
            <v>7279.1820000000007</v>
          </cell>
          <cell r="HS160">
            <v>2280.4419999999991</v>
          </cell>
          <cell r="HT160">
            <v>4469.0870000000004</v>
          </cell>
          <cell r="HU160">
            <v>2453.0349999999989</v>
          </cell>
          <cell r="HV160">
            <v>-576.39599999999996</v>
          </cell>
          <cell r="HY160">
            <v>0</v>
          </cell>
          <cell r="HZ160">
            <v>2799.835</v>
          </cell>
          <cell r="IA160">
            <v>442.26299999999992</v>
          </cell>
          <cell r="IB160">
            <v>159.43899999999991</v>
          </cell>
          <cell r="IC160">
            <v>216.43299999999991</v>
          </cell>
          <cell r="ID160">
            <v>40.996999999999922</v>
          </cell>
          <cell r="IE160">
            <v>283.34976</v>
          </cell>
          <cell r="IF160">
            <v>8952.2849999999999</v>
          </cell>
          <cell r="IG160">
            <v>1003.15</v>
          </cell>
          <cell r="IH160">
            <v>447.4</v>
          </cell>
          <cell r="II160">
            <v>6633.625</v>
          </cell>
          <cell r="IJ160">
            <v>2318.66</v>
          </cell>
          <cell r="IK160">
            <v>4312.7</v>
          </cell>
          <cell r="IL160">
            <v>3309.55</v>
          </cell>
          <cell r="IM160">
            <v>-95.113</v>
          </cell>
          <cell r="IP160">
            <v>-74.742000000000004</v>
          </cell>
          <cell r="IQ160">
            <v>2846.9055656947971</v>
          </cell>
          <cell r="IR160">
            <v>472.58632390533597</v>
          </cell>
          <cell r="IS160">
            <v>183.61761367720311</v>
          </cell>
          <cell r="IT160">
            <v>242.84794867720311</v>
          </cell>
          <cell r="IU160">
            <v>56.01278093783904</v>
          </cell>
          <cell r="IV160">
            <v>283.34976</v>
          </cell>
          <cell r="IW160">
            <v>9162.795958648443</v>
          </cell>
          <cell r="IX160">
            <v>1214.6080812314201</v>
          </cell>
          <cell r="IY160">
            <v>459.23400287410061</v>
          </cell>
          <cell r="IZ160">
            <v>6807.740477710604</v>
          </cell>
          <cell r="JA160">
            <v>2355.0554809378391</v>
          </cell>
          <cell r="JB160">
            <v>4316.3111399999998</v>
          </cell>
          <cell r="JC160">
            <v>3101.703058768579</v>
          </cell>
          <cell r="JD160">
            <v>-38.433225136879763</v>
          </cell>
          <cell r="JG160">
            <v>-11.329000000000001</v>
          </cell>
          <cell r="JH160">
            <v>2901.594913762427</v>
          </cell>
          <cell r="JI160">
            <v>481.66475568456281</v>
          </cell>
          <cell r="JJ160">
            <v>203.9292346749256</v>
          </cell>
          <cell r="JK160">
            <v>263.6958701249082</v>
          </cell>
          <cell r="JL160">
            <v>75.210929163645517</v>
          </cell>
          <cell r="JM160">
            <v>283.34976</v>
          </cell>
          <cell r="JN160">
            <v>9324.1572509118014</v>
          </cell>
          <cell r="JO160">
            <v>1356.596835545562</v>
          </cell>
          <cell r="JP160">
            <v>471.18519845712422</v>
          </cell>
          <cell r="JQ160">
            <v>6915.1104189040998</v>
          </cell>
          <cell r="JR160">
            <v>2409.0468320077021</v>
          </cell>
          <cell r="JS160">
            <v>4319.9945028000002</v>
          </cell>
          <cell r="JT160">
            <v>2963.3976672544381</v>
          </cell>
          <cell r="JU160">
            <v>-39.171531335792757</v>
          </cell>
          <cell r="JX160">
            <v>-19.617300000000061</v>
          </cell>
          <cell r="JY160">
            <v>2887.4483596275618</v>
          </cell>
          <cell r="JZ160">
            <v>479.31642769817518</v>
          </cell>
          <cell r="KA160">
            <v>214.35778914852071</v>
          </cell>
          <cell r="KB160">
            <v>274.66583960655498</v>
          </cell>
          <cell r="KC160">
            <v>88.292805544283141</v>
          </cell>
          <cell r="KD160">
            <v>283.34976</v>
          </cell>
          <cell r="KE160">
            <v>9237.0297938318727</v>
          </cell>
          <cell r="KF160">
            <v>1309.5787101459459</v>
          </cell>
          <cell r="KG160">
            <v>482.59566112604381</v>
          </cell>
          <cell r="KH160">
            <v>6763.2476272900349</v>
          </cell>
          <cell r="KI160">
            <v>2473.7821665418378</v>
          </cell>
          <cell r="KJ160">
            <v>4323.7515328560003</v>
          </cell>
          <cell r="KK160">
            <v>3014.1728227100539</v>
          </cell>
          <cell r="KL160">
            <v>-38.980552854972089</v>
          </cell>
          <cell r="KO160">
            <v>-21.219578093783952</v>
          </cell>
          <cell r="KY160">
            <v>731.39726442000176</v>
          </cell>
          <cell r="KZ160">
            <v>1004.377672368668</v>
          </cell>
          <cell r="LA160">
            <v>1146.8439945318</v>
          </cell>
          <cell r="LB160">
            <v>1333.2597904079439</v>
          </cell>
          <cell r="LC160">
            <v>1538.998718760563</v>
          </cell>
          <cell r="LD160">
            <v>1762.937295193231</v>
          </cell>
          <cell r="LE160">
            <v>1976.1238535451639</v>
          </cell>
          <cell r="LF160">
            <v>2204.8208982999481</v>
          </cell>
          <cell r="LG160">
            <v>2449.4574520088909</v>
          </cell>
          <cell r="LH160">
            <v>167.3138231800001</v>
          </cell>
          <cell r="LI160">
            <v>176.12300646000011</v>
          </cell>
          <cell r="LJ160">
            <v>188.67600000000019</v>
          </cell>
          <cell r="LK160">
            <v>199.2844347800004</v>
          </cell>
          <cell r="LL160">
            <v>223.16801395999991</v>
          </cell>
          <cell r="LM160">
            <v>242.84794867720311</v>
          </cell>
          <cell r="LN160">
            <v>263.6958701249082</v>
          </cell>
          <cell r="LO160">
            <v>274.66583960655498</v>
          </cell>
          <cell r="LP160">
            <v>3145.9304485813918</v>
          </cell>
          <cell r="LQ160">
            <v>522.22445446451093</v>
          </cell>
          <cell r="LR160">
            <v>227.0500313916836</v>
          </cell>
          <cell r="LS160">
            <v>280.86316654442658</v>
          </cell>
          <cell r="LT160">
            <v>280.86316654442658</v>
          </cell>
          <cell r="LU160">
            <v>103.3962033554394</v>
          </cell>
          <cell r="LV160">
            <v>283.34976</v>
          </cell>
          <cell r="LW160">
            <v>9649.9467617144619</v>
          </cell>
          <cell r="LX160">
            <v>1390.397560707702</v>
          </cell>
          <cell r="LY160">
            <v>496.07374790928162</v>
          </cell>
          <cell r="LZ160">
            <v>7093.6094730688492</v>
          </cell>
          <cell r="MA160">
            <v>2556.3372886456132</v>
          </cell>
          <cell r="MB160">
            <v>4327.5837035131208</v>
          </cell>
          <cell r="MC160">
            <v>2937.186142805419</v>
          </cell>
          <cell r="MD160">
            <v>-42.470061055848788</v>
          </cell>
          <cell r="MG160">
            <v>-23.55747101014849</v>
          </cell>
          <cell r="MH160">
            <v>3208.260560792221</v>
          </cell>
          <cell r="MI160">
            <v>532.57125309150842</v>
          </cell>
          <cell r="MJ160">
            <v>231.32291769749361</v>
          </cell>
          <cell r="MK160">
            <v>285.81921318314937</v>
          </cell>
          <cell r="ML160">
            <v>285.81921318314937</v>
          </cell>
          <cell r="MM160">
            <v>110.153393296156</v>
          </cell>
          <cell r="MN160">
            <v>283.34976</v>
          </cell>
          <cell r="MO160">
            <v>9901.4983494655189</v>
          </cell>
          <cell r="MP160">
            <v>1557.334024656016</v>
          </cell>
          <cell r="MQ160">
            <v>509.68571580789211</v>
          </cell>
          <cell r="MR160">
            <v>7260.840685043846</v>
          </cell>
          <cell r="MS160">
            <v>2640.657664421673</v>
          </cell>
          <cell r="MT160">
            <v>4331.4925175833823</v>
          </cell>
          <cell r="MU160">
            <v>2774.1584929273658</v>
          </cell>
          <cell r="MV160">
            <v>-43.311517570694967</v>
          </cell>
          <cell r="MY160">
            <v>-20.841081251661411</v>
          </cell>
          <cell r="MZ160">
            <v>3260.5373229507459</v>
          </cell>
          <cell r="NA160">
            <v>541.24919560982335</v>
          </cell>
          <cell r="NB160">
            <v>235.24712966534989</v>
          </cell>
          <cell r="NC160">
            <v>290.43246357822261</v>
          </cell>
          <cell r="ND160">
            <v>290.43246357822261</v>
          </cell>
          <cell r="NE160">
            <v>115.1871672203508</v>
          </cell>
          <cell r="NF160">
            <v>283.34976</v>
          </cell>
          <cell r="NG160">
            <v>10117.089106505109</v>
          </cell>
          <cell r="NH160">
            <v>1756.4114340521239</v>
          </cell>
          <cell r="NI160">
            <v>523.33150603845581</v>
          </cell>
          <cell r="NJ160">
            <v>7391.4085413718494</v>
          </cell>
          <cell r="NK160">
            <v>2725.680565133262</v>
          </cell>
          <cell r="NL160">
            <v>4335.4795079350506</v>
          </cell>
          <cell r="NM160">
            <v>2579.068073882926</v>
          </cell>
          <cell r="NN160">
            <v>-44.017253859835073</v>
          </cell>
          <cell r="NQ160">
            <v>-25.833017520096561</v>
          </cell>
          <cell r="NR160">
            <v>3252.6715587916692</v>
          </cell>
          <cell r="NS160">
            <v>539.94347875941685</v>
          </cell>
          <cell r="NT160">
            <v>233.85505558835899</v>
          </cell>
          <cell r="NU160">
            <v>289.72915122599778</v>
          </cell>
          <cell r="NV160">
            <v>289.72915122599778</v>
          </cell>
          <cell r="NW160">
            <v>116.79222777805241</v>
          </cell>
          <cell r="NX160">
            <v>283.34976</v>
          </cell>
          <cell r="NY160">
            <v>10039.41543547605</v>
          </cell>
          <cell r="NZ160">
            <v>1699.6340392958709</v>
          </cell>
          <cell r="OA160">
            <v>536.43861464166912</v>
          </cell>
          <cell r="OB160">
            <v>7230.3050081180309</v>
          </cell>
          <cell r="OC160">
            <v>2809.1104273580158</v>
          </cell>
          <cell r="OD160">
            <v>4339.5462380937506</v>
          </cell>
          <cell r="OE160">
            <v>2639.9121987978788</v>
          </cell>
          <cell r="OF160">
            <v>-43.911066043687534</v>
          </cell>
          <cell r="OI160">
            <v>-30.16426650876193</v>
          </cell>
          <cell r="OV160">
            <v>3516.4430904688461</v>
          </cell>
          <cell r="OW160">
            <v>589.84816399524425</v>
          </cell>
          <cell r="OX160">
            <v>271.88710217039801</v>
          </cell>
          <cell r="OY160">
            <v>326.41366488390793</v>
          </cell>
          <cell r="OZ160">
            <v>326.41366488390793</v>
          </cell>
          <cell r="PA160">
            <v>147.97487811056831</v>
          </cell>
          <cell r="PB160">
            <v>283.34976</v>
          </cell>
          <cell r="PC160">
            <v>10535.94175427451</v>
          </cell>
          <cell r="PD160">
            <v>1703.715792889544</v>
          </cell>
          <cell r="PE160">
            <v>551.60591110330643</v>
          </cell>
          <cell r="PF160">
            <v>7614.4987681379207</v>
          </cell>
          <cell r="PG160">
            <v>2921.4429861365861</v>
          </cell>
          <cell r="PH160">
            <v>4344.6819271858121</v>
          </cell>
          <cell r="PI160">
            <v>2640.9661342962681</v>
          </cell>
          <cell r="PJ160">
            <v>-47.471981721329428</v>
          </cell>
          <cell r="PK160">
            <v>-33.362365553298339</v>
          </cell>
          <cell r="PL160">
            <v>3586.8984875777442</v>
          </cell>
          <cell r="PM160">
            <v>601.66635230628981</v>
          </cell>
          <cell r="PN160">
            <v>276.97198642848753</v>
          </cell>
          <cell r="PO160">
            <v>332.29351967086848</v>
          </cell>
          <cell r="PP160">
            <v>332.29351967086848</v>
          </cell>
          <cell r="PQ160">
            <v>154.82569025016059</v>
          </cell>
          <cell r="PR160">
            <v>283.34976</v>
          </cell>
          <cell r="PS160">
            <v>10804.96820853461</v>
          </cell>
          <cell r="PT160">
            <v>1933.1456153839649</v>
          </cell>
          <cell r="PU160">
            <v>566.92684575778264</v>
          </cell>
          <cell r="PV160">
            <v>7767.9081454602738</v>
          </cell>
          <cell r="PW160">
            <v>3037.0600630743352</v>
          </cell>
          <cell r="PX160">
            <v>4349.7667274572323</v>
          </cell>
          <cell r="PY160">
            <v>2416.6211120732669</v>
          </cell>
          <cell r="PZ160">
            <v>-48.423129582299538</v>
          </cell>
          <cell r="QA160">
            <v>-35.642319331999879</v>
          </cell>
          <cell r="QB160">
            <v>3645.9597418341332</v>
          </cell>
          <cell r="QC160">
            <v>611.57328709525655</v>
          </cell>
          <cell r="QD160">
            <v>281.607971449263</v>
          </cell>
          <cell r="QE160">
            <v>337.73174253816433</v>
          </cell>
          <cell r="QF160">
            <v>337.73174253816433</v>
          </cell>
          <cell r="QG160">
            <v>160.89558498955259</v>
          </cell>
          <cell r="QH160">
            <v>283.34976</v>
          </cell>
          <cell r="QI160">
            <v>11067.619828776131</v>
          </cell>
          <cell r="QJ160">
            <v>2174.0810168247208</v>
          </cell>
          <cell r="QK160">
            <v>582.28795054944237</v>
          </cell>
          <cell r="QL160">
            <v>7912.4465777809773</v>
          </cell>
          <cell r="QM160">
            <v>3155.1732509951571</v>
          </cell>
          <cell r="QN160">
            <v>4354.9995863425902</v>
          </cell>
          <cell r="QO160">
            <v>2180.9185695178689</v>
          </cell>
          <cell r="QP160">
            <v>-49.220456514760777</v>
          </cell>
          <cell r="QQ160">
            <v>-39.208613312410201</v>
          </cell>
          <cell r="QR160">
            <v>3636.3785634812439</v>
          </cell>
          <cell r="QS160">
            <v>609.96614023834354</v>
          </cell>
          <cell r="QT160">
            <v>279.89460484818147</v>
          </cell>
          <cell r="QU160">
            <v>336.8208633150025</v>
          </cell>
          <cell r="QV160">
            <v>336.8208633150025</v>
          </cell>
          <cell r="QW160">
            <v>162.28644934420959</v>
          </cell>
          <cell r="QX160">
            <v>283.34976</v>
          </cell>
          <cell r="QY160">
            <v>11006.619557859551</v>
          </cell>
          <cell r="QZ160">
            <v>2134.9908364682101</v>
          </cell>
          <cell r="RA160">
            <v>597.03575658383318</v>
          </cell>
          <cell r="RB160">
            <v>7735.5989280104477</v>
          </cell>
          <cell r="RC160">
            <v>3271.0206298490989</v>
          </cell>
          <cell r="RD160">
            <v>4360.3582716368346</v>
          </cell>
          <cell r="RE160">
            <v>2225.367435168625</v>
          </cell>
          <cell r="RF160">
            <v>-49.091110606996793</v>
          </cell>
          <cell r="RG160">
            <v>-42.782397068730582</v>
          </cell>
        </row>
        <row r="161">
          <cell r="A161" t="str">
            <v>WEGE3</v>
          </cell>
          <cell r="B161" t="str">
            <v>Weg</v>
          </cell>
          <cell r="C161" t="str">
            <v>Capital Goods</v>
          </cell>
          <cell r="D161" t="str">
            <v>Lucas Laghi</v>
          </cell>
          <cell r="E161">
            <v>45153</v>
          </cell>
          <cell r="F161" t="str">
            <v>Neutral</v>
          </cell>
          <cell r="G161" t="b">
            <v>0</v>
          </cell>
          <cell r="H161" t="str">
            <v>BRL</v>
          </cell>
          <cell r="I161">
            <v>40</v>
          </cell>
          <cell r="J161">
            <v>0.1203495648166462</v>
          </cell>
          <cell r="K161">
            <v>0.05</v>
          </cell>
          <cell r="L161">
            <v>0.11020816605433351</v>
          </cell>
          <cell r="M161">
            <v>29904.675999999999</v>
          </cell>
          <cell r="N161">
            <v>8695.4410000000007</v>
          </cell>
          <cell r="O161">
            <v>5025.7030000000004</v>
          </cell>
          <cell r="P161">
            <v>5591.26</v>
          </cell>
          <cell r="Q161">
            <v>4182.2380000000012</v>
          </cell>
          <cell r="R161">
            <v>4197.3179980000004</v>
          </cell>
          <cell r="S161">
            <v>28134.66</v>
          </cell>
          <cell r="T161">
            <v>4982.8280000000004</v>
          </cell>
          <cell r="U161">
            <v>6282.6530000000002</v>
          </cell>
          <cell r="V161">
            <v>12886.305</v>
          </cell>
          <cell r="W161">
            <v>14834.795</v>
          </cell>
          <cell r="X161">
            <v>3459.692</v>
          </cell>
          <cell r="Y161">
            <v>-884.19600000000059</v>
          </cell>
          <cell r="Z161">
            <v>1192.5999999999999</v>
          </cell>
          <cell r="AA161">
            <v>1884.1588477161399</v>
          </cell>
          <cell r="AB161">
            <v>3597.5650468073009</v>
          </cell>
          <cell r="AC161">
            <v>1895.0319999999999</v>
          </cell>
          <cell r="AD161">
            <v>32840.461655095671</v>
          </cell>
          <cell r="AE161">
            <v>10720.49588076134</v>
          </cell>
          <cell r="AF161">
            <v>6459.1927977746564</v>
          </cell>
          <cell r="AG161">
            <v>7103.4982260766164</v>
          </cell>
          <cell r="AH161">
            <v>5421.2867648107713</v>
          </cell>
          <cell r="AI161">
            <v>4197.3179980000004</v>
          </cell>
          <cell r="AJ161">
            <v>31935.174782436439</v>
          </cell>
          <cell r="AK161">
            <v>6861.6291852575414</v>
          </cell>
          <cell r="AL161">
            <v>7212.7027044528231</v>
          </cell>
          <cell r="AM161">
            <v>14698.05075460115</v>
          </cell>
          <cell r="AN161">
            <v>16750.241027835291</v>
          </cell>
          <cell r="AO161">
            <v>3635.6019923740068</v>
          </cell>
          <cell r="AP161">
            <v>-2427.754192883534</v>
          </cell>
          <cell r="AQ161">
            <v>1636.849132754784</v>
          </cell>
          <cell r="AR161">
            <v>4240.2611365626299</v>
          </cell>
          <cell r="AS161">
            <v>4749.2119806158444</v>
          </cell>
          <cell r="AT161">
            <v>2684.762736975475</v>
          </cell>
          <cell r="AU161">
            <v>36983.908190316863</v>
          </cell>
          <cell r="AV161">
            <v>11596.574453052001</v>
          </cell>
          <cell r="AW161">
            <v>7045.73238352321</v>
          </cell>
          <cell r="AX161">
            <v>7730.9391404462294</v>
          </cell>
          <cell r="AY161">
            <v>5767.3021378670246</v>
          </cell>
          <cell r="AZ161">
            <v>4197.3179980000004</v>
          </cell>
          <cell r="BA161">
            <v>36682.256703508887</v>
          </cell>
          <cell r="BB161">
            <v>9006.2921579065733</v>
          </cell>
          <cell r="BC161">
            <v>8376.6868593549625</v>
          </cell>
          <cell r="BD161">
            <v>16490.75710674009</v>
          </cell>
          <cell r="BE161">
            <v>19633.89209676881</v>
          </cell>
          <cell r="BF161">
            <v>6111.2629351878404</v>
          </cell>
          <cell r="BG161">
            <v>-2096.7562227187332</v>
          </cell>
          <cell r="BH161">
            <v>1849.1909118251581</v>
          </cell>
          <cell r="BI161">
            <v>2261.8509550581171</v>
          </cell>
          <cell r="BJ161">
            <v>5079.1924975915208</v>
          </cell>
          <cell r="BK161">
            <v>2954.3755689335121</v>
          </cell>
          <cell r="BL161">
            <v>41510.26013759584</v>
          </cell>
          <cell r="BM161">
            <v>12786.471223197879</v>
          </cell>
          <cell r="BN161">
            <v>7758.4947148538786</v>
          </cell>
          <cell r="BO161">
            <v>8554.2799664926006</v>
          </cell>
          <cell r="BP161">
            <v>6374.5786790502034</v>
          </cell>
          <cell r="BQ161">
            <v>4197.3179980000004</v>
          </cell>
          <cell r="BR161">
            <v>42899.124439601139</v>
          </cell>
          <cell r="BS161">
            <v>11364.12187534553</v>
          </cell>
          <cell r="BT161">
            <v>9656.4020447503099</v>
          </cell>
          <cell r="BU161">
            <v>19449.611003307229</v>
          </cell>
          <cell r="BV161">
            <v>22821.181436293911</v>
          </cell>
          <cell r="BW161">
            <v>8886.1327236737143</v>
          </cell>
          <cell r="BX161">
            <v>-1679.716151671819</v>
          </cell>
          <cell r="BY161">
            <v>2075.5004370340689</v>
          </cell>
          <cell r="BZ161">
            <v>2432.7483492626561</v>
          </cell>
          <cell r="CA161">
            <v>5596.1917629603768</v>
          </cell>
          <cell r="CB161">
            <v>3258.013839525102</v>
          </cell>
          <cell r="CC161">
            <v>47149.212401843877</v>
          </cell>
          <cell r="CD161">
            <v>14398.98075775685</v>
          </cell>
          <cell r="CE161">
            <v>8785.9094465684429</v>
          </cell>
          <cell r="CF161">
            <v>9703.2676408197221</v>
          </cell>
          <cell r="CG161">
            <v>7238.4258158148205</v>
          </cell>
          <cell r="CH161">
            <v>4197.3179980000004</v>
          </cell>
          <cell r="CI161">
            <v>50213.353272294997</v>
          </cell>
          <cell r="CJ161">
            <v>14054.77374443806</v>
          </cell>
          <cell r="CK161">
            <v>11096.49182194356</v>
          </cell>
          <cell r="CL161">
            <v>23073.90242809369</v>
          </cell>
          <cell r="CM161">
            <v>26440.394344201319</v>
          </cell>
          <cell r="CN161">
            <v>12065.5181131605</v>
          </cell>
          <cell r="CO161">
            <v>-1190.9826312775569</v>
          </cell>
          <cell r="CP161">
            <v>2357.4479714445288</v>
          </cell>
          <cell r="CQ161">
            <v>2735.830507023154</v>
          </cell>
          <cell r="CR161">
            <v>6354.6525820207162</v>
          </cell>
          <cell r="CS161">
            <v>3689.93740790741</v>
          </cell>
          <cell r="CT161">
            <v>53594.27385390889</v>
          </cell>
          <cell r="CU161">
            <v>16224.93548085373</v>
          </cell>
          <cell r="CV161">
            <v>9947.8796691483112</v>
          </cell>
          <cell r="CW161">
            <v>11002.046392232951</v>
          </cell>
          <cell r="CX161">
            <v>8214.2534556463688</v>
          </cell>
          <cell r="CY161">
            <v>4197.3179980000004</v>
          </cell>
          <cell r="CZ161">
            <v>58219.396719254</v>
          </cell>
          <cell r="DA161">
            <v>17293.947252429021</v>
          </cell>
          <cell r="DB161">
            <v>12722.026059157821</v>
          </cell>
          <cell r="DC161">
            <v>26902.0946472295</v>
          </cell>
          <cell r="DD161">
            <v>30547.521072024501</v>
          </cell>
          <cell r="DE161">
            <v>15443.832470553019</v>
          </cell>
          <cell r="DF161">
            <v>-1051.8417818760011</v>
          </cell>
          <cell r="DG161">
            <v>2679.700960298896</v>
          </cell>
          <cell r="DH161">
            <v>3509.8071970270871</v>
          </cell>
          <cell r="DI161">
            <v>7383.8437379821135</v>
          </cell>
          <cell r="DJ161">
            <v>4177.8512278231847</v>
          </cell>
          <cell r="DK161">
            <v>60967.612046032868</v>
          </cell>
          <cell r="DL161">
            <v>18294.249645886612</v>
          </cell>
          <cell r="DM161">
            <v>11262.596340390561</v>
          </cell>
          <cell r="DN161">
            <v>12471.188816010559</v>
          </cell>
          <cell r="DO161">
            <v>9340.9129074674147</v>
          </cell>
          <cell r="DP161">
            <v>4197.3179980000004</v>
          </cell>
          <cell r="DQ161">
            <v>67465.785233111703</v>
          </cell>
          <cell r="DR161">
            <v>21247.83882500232</v>
          </cell>
          <cell r="DS161">
            <v>14561.80136496707</v>
          </cell>
          <cell r="DT161">
            <v>31407.302207353499</v>
          </cell>
          <cell r="DU161">
            <v>35217.977525758208</v>
          </cell>
          <cell r="DV161">
            <v>18917.29837061272</v>
          </cell>
          <cell r="DW161">
            <v>-1532.267454389608</v>
          </cell>
          <cell r="DX161">
            <v>3048.3677814292482</v>
          </cell>
          <cell r="DY161">
            <v>4597.4313130335231</v>
          </cell>
          <cell r="DZ161">
            <v>8654.1136374237758</v>
          </cell>
          <cell r="EA161">
            <v>4741.1809537337076</v>
          </cell>
          <cell r="EB161">
            <v>69411.03606176388</v>
          </cell>
          <cell r="EC161">
            <v>20738.73596896997</v>
          </cell>
          <cell r="ED161">
            <v>12848.27543733005</v>
          </cell>
          <cell r="EE161">
            <v>14231.646567001921</v>
          </cell>
          <cell r="EF161">
            <v>10727.07698874281</v>
          </cell>
          <cell r="EG161">
            <v>4197.3179980000004</v>
          </cell>
          <cell r="EH161">
            <v>78035.487070733798</v>
          </cell>
          <cell r="EI161">
            <v>25802.19603490346</v>
          </cell>
          <cell r="EJ161">
            <v>16648.969124591691</v>
          </cell>
          <cell r="EK161">
            <v>36542.741050604192</v>
          </cell>
          <cell r="EL161">
            <v>40581.516020129609</v>
          </cell>
          <cell r="EM161">
            <v>22885.820566800441</v>
          </cell>
          <cell r="EN161">
            <v>-2118.1024681030121</v>
          </cell>
          <cell r="EO161">
            <v>3470.5388892964902</v>
          </cell>
          <cell r="EP161">
            <v>5250.2315594924094</v>
          </cell>
          <cell r="EQ161">
            <v>9939.5179429652144</v>
          </cell>
          <cell r="ER161">
            <v>5434.2629943714064</v>
          </cell>
          <cell r="ES161">
            <v>78786.075097173642</v>
          </cell>
          <cell r="ET161">
            <v>23433.576835594631</v>
          </cell>
          <cell r="EU161">
            <v>14593.168486608291</v>
          </cell>
          <cell r="EV161">
            <v>16174.820553444501</v>
          </cell>
          <cell r="EW161">
            <v>12258.89209096667</v>
          </cell>
          <cell r="EX161">
            <v>4197.3179980000004</v>
          </cell>
          <cell r="EY161">
            <v>90012.432820090471</v>
          </cell>
          <cell r="EZ161">
            <v>31053.275893443639</v>
          </cell>
          <cell r="FA161">
            <v>19006.60780180178</v>
          </cell>
          <cell r="FB161">
            <v>42319.516254477508</v>
          </cell>
          <cell r="FC161">
            <v>46710.962065612948</v>
          </cell>
          <cell r="FD161">
            <v>27363.159962499129</v>
          </cell>
          <cell r="FE161">
            <v>-2891.8429309445178</v>
          </cell>
          <cell r="FF161">
            <v>3939.2907440462968</v>
          </cell>
          <cell r="FG161">
            <v>6035.3155924496477</v>
          </cell>
          <cell r="FH161">
            <v>11392.77909022617</v>
          </cell>
          <cell r="FI161">
            <v>6200.1705454833373</v>
          </cell>
          <cell r="FJ161">
            <v>6828.076</v>
          </cell>
          <cell r="FK161">
            <v>1894.806</v>
          </cell>
          <cell r="FL161">
            <v>1072.7199999999989</v>
          </cell>
          <cell r="FM161">
            <v>1207.069999999999</v>
          </cell>
          <cell r="FN161">
            <v>918.06999999999948</v>
          </cell>
          <cell r="FO161">
            <v>4197.3179980000004</v>
          </cell>
          <cell r="FP161">
            <v>24169.25</v>
          </cell>
          <cell r="FQ161">
            <v>3264.759</v>
          </cell>
          <cell r="FR161">
            <v>5239.8</v>
          </cell>
          <cell r="FS161">
            <v>11381.918</v>
          </cell>
          <cell r="FT161">
            <v>12417.576999999999</v>
          </cell>
          <cell r="FU161">
            <v>3078.7159999999999</v>
          </cell>
          <cell r="FV161">
            <v>2.7529999999999291</v>
          </cell>
          <cell r="FW161">
            <v>209.6</v>
          </cell>
          <cell r="FZ161">
            <v>1054.1379999999999</v>
          </cell>
          <cell r="GA161">
            <v>7185.8</v>
          </cell>
          <cell r="GB161">
            <v>1968.019</v>
          </cell>
          <cell r="GC161">
            <v>1121.454</v>
          </cell>
          <cell r="GD161">
            <v>1256.675</v>
          </cell>
          <cell r="GE161">
            <v>912.97800000000029</v>
          </cell>
          <cell r="GF161">
            <v>4197.3179980000004</v>
          </cell>
          <cell r="GG161">
            <v>25882.423999999999</v>
          </cell>
          <cell r="GH161">
            <v>3072.45</v>
          </cell>
          <cell r="GI161">
            <v>5758.1419999999998</v>
          </cell>
          <cell r="GJ161">
            <v>12081.673000000001</v>
          </cell>
          <cell r="GK161">
            <v>13413.944</v>
          </cell>
          <cell r="GL161">
            <v>2853.828</v>
          </cell>
          <cell r="GM161">
            <v>267.26299999999929</v>
          </cell>
          <cell r="GN161">
            <v>226.1</v>
          </cell>
          <cell r="GQ161">
            <v>2.5089999999999999</v>
          </cell>
          <cell r="GR161">
            <v>7911.2000000000007</v>
          </cell>
          <cell r="GS161">
            <v>2417.6560000000009</v>
          </cell>
          <cell r="GT161">
            <v>1425.9550000000011</v>
          </cell>
          <cell r="GU161">
            <v>1568.112000000001</v>
          </cell>
          <cell r="GV161">
            <v>1158.0400000000011</v>
          </cell>
          <cell r="GW161">
            <v>4197.3179980000004</v>
          </cell>
          <cell r="GX161">
            <v>27697.485000000001</v>
          </cell>
          <cell r="GY161">
            <v>4142.9269999999997</v>
          </cell>
          <cell r="GZ161">
            <v>5966.83</v>
          </cell>
          <cell r="HA161">
            <v>13409.563</v>
          </cell>
          <cell r="HB161">
            <v>13894.450999999999</v>
          </cell>
          <cell r="HC161">
            <v>3835.0410000000002</v>
          </cell>
          <cell r="HD161">
            <v>170.09700000000049</v>
          </cell>
          <cell r="HE161">
            <v>326.7</v>
          </cell>
          <cell r="HH161">
            <v>837.423</v>
          </cell>
          <cell r="HI161">
            <v>7979.5999999999995</v>
          </cell>
          <cell r="HJ161">
            <v>2414.96</v>
          </cell>
          <cell r="HK161">
            <v>1405.5740000000001</v>
          </cell>
          <cell r="HL161">
            <v>1559.403</v>
          </cell>
          <cell r="HM161">
            <v>1193.1500000000001</v>
          </cell>
          <cell r="HN161">
            <v>4197.3179980000004</v>
          </cell>
          <cell r="HO161">
            <v>28134.66</v>
          </cell>
          <cell r="HP161">
            <v>4982.8280000000004</v>
          </cell>
          <cell r="HQ161">
            <v>6282.6530000000002</v>
          </cell>
          <cell r="HR161">
            <v>12886.305</v>
          </cell>
          <cell r="HS161">
            <v>14834.795</v>
          </cell>
          <cell r="HT161">
            <v>3459.692</v>
          </cell>
          <cell r="HU161">
            <v>-884.19600000000059</v>
          </cell>
          <cell r="HV161">
            <v>430.2</v>
          </cell>
          <cell r="HY161">
            <v>0.96199999999999997</v>
          </cell>
          <cell r="HZ161">
            <v>7696.1569999999992</v>
          </cell>
          <cell r="IA161">
            <v>2547.0629999999992</v>
          </cell>
          <cell r="IB161">
            <v>1538.1929999999991</v>
          </cell>
          <cell r="IC161">
            <v>1689.1249999999991</v>
          </cell>
          <cell r="ID161">
            <v>1306.6529999999991</v>
          </cell>
          <cell r="IE161">
            <v>4197.3179980000004</v>
          </cell>
          <cell r="IF161">
            <v>28920.082999999999</v>
          </cell>
          <cell r="IG161">
            <v>5655.326</v>
          </cell>
          <cell r="IH161">
            <v>6586.0749999999998</v>
          </cell>
          <cell r="II161">
            <v>13619.754000000001</v>
          </cell>
          <cell r="IJ161">
            <v>14867.453</v>
          </cell>
          <cell r="IK161">
            <v>3439.1390000000001</v>
          </cell>
          <cell r="IL161">
            <v>-1436.585</v>
          </cell>
          <cell r="IM161">
            <v>343.4</v>
          </cell>
          <cell r="IP161">
            <v>1298.123</v>
          </cell>
          <cell r="IQ161">
            <v>8171.3220000000001</v>
          </cell>
          <cell r="IR161">
            <v>2754.5439999999999</v>
          </cell>
          <cell r="IS161">
            <v>1681.2729999999999</v>
          </cell>
          <cell r="IT161">
            <v>1833.098</v>
          </cell>
          <cell r="IU161">
            <v>1404.4</v>
          </cell>
          <cell r="IV161">
            <v>4197.3179980000004</v>
          </cell>
          <cell r="IW161">
            <v>29101.226999999999</v>
          </cell>
          <cell r="IX161">
            <v>5480.4589999999998</v>
          </cell>
          <cell r="IY161">
            <v>6705.6019999999999</v>
          </cell>
          <cell r="IZ161">
            <v>13270.704</v>
          </cell>
          <cell r="JA161">
            <v>15385.027</v>
          </cell>
          <cell r="JB161">
            <v>2782.7220000000002</v>
          </cell>
          <cell r="JC161">
            <v>-1899.4639999999999</v>
          </cell>
          <cell r="JD161">
            <v>444.8</v>
          </cell>
          <cell r="JG161">
            <v>0.23300000000000001</v>
          </cell>
          <cell r="JH161">
            <v>8367.4636415677451</v>
          </cell>
          <cell r="JI161">
            <v>2724.1700719121309</v>
          </cell>
          <cell r="JJ161">
            <v>1644.417791796039</v>
          </cell>
          <cell r="JK161">
            <v>1812.057841796038</v>
          </cell>
          <cell r="JL161">
            <v>1365.2140278352961</v>
          </cell>
          <cell r="JM161">
            <v>4197.3179980000004</v>
          </cell>
          <cell r="JN161">
            <v>31153.524582874401</v>
          </cell>
          <cell r="JO161">
            <v>6875.7347508887924</v>
          </cell>
          <cell r="JP161">
            <v>6956.3351320783868</v>
          </cell>
          <cell r="JQ161">
            <v>13916.40055503911</v>
          </cell>
          <cell r="JR161">
            <v>16750.241027835291</v>
          </cell>
          <cell r="JS161">
            <v>3165.0181154197539</v>
          </cell>
          <cell r="JT161">
            <v>-2912.4436354690388</v>
          </cell>
          <cell r="JU161">
            <v>418.37318207838717</v>
          </cell>
          <cell r="JX161">
            <v>0</v>
          </cell>
          <cell r="JY161">
            <v>8605.5190135279245</v>
          </cell>
          <cell r="JZ161">
            <v>2694.718808849208</v>
          </cell>
          <cell r="KA161">
            <v>1595.3090059786191</v>
          </cell>
          <cell r="KB161">
            <v>1769.2173842805789</v>
          </cell>
          <cell r="KC161">
            <v>1345.019736975476</v>
          </cell>
          <cell r="KD161">
            <v>4197.3179980000004</v>
          </cell>
          <cell r="KE161">
            <v>31935.174782436439</v>
          </cell>
          <cell r="KF161">
            <v>6861.6291852575414</v>
          </cell>
          <cell r="KG161">
            <v>7212.7027044528231</v>
          </cell>
          <cell r="KH161">
            <v>14698.05075460115</v>
          </cell>
          <cell r="KI161">
            <v>16750.241027835291</v>
          </cell>
          <cell r="KJ161">
            <v>3635.6019923740068</v>
          </cell>
          <cell r="KK161">
            <v>-2427.754192883534</v>
          </cell>
          <cell r="KL161">
            <v>430.27595067639629</v>
          </cell>
          <cell r="KO161">
            <v>1386.406736975476</v>
          </cell>
          <cell r="KY161">
            <v>5591.26</v>
          </cell>
          <cell r="KZ161">
            <v>7103.4982260766164</v>
          </cell>
          <cell r="LA161">
            <v>7730.9391404462294</v>
          </cell>
          <cell r="LB161">
            <v>8554.2799664926006</v>
          </cell>
          <cell r="LC161">
            <v>9703.2676408197221</v>
          </cell>
          <cell r="LD161">
            <v>11002.046392232951</v>
          </cell>
          <cell r="LE161">
            <v>12471.188816010559</v>
          </cell>
          <cell r="LF161">
            <v>14231.646567001921</v>
          </cell>
          <cell r="LG161">
            <v>16174.820553444501</v>
          </cell>
          <cell r="LH161">
            <v>1207.069999999999</v>
          </cell>
          <cell r="LI161">
            <v>1256.675</v>
          </cell>
          <cell r="LJ161">
            <v>1568.112000000001</v>
          </cell>
          <cell r="LK161">
            <v>1559.403</v>
          </cell>
          <cell r="LL161">
            <v>1689.1249999999991</v>
          </cell>
          <cell r="LM161">
            <v>1833.098</v>
          </cell>
          <cell r="LN161">
            <v>1812.057841796038</v>
          </cell>
          <cell r="LO161">
            <v>1769.2173842805789</v>
          </cell>
        </row>
        <row r="162">
          <cell r="A162" t="str">
            <v>YDUQ3</v>
          </cell>
          <cell r="B162" t="str">
            <v>YDUQS</v>
          </cell>
          <cell r="C162" t="str">
            <v>Education</v>
          </cell>
          <cell r="D162" t="str">
            <v>Rafael Barros</v>
          </cell>
          <cell r="E162">
            <v>45074</v>
          </cell>
          <cell r="F162" t="str">
            <v>Buy</v>
          </cell>
          <cell r="G162" t="b">
            <v>0</v>
          </cell>
          <cell r="H162" t="str">
            <v>BRL</v>
          </cell>
          <cell r="I162">
            <v>23.5</v>
          </cell>
          <cell r="J162">
            <v>0.17199999999999999</v>
          </cell>
          <cell r="M162">
            <v>4564.9415455209974</v>
          </cell>
          <cell r="N162">
            <v>3010.362221331909</v>
          </cell>
          <cell r="O162">
            <v>617.41584191495508</v>
          </cell>
          <cell r="P162">
            <v>1325.957841914955</v>
          </cell>
          <cell r="Q162">
            <v>-55.441714151061021</v>
          </cell>
          <cell r="R162">
            <v>301.90220799999997</v>
          </cell>
          <cell r="S162">
            <v>9049.2068328400019</v>
          </cell>
          <cell r="T162">
            <v>785.83124776</v>
          </cell>
          <cell r="U162">
            <v>1208.018</v>
          </cell>
          <cell r="V162">
            <v>6089.1465301699982</v>
          </cell>
          <cell r="W162">
            <v>2960.0603026700041</v>
          </cell>
          <cell r="X162">
            <v>5219.8648905799992</v>
          </cell>
          <cell r="Y162">
            <v>4434.0336428199989</v>
          </cell>
          <cell r="Z162">
            <v>-547.59700000000396</v>
          </cell>
          <cell r="AB162">
            <v>-790.25580512225804</v>
          </cell>
          <cell r="AC162">
            <v>-37.557000000000002</v>
          </cell>
          <cell r="AD162">
            <v>5038.7826740096962</v>
          </cell>
          <cell r="AE162">
            <v>3517.3694742972111</v>
          </cell>
          <cell r="AF162">
            <v>985.8889388054713</v>
          </cell>
          <cell r="AG162">
            <v>1729.257835865586</v>
          </cell>
          <cell r="AH162">
            <v>280.70146110319428</v>
          </cell>
          <cell r="AI162">
            <v>301.90220799999997</v>
          </cell>
          <cell r="AJ162">
            <v>9623.4599139383827</v>
          </cell>
          <cell r="AK162">
            <v>1104.9361171631981</v>
          </cell>
          <cell r="AL162">
            <v>1174.412163783694</v>
          </cell>
          <cell r="AM162">
            <v>6411.0311357436476</v>
          </cell>
          <cell r="AN162">
            <v>3212.4287781947351</v>
          </cell>
          <cell r="AO162">
            <v>5489.2002495761399</v>
          </cell>
          <cell r="AP162">
            <v>4384.2641324129418</v>
          </cell>
          <cell r="AQ162">
            <v>-456.83607008252091</v>
          </cell>
          <cell r="AS162">
            <v>318.90369813990492</v>
          </cell>
          <cell r="AT162">
            <v>-6.3297279999999997E-2</v>
          </cell>
          <cell r="AU162">
            <v>5537.0442153490176</v>
          </cell>
          <cell r="AV162">
            <v>3914.8713102560432</v>
          </cell>
          <cell r="AW162">
            <v>1184.1425709990781</v>
          </cell>
          <cell r="AX162">
            <v>1948.037693178783</v>
          </cell>
          <cell r="AY162">
            <v>533.42254112591263</v>
          </cell>
          <cell r="AZ162">
            <v>301.90220799999997</v>
          </cell>
          <cell r="BA162">
            <v>10082.9751697723</v>
          </cell>
          <cell r="BB162">
            <v>1142.0033513929079</v>
          </cell>
          <cell r="BC162">
            <v>1250.162016093379</v>
          </cell>
          <cell r="BD162">
            <v>6514.5464627650999</v>
          </cell>
          <cell r="BE162">
            <v>3568.428707007201</v>
          </cell>
          <cell r="BF162">
            <v>5386.7486601273013</v>
          </cell>
          <cell r="BG162">
            <v>4244.7453087343929</v>
          </cell>
          <cell r="BH162">
            <v>-636.76008476513721</v>
          </cell>
          <cell r="BJ162">
            <v>69.956694438173798</v>
          </cell>
          <cell r="BK162">
            <v>-32.889460208463127</v>
          </cell>
          <cell r="BL162">
            <v>6022.2896688864494</v>
          </cell>
          <cell r="BM162">
            <v>4303.3826776976784</v>
          </cell>
          <cell r="BN162">
            <v>1376.7038919334011</v>
          </cell>
          <cell r="BO162">
            <v>2189.0261836073041</v>
          </cell>
          <cell r="BP162">
            <v>776.20819517668247</v>
          </cell>
          <cell r="BQ162">
            <v>301.90220799999997</v>
          </cell>
          <cell r="BR162">
            <v>10665.6420772974</v>
          </cell>
          <cell r="BS162">
            <v>1277.378113554792</v>
          </cell>
          <cell r="BT162">
            <v>1336.246101552563</v>
          </cell>
          <cell r="BU162">
            <v>6633.8509755333407</v>
          </cell>
          <cell r="BV162">
            <v>4031.7911017640572</v>
          </cell>
          <cell r="BW162">
            <v>5309.2965648010959</v>
          </cell>
          <cell r="BX162">
            <v>4031.9184512463039</v>
          </cell>
          <cell r="BY162">
            <v>-692.5633119219417</v>
          </cell>
          <cell r="CA162">
            <v>312.7973744753312</v>
          </cell>
          <cell r="CB162">
            <v>-177.42261231344779</v>
          </cell>
          <cell r="CC162">
            <v>6532.4308133228642</v>
          </cell>
          <cell r="CD162">
            <v>4697.5582682989734</v>
          </cell>
          <cell r="CE162">
            <v>1555.5484243012229</v>
          </cell>
          <cell r="CF162">
            <v>2423.89592385164</v>
          </cell>
          <cell r="CG162">
            <v>984.4949497441155</v>
          </cell>
          <cell r="CH162">
            <v>301.90220799999997</v>
          </cell>
          <cell r="CI162">
            <v>11331.205449719489</v>
          </cell>
          <cell r="CJ162">
            <v>1453.534185923525</v>
          </cell>
          <cell r="CK162">
            <v>1432.305081828775</v>
          </cell>
          <cell r="CL162">
            <v>6745.3537879398209</v>
          </cell>
          <cell r="CM162">
            <v>4585.8516617796649</v>
          </cell>
          <cell r="CN162">
            <v>5235.6077641558741</v>
          </cell>
          <cell r="CO162">
            <v>3782.0735782323491</v>
          </cell>
          <cell r="CP162">
            <v>-751.22954353212936</v>
          </cell>
          <cell r="CR162">
            <v>489.00187278855509</v>
          </cell>
          <cell r="CS162">
            <v>-312.84580041982252</v>
          </cell>
          <cell r="CT162">
            <v>7108.9205858916157</v>
          </cell>
          <cell r="CU162">
            <v>5134.9886425503664</v>
          </cell>
          <cell r="CV162">
            <v>1748.302936392839</v>
          </cell>
          <cell r="CW162">
            <v>2680.0229530671809</v>
          </cell>
          <cell r="CX162">
            <v>1199.7856909218731</v>
          </cell>
          <cell r="CY162">
            <v>301.90220799999997</v>
          </cell>
          <cell r="CZ162">
            <v>12114.798894633661</v>
          </cell>
          <cell r="DA162">
            <v>1674.7652327763719</v>
          </cell>
          <cell r="DB162">
            <v>1539.8279518075581</v>
          </cell>
          <cell r="DC162">
            <v>6862.4626139676102</v>
          </cell>
          <cell r="DD162">
            <v>5252.3362806660471</v>
          </cell>
          <cell r="DE162">
            <v>5168.6980501985563</v>
          </cell>
          <cell r="DF162">
            <v>3493.9328174221841</v>
          </cell>
          <cell r="DG162">
            <v>-817.52586737753586</v>
          </cell>
          <cell r="DI162">
            <v>651.6654365813547</v>
          </cell>
          <cell r="DJ162">
            <v>-430.43438972850709</v>
          </cell>
          <cell r="DK162">
            <v>7709.1963010726367</v>
          </cell>
          <cell r="DL162">
            <v>5587.5941206457246</v>
          </cell>
          <cell r="DM162">
            <v>1940.4016065989781</v>
          </cell>
          <cell r="DN162">
            <v>2943.286418453386</v>
          </cell>
          <cell r="DO162">
            <v>1414.737719244504</v>
          </cell>
          <cell r="DP162">
            <v>301.90220799999997</v>
          </cell>
          <cell r="DQ162">
            <v>13220.80387374987</v>
          </cell>
          <cell r="DR162">
            <v>2175.067031030213</v>
          </cell>
          <cell r="DS162">
            <v>1658.254180098141</v>
          </cell>
          <cell r="DT162">
            <v>7195.1809214208961</v>
          </cell>
          <cell r="DU162">
            <v>6025.6229523289721</v>
          </cell>
          <cell r="DV162">
            <v>5309.0404255751009</v>
          </cell>
          <cell r="DW162">
            <v>3133.9733945448879</v>
          </cell>
          <cell r="DX162">
            <v>-886.55757462335339</v>
          </cell>
          <cell r="DZ162">
            <v>1033.602870289332</v>
          </cell>
          <cell r="EA162">
            <v>-533.30107203549096</v>
          </cell>
          <cell r="EB162">
            <v>8313.0158598195849</v>
          </cell>
          <cell r="EC162">
            <v>6041.2457137453548</v>
          </cell>
          <cell r="ED162">
            <v>2124.7160678279402</v>
          </cell>
          <cell r="EE162">
            <v>3205.612240628152</v>
          </cell>
          <cell r="EF162">
            <v>1619.5485413757699</v>
          </cell>
          <cell r="EG162">
            <v>301.90220799999997</v>
          </cell>
          <cell r="EH162">
            <v>14431.61205351474</v>
          </cell>
          <cell r="EI162">
            <v>2750.47237708796</v>
          </cell>
          <cell r="EJ162">
            <v>1786.236616015394</v>
          </cell>
          <cell r="EK162">
            <v>7533.3419801404607</v>
          </cell>
          <cell r="EL162">
            <v>6898.2700733742777</v>
          </cell>
          <cell r="EM162">
            <v>5457.4847025930694</v>
          </cell>
          <cell r="EN162">
            <v>2707.0123255051089</v>
          </cell>
          <cell r="EO162">
            <v>-955.99682387925213</v>
          </cell>
          <cell r="EQ162">
            <v>1216.8563936393241</v>
          </cell>
          <cell r="ER162">
            <v>-641.4510475815764</v>
          </cell>
          <cell r="ES162">
            <v>8910.0914917009904</v>
          </cell>
          <cell r="ET162">
            <v>6479.2152619916906</v>
          </cell>
          <cell r="EU162">
            <v>2289.0061047786448</v>
          </cell>
          <cell r="EV162">
            <v>3453.405862928968</v>
          </cell>
          <cell r="EW162">
            <v>1809.663212041984</v>
          </cell>
          <cell r="EX162">
            <v>301.90220799999997</v>
          </cell>
          <cell r="EY162">
            <v>15738.03273407935</v>
          </cell>
          <cell r="EZ162">
            <v>3400.3906861394471</v>
          </cell>
          <cell r="FA162">
            <v>1922.1815839395961</v>
          </cell>
          <cell r="FB162">
            <v>7876.7185223936985</v>
          </cell>
          <cell r="FC162">
            <v>7861.3142116856498</v>
          </cell>
          <cell r="FD162">
            <v>5615.151083883653</v>
          </cell>
          <cell r="FE162">
            <v>2214.7603977442059</v>
          </cell>
          <cell r="FF162">
            <v>-1024.6605215456141</v>
          </cell>
          <cell r="FH162">
            <v>1396.819729381953</v>
          </cell>
          <cell r="FI162">
            <v>-746.90142033046686</v>
          </cell>
          <cell r="FJ162">
            <v>1192.974953409996</v>
          </cell>
          <cell r="FK162">
            <v>837.47580538999523</v>
          </cell>
          <cell r="FL162">
            <v>219.55739986304269</v>
          </cell>
          <cell r="FM162">
            <v>396.18239986304269</v>
          </cell>
          <cell r="FN162">
            <v>76.040267973042731</v>
          </cell>
          <cell r="FO162">
            <v>301.90220799999997</v>
          </cell>
          <cell r="FP162">
            <v>10055.453005339999</v>
          </cell>
          <cell r="FQ162">
            <v>1707.79419618</v>
          </cell>
          <cell r="FR162">
            <v>1207.703</v>
          </cell>
          <cell r="FS162">
            <v>6763.0293397599999</v>
          </cell>
          <cell r="FT162">
            <v>3292.4236655800032</v>
          </cell>
          <cell r="FU162">
            <v>5696.45798225</v>
          </cell>
          <cell r="FV162">
            <v>3988.6637860699998</v>
          </cell>
          <cell r="FW162">
            <v>-124.24700000000379</v>
          </cell>
          <cell r="FZ162">
            <v>0</v>
          </cell>
          <cell r="GA162">
            <v>1134.857059851008</v>
          </cell>
          <cell r="GB162">
            <v>716.2015249819201</v>
          </cell>
          <cell r="GC162">
            <v>125.90313334192</v>
          </cell>
          <cell r="GD162">
            <v>304.89413334191988</v>
          </cell>
          <cell r="GE162">
            <v>-63.330949710352023</v>
          </cell>
          <cell r="GF162">
            <v>301.90220799999997</v>
          </cell>
          <cell r="GG162">
            <v>9881.7728159549933</v>
          </cell>
          <cell r="GH162">
            <v>1467.39061178</v>
          </cell>
          <cell r="GI162">
            <v>1196.7270000000001</v>
          </cell>
          <cell r="GJ162">
            <v>6731.4715053320106</v>
          </cell>
          <cell r="GK162">
            <v>3150.3013106229819</v>
          </cell>
          <cell r="GL162">
            <v>5796.3470221799998</v>
          </cell>
          <cell r="GM162">
            <v>4328.9564104000001</v>
          </cell>
          <cell r="GN162">
            <v>-120.07799999999089</v>
          </cell>
          <cell r="GQ162">
            <v>0</v>
          </cell>
          <cell r="GR162">
            <v>1135.4869766299939</v>
          </cell>
          <cell r="GS162">
            <v>759.41981029999317</v>
          </cell>
          <cell r="GT162">
            <v>197.56516389999271</v>
          </cell>
          <cell r="GU162">
            <v>368.23516389999281</v>
          </cell>
          <cell r="GV162">
            <v>16.138569706248681</v>
          </cell>
          <cell r="GW162">
            <v>301.90220799999997</v>
          </cell>
          <cell r="GX162">
            <v>9934.2049851200009</v>
          </cell>
          <cell r="GY162">
            <v>1583.5332757199999</v>
          </cell>
          <cell r="GZ162">
            <v>1192.0160000000001</v>
          </cell>
          <cell r="HA162">
            <v>6896.0654375000004</v>
          </cell>
          <cell r="HB162">
            <v>3038.13954762</v>
          </cell>
          <cell r="HC162">
            <v>5914.5434360400004</v>
          </cell>
          <cell r="HD162">
            <v>4331.0101603200001</v>
          </cell>
          <cell r="HE162">
            <v>-140.51500000000729</v>
          </cell>
          <cell r="HH162">
            <v>-2E-3</v>
          </cell>
          <cell r="HI162">
            <v>1101.6225556299989</v>
          </cell>
          <cell r="HJ162">
            <v>697.26508065999974</v>
          </cell>
          <cell r="HK162">
            <v>74.390144809999327</v>
          </cell>
          <cell r="HL162">
            <v>256.64614480999933</v>
          </cell>
          <cell r="HM162">
            <v>-84.289602120000694</v>
          </cell>
          <cell r="HN162">
            <v>301.90220799999997</v>
          </cell>
          <cell r="HO162">
            <v>9049.2068328400019</v>
          </cell>
          <cell r="HP162">
            <v>785.83124776</v>
          </cell>
          <cell r="HQ162">
            <v>1208.018</v>
          </cell>
          <cell r="HR162">
            <v>6089.1465301699982</v>
          </cell>
          <cell r="HS162">
            <v>2960.0603026700041</v>
          </cell>
          <cell r="HT162">
            <v>5219.8648905799992</v>
          </cell>
          <cell r="HU162">
            <v>4434.0336428199989</v>
          </cell>
          <cell r="HV162">
            <v>-162.75700000000191</v>
          </cell>
          <cell r="HY162">
            <v>-37.555</v>
          </cell>
          <cell r="HZ162">
            <v>1313.3293047200009</v>
          </cell>
          <cell r="IA162">
            <v>940.9497076400005</v>
          </cell>
          <cell r="IB162">
            <v>309.26038498999958</v>
          </cell>
          <cell r="IC162">
            <v>494.38638498999961</v>
          </cell>
          <cell r="ID162">
            <v>149.49200955999959</v>
          </cell>
          <cell r="IE162">
            <v>301.90220799999997</v>
          </cell>
          <cell r="IF162">
            <v>9573.7078989300026</v>
          </cell>
          <cell r="IG162">
            <v>1127.7690165900001</v>
          </cell>
          <cell r="IH162">
            <v>1190.5989999999999</v>
          </cell>
          <cell r="II162">
            <v>6459.59421802</v>
          </cell>
          <cell r="IJ162">
            <v>3114.113680910003</v>
          </cell>
          <cell r="IK162">
            <v>5445.4261905399999</v>
          </cell>
          <cell r="IL162">
            <v>4317.6571739499996</v>
          </cell>
          <cell r="IM162">
            <v>-102.91800000000001</v>
          </cell>
          <cell r="IP162">
            <v>-5.0000000000000001E-3</v>
          </cell>
          <cell r="IQ162">
            <v>1216.843121834243</v>
          </cell>
          <cell r="IR162">
            <v>831.31128758292732</v>
          </cell>
          <cell r="IS162">
            <v>194.3220871682008</v>
          </cell>
          <cell r="IT162">
            <v>380.35196116820077</v>
          </cell>
          <cell r="IU162">
            <v>10.228190689670869</v>
          </cell>
          <cell r="IV162">
            <v>301.90220799999997</v>
          </cell>
          <cell r="IW162">
            <v>9537.2317045596901</v>
          </cell>
          <cell r="IX162">
            <v>1052.8930963970761</v>
          </cell>
          <cell r="IY162">
            <v>1184.242729655027</v>
          </cell>
          <cell r="IZ162">
            <v>6415.1418289659741</v>
          </cell>
          <cell r="JA162">
            <v>3122.089875593716</v>
          </cell>
          <cell r="JB162">
            <v>5460.1526347833151</v>
          </cell>
          <cell r="JC162">
            <v>4407.259538386239</v>
          </cell>
          <cell r="JD162">
            <v>-115.6000965742531</v>
          </cell>
          <cell r="JG162">
            <v>0</v>
          </cell>
          <cell r="JH162">
            <v>1257.5697569148381</v>
          </cell>
          <cell r="JI162">
            <v>878.20479732974195</v>
          </cell>
          <cell r="JJ162">
            <v>262.4513574170291</v>
          </cell>
          <cell r="JK162">
            <v>448.42823234480778</v>
          </cell>
          <cell r="JL162">
            <v>78.128167456469725</v>
          </cell>
          <cell r="JM162">
            <v>301.90220799999997</v>
          </cell>
          <cell r="JN162">
            <v>9686.1772840024005</v>
          </cell>
          <cell r="JO162">
            <v>1161.0231421301089</v>
          </cell>
          <cell r="JP162">
            <v>1179.337084094891</v>
          </cell>
          <cell r="JQ162">
            <v>6497.4060681262708</v>
          </cell>
          <cell r="JR162">
            <v>3188.7712158761301</v>
          </cell>
          <cell r="JS162">
            <v>5474.4326493340996</v>
          </cell>
          <cell r="JT162">
            <v>4313.4095072039909</v>
          </cell>
          <cell r="JU162">
            <v>-119.46912690690959</v>
          </cell>
          <cell r="JX162">
            <v>0</v>
          </cell>
          <cell r="JY162">
            <v>1251.040490540614</v>
          </cell>
          <cell r="JZ162">
            <v>866.90368174454079</v>
          </cell>
          <cell r="KA162">
            <v>219.85510923024131</v>
          </cell>
          <cell r="KB162">
            <v>406.09125736257738</v>
          </cell>
          <cell r="KC162">
            <v>42.853093397053527</v>
          </cell>
          <cell r="KD162">
            <v>301.90220799999997</v>
          </cell>
          <cell r="KE162">
            <v>9623.4599139383827</v>
          </cell>
          <cell r="KF162">
            <v>1104.9361171631981</v>
          </cell>
          <cell r="KG162">
            <v>1174.412163783694</v>
          </cell>
          <cell r="KH162">
            <v>6411.0311357436476</v>
          </cell>
          <cell r="KI162">
            <v>3212.4287781947351</v>
          </cell>
          <cell r="KJ162">
            <v>5489.2002495761399</v>
          </cell>
          <cell r="KK162">
            <v>4384.2641324129418</v>
          </cell>
          <cell r="KL162">
            <v>-118.8488466013583</v>
          </cell>
          <cell r="KO162">
            <v>-5.829728E-2</v>
          </cell>
          <cell r="KY162">
            <v>1458.757841914954</v>
          </cell>
          <cell r="KZ162">
            <v>1740.2578358655851</v>
          </cell>
          <cell r="LA162">
            <v>1948.037693178783</v>
          </cell>
          <cell r="LB162">
            <v>2189.0261836073032</v>
          </cell>
          <cell r="LC162">
            <v>2423.89592385164</v>
          </cell>
          <cell r="LD162">
            <v>2680.0229530671809</v>
          </cell>
          <cell r="LE162">
            <v>2943.2864184533851</v>
          </cell>
          <cell r="LF162">
            <v>3205.6122406281511</v>
          </cell>
          <cell r="LG162">
            <v>3453.4058629289711</v>
          </cell>
          <cell r="LH162">
            <v>400.38239986304279</v>
          </cell>
          <cell r="LI162">
            <v>336.89413334192011</v>
          </cell>
          <cell r="LJ162">
            <v>408.03516389999299</v>
          </cell>
          <cell r="LK162">
            <v>313.44614480999923</v>
          </cell>
          <cell r="LL162">
            <v>484.38638498999961</v>
          </cell>
          <cell r="LM162">
            <v>387.35196116820049</v>
          </cell>
          <cell r="LN162">
            <v>455.42823234480772</v>
          </cell>
          <cell r="LO162">
            <v>413.09125736257738</v>
          </cell>
          <cell r="LP162">
            <v>1428.7953081627049</v>
          </cell>
          <cell r="LQ162">
            <v>1019.672784890031</v>
          </cell>
          <cell r="LR162">
            <v>335.1150133575303</v>
          </cell>
          <cell r="LS162">
            <v>521.54106747558615</v>
          </cell>
          <cell r="LT162">
            <v>521.54106747558615</v>
          </cell>
          <cell r="LU162">
            <v>170.446833136348</v>
          </cell>
          <cell r="LV162">
            <v>301.90220799999997</v>
          </cell>
          <cell r="LW162">
            <v>9856.4298045959331</v>
          </cell>
          <cell r="LX162">
            <v>985.66997410836211</v>
          </cell>
          <cell r="LY162">
            <v>1196.4291147548031</v>
          </cell>
          <cell r="LZ162">
            <v>6508.6425603130219</v>
          </cell>
          <cell r="MA162">
            <v>3347.7872442829112</v>
          </cell>
          <cell r="MB162">
            <v>5461.9416800184936</v>
          </cell>
          <cell r="MC162">
            <v>4476.2717059101305</v>
          </cell>
          <cell r="MD162">
            <v>-164.31146043871101</v>
          </cell>
          <cell r="MG162">
            <v>0</v>
          </cell>
          <cell r="MH162">
            <v>1342.4252398887329</v>
          </cell>
          <cell r="MI162">
            <v>932.54905172260897</v>
          </cell>
          <cell r="MJ162">
            <v>250.39654426430101</v>
          </cell>
          <cell r="MK162">
            <v>440.28615971237508</v>
          </cell>
          <cell r="ML162">
            <v>440.28615971237508</v>
          </cell>
          <cell r="MM162">
            <v>83.417779698126822</v>
          </cell>
          <cell r="MN162">
            <v>301.90220799999997</v>
          </cell>
          <cell r="MO162">
            <v>9957.2987294176874</v>
          </cell>
          <cell r="MP162">
            <v>1156.0375762094479</v>
          </cell>
          <cell r="MQ162">
            <v>1213.766802418623</v>
          </cell>
          <cell r="MR162">
            <v>6563.8002373415893</v>
          </cell>
          <cell r="MS162">
            <v>3393.498492076098</v>
          </cell>
          <cell r="MT162">
            <v>5436.6040508221213</v>
          </cell>
          <cell r="MU162">
            <v>4280.5664746126731</v>
          </cell>
          <cell r="MV162">
            <v>-154.37890258720429</v>
          </cell>
          <cell r="MY162">
            <v>0</v>
          </cell>
          <cell r="MZ162">
            <v>1388.076145326407</v>
          </cell>
          <cell r="NA162">
            <v>990.69717282736178</v>
          </cell>
          <cell r="NB162">
            <v>325.37145917695159</v>
          </cell>
          <cell r="NC162">
            <v>517.76514129802456</v>
          </cell>
          <cell r="ND162">
            <v>517.76514129802467</v>
          </cell>
          <cell r="NE162">
            <v>165.46626177151299</v>
          </cell>
          <cell r="NF162">
            <v>301.90220799999997</v>
          </cell>
          <cell r="NG162">
            <v>10149.472963465971</v>
          </cell>
          <cell r="NH162">
            <v>1248.0656151509111</v>
          </cell>
          <cell r="NI162">
            <v>1232.5346240712411</v>
          </cell>
          <cell r="NJ162">
            <v>6637.3634352118988</v>
          </cell>
          <cell r="NK162">
            <v>3512.10952825407</v>
          </cell>
          <cell r="NL162">
            <v>5411.2598732412825</v>
          </cell>
          <cell r="NM162">
            <v>4163.1942580903724</v>
          </cell>
          <cell r="NN162">
            <v>-159.62875671253681</v>
          </cell>
          <cell r="NQ162">
            <v>0</v>
          </cell>
          <cell r="NR162">
            <v>1377.747521971175</v>
          </cell>
          <cell r="NS162">
            <v>971.95230081604245</v>
          </cell>
          <cell r="NT162">
            <v>273.25955420029572</v>
          </cell>
          <cell r="NU162">
            <v>468.44532469279778</v>
          </cell>
          <cell r="NV162">
            <v>468.44532469279778</v>
          </cell>
          <cell r="NW162">
            <v>114.09166651992579</v>
          </cell>
          <cell r="NX162">
            <v>301.90220799999997</v>
          </cell>
          <cell r="NY162">
            <v>10082.9751697723</v>
          </cell>
          <cell r="NZ162">
            <v>1142.0033513929079</v>
          </cell>
          <cell r="OA162">
            <v>1250.162016093379</v>
          </cell>
          <cell r="OB162">
            <v>6514.5464627650999</v>
          </cell>
          <cell r="OC162">
            <v>3568.428707007201</v>
          </cell>
          <cell r="OD162">
            <v>5386.7486601273013</v>
          </cell>
          <cell r="OE162">
            <v>4244.7453087343929</v>
          </cell>
          <cell r="OF162">
            <v>-158.44096502668509</v>
          </cell>
          <cell r="OI162">
            <v>-32.889460208463127</v>
          </cell>
          <cell r="OV162">
            <v>1555.601270371171</v>
          </cell>
          <cell r="OW162">
            <v>1123.056684137403</v>
          </cell>
          <cell r="OX162">
            <v>389.51015698905871</v>
          </cell>
          <cell r="OY162">
            <v>587.25327960233858</v>
          </cell>
          <cell r="OZ162">
            <v>587.25327960233869</v>
          </cell>
          <cell r="PA162">
            <v>233.81628097578391</v>
          </cell>
          <cell r="PB162">
            <v>301.90220799999997</v>
          </cell>
          <cell r="PC162">
            <v>10400.299335970891</v>
          </cell>
          <cell r="PD162">
            <v>1067.6635472776529</v>
          </cell>
          <cell r="PE162">
            <v>1275.1582406807199</v>
          </cell>
          <cell r="PF162">
            <v>6664.7316552141356</v>
          </cell>
          <cell r="PG162">
            <v>3735.567680756752</v>
          </cell>
          <cell r="PH162">
            <v>5367.2060772033483</v>
          </cell>
          <cell r="PI162">
            <v>4299.5425299256949</v>
          </cell>
          <cell r="PJ162">
            <v>-178.89414609268471</v>
          </cell>
          <cell r="PK162">
            <v>0</v>
          </cell>
          <cell r="PL162">
            <v>1459.934790029007</v>
          </cell>
          <cell r="PM162">
            <v>1025.6489849386239</v>
          </cell>
          <cell r="PN162">
            <v>295.20124174155632</v>
          </cell>
          <cell r="PO162">
            <v>496.98604478698388</v>
          </cell>
          <cell r="PP162">
            <v>496.98604478698388</v>
          </cell>
          <cell r="PQ162">
            <v>141.44747803368031</v>
          </cell>
          <cell r="PR162">
            <v>301.90220799999997</v>
          </cell>
          <cell r="PS162">
            <v>10556.29278324969</v>
          </cell>
          <cell r="PT162">
            <v>1323.284525651173</v>
          </cell>
          <cell r="PU162">
            <v>1294.949609567519</v>
          </cell>
          <cell r="PV162">
            <v>6753.8760986152138</v>
          </cell>
          <cell r="PW162">
            <v>3802.4166846344779</v>
          </cell>
          <cell r="PX162">
            <v>5347.1483759039929</v>
          </cell>
          <cell r="PY162">
            <v>4023.8638502528202</v>
          </cell>
          <cell r="PZ162">
            <v>-167.8925008533358</v>
          </cell>
          <cell r="QA162">
            <v>0</v>
          </cell>
          <cell r="QB162">
            <v>1511.9155567755231</v>
          </cell>
          <cell r="QC162">
            <v>1089.7237929780149</v>
          </cell>
          <cell r="QD162">
            <v>374.35256168852362</v>
          </cell>
          <cell r="QE162">
            <v>579.10516192855857</v>
          </cell>
          <cell r="QF162">
            <v>579.10516192855823</v>
          </cell>
          <cell r="QG162">
            <v>228.39166845630541</v>
          </cell>
          <cell r="QH162">
            <v>301.90220799999997</v>
          </cell>
          <cell r="QI162">
            <v>10822.920599111851</v>
          </cell>
          <cell r="QJ162">
            <v>1472.3968732592509</v>
          </cell>
          <cell r="QK162">
            <v>1316.367623677987</v>
          </cell>
          <cell r="QL162">
            <v>6873.9644172524077</v>
          </cell>
          <cell r="QM162">
            <v>3948.956181859437</v>
          </cell>
          <cell r="QN162">
            <v>5327.6350343292597</v>
          </cell>
          <cell r="QO162">
            <v>3855.238161070009</v>
          </cell>
          <cell r="QP162">
            <v>-173.87028902918499</v>
          </cell>
          <cell r="QQ162">
            <v>0</v>
          </cell>
          <cell r="QR162">
            <v>1494.8380517107489</v>
          </cell>
          <cell r="QS162">
            <v>1064.953215643636</v>
          </cell>
          <cell r="QT162">
            <v>317.63993151426217</v>
          </cell>
          <cell r="QU162">
            <v>525.681697289422</v>
          </cell>
          <cell r="QV162">
            <v>525.68169728942189</v>
          </cell>
          <cell r="QW162">
            <v>172.55276771091229</v>
          </cell>
          <cell r="QX162">
            <v>301.90220799999997</v>
          </cell>
          <cell r="QY162">
            <v>10665.6420772974</v>
          </cell>
          <cell r="QZ162">
            <v>1277.378113554792</v>
          </cell>
          <cell r="RA162">
            <v>1336.246101552563</v>
          </cell>
          <cell r="RB162">
            <v>6633.8509755333407</v>
          </cell>
          <cell r="RC162">
            <v>4031.7911017640572</v>
          </cell>
          <cell r="RD162">
            <v>5309.2965648010959</v>
          </cell>
          <cell r="RE162">
            <v>4031.9184512463039</v>
          </cell>
          <cell r="RF162">
            <v>-171.90637594673609</v>
          </cell>
          <cell r="RG162">
            <v>-177.42261231344779</v>
          </cell>
        </row>
        <row r="163">
          <cell r="A163" t="str">
            <v>ZAMP3</v>
          </cell>
          <cell r="B163" t="str">
            <v>Burger King Brasil</v>
          </cell>
          <cell r="C163" t="str">
            <v>Retail</v>
          </cell>
          <cell r="D163" t="str">
            <v>Danniela Eiger</v>
          </cell>
          <cell r="E163">
            <v>45082</v>
          </cell>
          <cell r="F163" t="str">
            <v>Under Review</v>
          </cell>
          <cell r="G163" t="b">
            <v>0</v>
          </cell>
          <cell r="H163" t="str">
            <v>BRL</v>
          </cell>
          <cell r="I163">
            <v>7.67</v>
          </cell>
        </row>
        <row r="164">
          <cell r="A164" t="str">
            <v>ZENV</v>
          </cell>
          <cell r="B164" t="str">
            <v>Zenvia</v>
          </cell>
          <cell r="C164" t="str">
            <v>TMT</v>
          </cell>
          <cell r="D164" t="str">
            <v>Bernardo Guttmann</v>
          </cell>
          <cell r="E164">
            <v>44943</v>
          </cell>
          <cell r="F164" t="str">
            <v>Neutral</v>
          </cell>
          <cell r="G164" t="b">
            <v>0</v>
          </cell>
          <cell r="H164" t="str">
            <v>BRL</v>
          </cell>
          <cell r="I164">
            <v>2</v>
          </cell>
          <cell r="J164">
            <v>0.22259000000000001</v>
          </cell>
          <cell r="K164">
            <v>0.14356131773143671</v>
          </cell>
          <cell r="L164">
            <v>0.205584360600883</v>
          </cell>
          <cell r="M164">
            <v>771.20055000000002</v>
          </cell>
          <cell r="N164">
            <v>287.48367981631031</v>
          </cell>
          <cell r="O164">
            <v>-127.261623154373</v>
          </cell>
          <cell r="P164">
            <v>-22.44608552499281</v>
          </cell>
          <cell r="Q164">
            <v>-89.967251281886178</v>
          </cell>
          <cell r="R164">
            <v>41.32</v>
          </cell>
          <cell r="S164">
            <v>1834.837531967609</v>
          </cell>
          <cell r="T164">
            <v>67.616616626306055</v>
          </cell>
          <cell r="U164">
            <v>19.413</v>
          </cell>
          <cell r="V164">
            <v>755.36378324949533</v>
          </cell>
          <cell r="W164">
            <v>1079.4737487181139</v>
          </cell>
          <cell r="X164">
            <v>324.35500000000002</v>
          </cell>
          <cell r="Y164">
            <v>256.73838337369398</v>
          </cell>
          <cell r="Z164">
            <v>16.729600000000001</v>
          </cell>
          <cell r="AA164">
            <v>52.58572372586174</v>
          </cell>
          <cell r="AB164">
            <v>16.21652075517849</v>
          </cell>
          <cell r="AC164">
            <v>0</v>
          </cell>
          <cell r="AD164">
            <v>871.24190083946587</v>
          </cell>
          <cell r="AE164">
            <v>380.57123844836349</v>
          </cell>
          <cell r="AF164">
            <v>-51.717879569629368</v>
          </cell>
          <cell r="AG164">
            <v>83.820314079113899</v>
          </cell>
          <cell r="AH164">
            <v>-34.133800515955393</v>
          </cell>
          <cell r="AI164">
            <v>41.32</v>
          </cell>
          <cell r="AJ164">
            <v>1841.894080759914</v>
          </cell>
          <cell r="AK164">
            <v>107.79244596986</v>
          </cell>
          <cell r="AL164">
            <v>19.413</v>
          </cell>
          <cell r="AM164">
            <v>858.55413255775534</v>
          </cell>
          <cell r="AN164">
            <v>983.33994820215844</v>
          </cell>
          <cell r="AO164">
            <v>424.35500000000002</v>
          </cell>
          <cell r="AP164">
            <v>316.56255403014012</v>
          </cell>
          <cell r="AQ164">
            <v>23.691620534232449</v>
          </cell>
          <cell r="AR164">
            <v>0</v>
          </cell>
          <cell r="AS164">
            <v>0</v>
          </cell>
          <cell r="AT164">
            <v>0</v>
          </cell>
          <cell r="AU164">
            <v>1035.1895612328331</v>
          </cell>
          <cell r="AV164">
            <v>475.11596782407219</v>
          </cell>
          <cell r="AW164">
            <v>-36.986307651668511</v>
          </cell>
          <cell r="AX164">
            <v>127.1817069070952</v>
          </cell>
          <cell r="AY164">
            <v>-24.41096305010122</v>
          </cell>
          <cell r="AZ164">
            <v>41.32</v>
          </cell>
          <cell r="BA164">
            <v>1816.324677877139</v>
          </cell>
          <cell r="BB164">
            <v>106.3155329943615</v>
          </cell>
          <cell r="BC164">
            <v>19.413</v>
          </cell>
          <cell r="BD164">
            <v>990.39569272508129</v>
          </cell>
          <cell r="BE164">
            <v>825.92898515205729</v>
          </cell>
          <cell r="BF164">
            <v>524.35500000000002</v>
          </cell>
          <cell r="BG164">
            <v>418.03946700563853</v>
          </cell>
          <cell r="BH164">
            <v>33.843380470032123</v>
          </cell>
          <cell r="BI164">
            <v>79.918948108378117</v>
          </cell>
          <cell r="BJ164">
            <v>106.5918858600803</v>
          </cell>
          <cell r="BK164">
            <v>0</v>
          </cell>
          <cell r="BL164">
            <v>1219.789570098272</v>
          </cell>
          <cell r="BM164">
            <v>574.66202256079021</v>
          </cell>
          <cell r="BN164">
            <v>-31.597556165082739</v>
          </cell>
          <cell r="BO164">
            <v>170.17149464886759</v>
          </cell>
          <cell r="BP164">
            <v>-20.854387068954601</v>
          </cell>
          <cell r="BQ164">
            <v>41.32</v>
          </cell>
          <cell r="BR164">
            <v>1740.4924265904549</v>
          </cell>
          <cell r="BS164">
            <v>53.276091440243903</v>
          </cell>
          <cell r="BT164">
            <v>19.413</v>
          </cell>
          <cell r="BU164">
            <v>1029.4178285073519</v>
          </cell>
          <cell r="BV164">
            <v>711.07459808310261</v>
          </cell>
          <cell r="BW164">
            <v>524.35500000000002</v>
          </cell>
          <cell r="BX164">
            <v>471.07890855975609</v>
          </cell>
          <cell r="BY164">
            <v>46.587338381816359</v>
          </cell>
          <cell r="BZ164">
            <v>103.8841633797242</v>
          </cell>
          <cell r="CA164">
            <v>8.5453680254183695</v>
          </cell>
          <cell r="CB164">
            <v>0</v>
          </cell>
          <cell r="CC164">
            <v>1427.30036719029</v>
          </cell>
          <cell r="CD164">
            <v>678.20443181938799</v>
          </cell>
          <cell r="CE164">
            <v>-17.17444327858075</v>
          </cell>
          <cell r="CF164">
            <v>211.32476214655429</v>
          </cell>
          <cell r="CG164">
            <v>-11.335132563863301</v>
          </cell>
          <cell r="CH164">
            <v>41.32</v>
          </cell>
          <cell r="CI164">
            <v>1708.8572344780321</v>
          </cell>
          <cell r="CJ164">
            <v>41.452088393119929</v>
          </cell>
          <cell r="CK164">
            <v>19.413</v>
          </cell>
          <cell r="CL164">
            <v>1077.1177689587921</v>
          </cell>
          <cell r="CM164">
            <v>631.73946551923927</v>
          </cell>
          <cell r="CN164">
            <v>524.35500000000002</v>
          </cell>
          <cell r="CO164">
            <v>482.90291160688008</v>
          </cell>
          <cell r="CP164">
            <v>62.362935870803597</v>
          </cell>
          <cell r="CQ164">
            <v>125.2625978584278</v>
          </cell>
          <cell r="CR164">
            <v>20.585929819712991</v>
          </cell>
          <cell r="CS164">
            <v>0</v>
          </cell>
          <cell r="CT164">
            <v>1621.775538601541</v>
          </cell>
          <cell r="CU164">
            <v>777.18086941642002</v>
          </cell>
          <cell r="CV164">
            <v>7.343743635169659</v>
          </cell>
          <cell r="CW164">
            <v>253.98503677052781</v>
          </cell>
          <cell r="CX164">
            <v>4.8468707992119748</v>
          </cell>
          <cell r="CY164">
            <v>41.32</v>
          </cell>
          <cell r="CZ164">
            <v>1657.5182300420211</v>
          </cell>
          <cell r="DA164">
            <v>11.18403978050736</v>
          </cell>
          <cell r="DB164">
            <v>19.413</v>
          </cell>
          <cell r="DC164">
            <v>1020.9318937235701</v>
          </cell>
          <cell r="DD164">
            <v>636.58633631845134</v>
          </cell>
          <cell r="DE164">
            <v>424.35500000000002</v>
          </cell>
          <cell r="DF164">
            <v>413.17096021949271</v>
          </cell>
          <cell r="DG164">
            <v>79.779891498527661</v>
          </cell>
          <cell r="DH164">
            <v>140.19245972887171</v>
          </cell>
          <cell r="DI164">
            <v>-66.565886243074175</v>
          </cell>
          <cell r="DJ164">
            <v>0</v>
          </cell>
          <cell r="DK164">
            <v>1833.32539525728</v>
          </cell>
          <cell r="DL164">
            <v>885.98424199922806</v>
          </cell>
          <cell r="DM164">
            <v>55.242382295236041</v>
          </cell>
          <cell r="DN164">
            <v>302.79094927229488</v>
          </cell>
          <cell r="DO164">
            <v>36.45997231485579</v>
          </cell>
          <cell r="DP164">
            <v>41.32</v>
          </cell>
          <cell r="DQ164">
            <v>1641.117542246672</v>
          </cell>
          <cell r="DR164">
            <v>9.2674289557590939</v>
          </cell>
          <cell r="DS164">
            <v>19.413</v>
          </cell>
          <cell r="DT164">
            <v>968.07123361336471</v>
          </cell>
          <cell r="DU164">
            <v>673.04630863330704</v>
          </cell>
          <cell r="DV164">
            <v>324.35500000000002</v>
          </cell>
          <cell r="DW164">
            <v>315.08757104424092</v>
          </cell>
          <cell r="DX164">
            <v>100.26993858665141</v>
          </cell>
          <cell r="DY164">
            <v>157.7048061988678</v>
          </cell>
          <cell r="DZ164">
            <v>-32.63067413994446</v>
          </cell>
          <cell r="EA164">
            <v>0</v>
          </cell>
          <cell r="EB164">
            <v>1977.18548304458</v>
          </cell>
          <cell r="EC164">
            <v>963.51490743129818</v>
          </cell>
          <cell r="ED164">
            <v>105.9739580253336</v>
          </cell>
          <cell r="EE164">
            <v>343.4560758010665</v>
          </cell>
          <cell r="EF164">
            <v>69.942812296720163</v>
          </cell>
          <cell r="EG164">
            <v>41.32</v>
          </cell>
          <cell r="EH164">
            <v>1741.491811281878</v>
          </cell>
          <cell r="EI164">
            <v>130.3166225324658</v>
          </cell>
          <cell r="EJ164">
            <v>19.413</v>
          </cell>
          <cell r="EK164">
            <v>998.50269035185079</v>
          </cell>
          <cell r="EL164">
            <v>742.9891209300273</v>
          </cell>
          <cell r="EM164">
            <v>324.35500000000002</v>
          </cell>
          <cell r="EN164">
            <v>194.03837746753419</v>
          </cell>
          <cell r="EO164">
            <v>119.0125885390232</v>
          </cell>
          <cell r="EP164">
            <v>166.5371822427158</v>
          </cell>
          <cell r="EQ164">
            <v>97.615987294217206</v>
          </cell>
          <cell r="ER164">
            <v>0</v>
          </cell>
          <cell r="ES164">
            <v>2131.3243711678301</v>
          </cell>
          <cell r="ET164">
            <v>1047.261548328084</v>
          </cell>
          <cell r="EU164">
            <v>160.2087660066461</v>
          </cell>
          <cell r="EV164">
            <v>388.45467140469168</v>
          </cell>
          <cell r="EW164">
            <v>105.7377855643864</v>
          </cell>
          <cell r="EX164">
            <v>41.32</v>
          </cell>
          <cell r="EY164">
            <v>1879.525048097516</v>
          </cell>
          <cell r="EZ164">
            <v>278.03655881367962</v>
          </cell>
          <cell r="FA164">
            <v>19.413</v>
          </cell>
          <cell r="FB164">
            <v>1030.7981416031021</v>
          </cell>
          <cell r="FC164">
            <v>848.7269064944137</v>
          </cell>
          <cell r="FD164">
            <v>324.35500000000002</v>
          </cell>
          <cell r="FE164">
            <v>46.318441186320463</v>
          </cell>
          <cell r="FF164">
            <v>140.01294397404521</v>
          </cell>
          <cell r="FG164">
            <v>179.1424357464968</v>
          </cell>
          <cell r="FH164">
            <v>131.53258807182539</v>
          </cell>
          <cell r="FI164">
            <v>0</v>
          </cell>
          <cell r="FJ164">
            <v>197.58099999999999</v>
          </cell>
          <cell r="FK164">
            <v>59.423999999999978</v>
          </cell>
          <cell r="FL164">
            <v>-25.954000000000018</v>
          </cell>
          <cell r="FM164">
            <v>-9.4720000000000191</v>
          </cell>
          <cell r="FN164">
            <v>-21.02500000000002</v>
          </cell>
          <cell r="FO164">
            <v>41.32</v>
          </cell>
          <cell r="FP164">
            <v>1659.575</v>
          </cell>
          <cell r="FQ164">
            <v>391.59699999999998</v>
          </cell>
          <cell r="FR164">
            <v>17.329999999999998</v>
          </cell>
          <cell r="FS164">
            <v>506.9</v>
          </cell>
          <cell r="FT164">
            <v>1152.675</v>
          </cell>
          <cell r="FU164">
            <v>275.59199999999998</v>
          </cell>
          <cell r="FV164">
            <v>-116.005</v>
          </cell>
          <cell r="FW164">
            <v>2.2799999999999998</v>
          </cell>
          <cell r="FZ164">
            <v>0</v>
          </cell>
          <cell r="GA164">
            <v>203.9</v>
          </cell>
          <cell r="GB164">
            <v>66.051000000000016</v>
          </cell>
          <cell r="GC164">
            <v>-42.202999999999967</v>
          </cell>
          <cell r="GD164">
            <v>-15.26799999999997</v>
          </cell>
          <cell r="GE164">
            <v>-31.96999999999997</v>
          </cell>
          <cell r="GF164">
            <v>41.32</v>
          </cell>
          <cell r="GG164">
            <v>1890.6410000000001</v>
          </cell>
          <cell r="GH164">
            <v>120.15900000000001</v>
          </cell>
          <cell r="GI164">
            <v>21.733000000000001</v>
          </cell>
          <cell r="GJ164">
            <v>743.83999999999992</v>
          </cell>
          <cell r="GK164">
            <v>1146.8019999999999</v>
          </cell>
          <cell r="GL164">
            <v>311.45100000000002</v>
          </cell>
          <cell r="GM164">
            <v>191.292</v>
          </cell>
          <cell r="GN164">
            <v>1.879</v>
          </cell>
          <cell r="GQ164">
            <v>0</v>
          </cell>
          <cell r="GR164">
            <v>180.351</v>
          </cell>
          <cell r="GS164">
            <v>73.977000000000004</v>
          </cell>
          <cell r="GT164">
            <v>-38.198</v>
          </cell>
          <cell r="GU164">
            <v>-0.1780000000000008</v>
          </cell>
          <cell r="GV164">
            <v>-27.803999999999998</v>
          </cell>
          <cell r="GW164">
            <v>41.32</v>
          </cell>
          <cell r="GX164">
            <v>1888.655</v>
          </cell>
          <cell r="GY164">
            <v>121.093</v>
          </cell>
          <cell r="GZ164">
            <v>19.413</v>
          </cell>
          <cell r="HA164">
            <v>766.39499999999998</v>
          </cell>
          <cell r="HB164">
            <v>1122.26</v>
          </cell>
          <cell r="HC164">
            <v>324.35500000000002</v>
          </cell>
          <cell r="HD164">
            <v>203.262</v>
          </cell>
          <cell r="HE164">
            <v>6.1320000000000006</v>
          </cell>
          <cell r="HH164">
            <v>0</v>
          </cell>
          <cell r="HI164">
            <v>189.36855</v>
          </cell>
          <cell r="HJ164">
            <v>88.031679816310259</v>
          </cell>
          <cell r="HK164">
            <v>-34.524623154373018</v>
          </cell>
          <cell r="HL164">
            <v>2.4719144750071749</v>
          </cell>
          <cell r="HM164">
            <v>-22.786251281886191</v>
          </cell>
          <cell r="HN164">
            <v>41.32</v>
          </cell>
          <cell r="HO164">
            <v>1834.837531967609</v>
          </cell>
          <cell r="HP164">
            <v>67.616616626306055</v>
          </cell>
          <cell r="HQ164">
            <v>19.413</v>
          </cell>
          <cell r="HR164">
            <v>755.36378324949533</v>
          </cell>
          <cell r="HS164">
            <v>1079.4737487181139</v>
          </cell>
          <cell r="HT164">
            <v>324.35500000000002</v>
          </cell>
          <cell r="HU164">
            <v>256.73838337369398</v>
          </cell>
          <cell r="HV164">
            <v>6.4386000000000028</v>
          </cell>
          <cell r="HY164">
            <v>0</v>
          </cell>
          <cell r="KP164">
            <v>-36.369202970683247</v>
          </cell>
          <cell r="KQ164">
            <v>-58.648513529892057</v>
          </cell>
          <cell r="KR164">
            <v>-73.327062248297779</v>
          </cell>
          <cell r="KS164">
            <v>-95.338795354305844</v>
          </cell>
          <cell r="KT164">
            <v>-104.67666803871479</v>
          </cell>
          <cell r="KU164">
            <v>-106.7583459719459</v>
          </cell>
          <cell r="KV164">
            <v>-90.33548033881226</v>
          </cell>
          <cell r="KW164">
            <v>-68.921194948498595</v>
          </cell>
          <cell r="KX164">
            <v>-47.609847674671428</v>
          </cell>
          <cell r="KY164">
            <v>0</v>
          </cell>
          <cell r="KZ164">
            <v>0</v>
          </cell>
          <cell r="LA164">
            <v>0</v>
          </cell>
          <cell r="LB164">
            <v>0</v>
          </cell>
          <cell r="LC164">
            <v>0</v>
          </cell>
          <cell r="LD164">
            <v>0</v>
          </cell>
          <cell r="LE164">
            <v>0</v>
          </cell>
          <cell r="LF164">
            <v>0</v>
          </cell>
          <cell r="LG164">
            <v>0</v>
          </cell>
          <cell r="LH164">
            <v>-9.4720000000000049</v>
          </cell>
          <cell r="LI164">
            <v>-15.27099999999999</v>
          </cell>
          <cell r="LJ164">
            <v>-0.1780000000000008</v>
          </cell>
          <cell r="LK164">
            <v>0</v>
          </cell>
          <cell r="OJ164">
            <v>-1.718</v>
          </cell>
          <cell r="OK164">
            <v>-8.2099999999999991</v>
          </cell>
          <cell r="OL164">
            <v>-17.213000000000001</v>
          </cell>
          <cell r="OM164">
            <v>-22.846202970683251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conteudos.xpi.com.br/acoes/gmat3/" TargetMode="External"/><Relationship Id="rId117" Type="http://schemas.openxmlformats.org/officeDocument/2006/relationships/hyperlink" Target="https://conteudos.xpi.com.br/acoes/relatorios/autopecas-brasil-escolha-um-assento-e-siga-viagem-randon-e-nossa-preferida-no-setor/?utm_campaign=Autope%C3%A7as+Brasil%3A+In%C3%ADcio+de+Cobertura&amp;utm_content=Acesso+Bloqueado+%281%29&amp;utm_medium=email&amp;utm_source=EmailMarketing&amp;utm_term=Autope%C3%A7as+Brasil%3A+In%C3%ADcio+de+Cobertura" TargetMode="External"/><Relationship Id="rId21" Type="http://schemas.openxmlformats.org/officeDocument/2006/relationships/hyperlink" Target="https://conteudos.xpi.com.br/acoes/analises-fundamentalistas/analises/acoes-cyre3-cyrela-tudo-o-que-voce-precisa-saber-para-investir-ou-nao-na-empresa/" TargetMode="External"/><Relationship Id="rId42" Type="http://schemas.openxmlformats.org/officeDocument/2006/relationships/hyperlink" Target="https://conteudos.xpi.com.br/acoes/simh3/" TargetMode="External"/><Relationship Id="rId47" Type="http://schemas.openxmlformats.org/officeDocument/2006/relationships/hyperlink" Target="https://conteudos.xpi.com.br/acoes/tots3/" TargetMode="External"/><Relationship Id="rId63" Type="http://schemas.openxmlformats.org/officeDocument/2006/relationships/hyperlink" Target="https://conteudos.xpi.com.br/acoes/flry3/" TargetMode="External"/><Relationship Id="rId68" Type="http://schemas.openxmlformats.org/officeDocument/2006/relationships/hyperlink" Target="https://conteudos.xpi.com.br/acoes/klbn11/" TargetMode="External"/><Relationship Id="rId84" Type="http://schemas.openxmlformats.org/officeDocument/2006/relationships/hyperlink" Target="https://conteudos.xpi.com.br/acoes/analises-fundamentalistas/analises/aes-tiete-tiet11-analise-xp-investimentos/" TargetMode="External"/><Relationship Id="rId89" Type="http://schemas.openxmlformats.org/officeDocument/2006/relationships/hyperlink" Target="https://conteudos.xpi.com.br/acoes/analises-fundamentalistas/analises/taesa-taee11-analise-xp-investimentos/" TargetMode="External"/><Relationship Id="rId112" Type="http://schemas.openxmlformats.org/officeDocument/2006/relationships/hyperlink" Target="https://conteudos.xpi.com.br/acoes/aeri3/analise/" TargetMode="External"/><Relationship Id="rId16" Type="http://schemas.openxmlformats.org/officeDocument/2006/relationships/hyperlink" Target="https://conteudos.xpi.com.br/acoes/dirr3/analise/" TargetMode="External"/><Relationship Id="rId107" Type="http://schemas.openxmlformats.org/officeDocument/2006/relationships/hyperlink" Target="https://conteudos.xpi.com.br/acoes/analises-fundamentalistas/analises/abev3-ambev/" TargetMode="External"/><Relationship Id="rId11" Type="http://schemas.openxmlformats.org/officeDocument/2006/relationships/hyperlink" Target="https://conteudos.xpi.com.br/acoes/prnr3/" TargetMode="External"/><Relationship Id="rId32" Type="http://schemas.openxmlformats.org/officeDocument/2006/relationships/hyperlink" Target="https://conteudos.xpi.com.br/acoes/viva3/" TargetMode="External"/><Relationship Id="rId37" Type="http://schemas.openxmlformats.org/officeDocument/2006/relationships/hyperlink" Target="https://conteudos.xpi.com.br/acoes/vvar3/" TargetMode="External"/><Relationship Id="rId53" Type="http://schemas.openxmlformats.org/officeDocument/2006/relationships/hyperlink" Target="https://conteudos.xpi.com.br/acoes/posi3/" TargetMode="External"/><Relationship Id="rId58" Type="http://schemas.openxmlformats.org/officeDocument/2006/relationships/hyperlink" Target="https://conteudos.xpi.com.br/acoes/rent3/" TargetMode="External"/><Relationship Id="rId74" Type="http://schemas.openxmlformats.org/officeDocument/2006/relationships/hyperlink" Target="https://conteudos.xpi.com.br/acoes/cbav3/" TargetMode="External"/><Relationship Id="rId79" Type="http://schemas.openxmlformats.org/officeDocument/2006/relationships/hyperlink" Target="https://conteudos.xpi.com.br/acoes/analises-fundamentalistas/analises/ggbr4/" TargetMode="External"/><Relationship Id="rId102" Type="http://schemas.openxmlformats.org/officeDocument/2006/relationships/hyperlink" Target="https://conteudos.xpi.com.br/acoes/analises-fundamentalistas/analises/bbas3-banco-do-brasil/" TargetMode="External"/><Relationship Id="rId5" Type="http://schemas.openxmlformats.org/officeDocument/2006/relationships/hyperlink" Target="https://conteudos.xpi.com.br/acoes/brml3/" TargetMode="External"/><Relationship Id="rId90" Type="http://schemas.openxmlformats.org/officeDocument/2006/relationships/hyperlink" Target="https://conteudos.xpi.com.br/acoes/analises-fundamentalistas/analises/edp-energias-do-brasil-enbr3-analise-xp-investimentos/" TargetMode="External"/><Relationship Id="rId95" Type="http://schemas.openxmlformats.org/officeDocument/2006/relationships/hyperlink" Target="https://conteudos.xpi.com.br/acoes/seer3/analise/" TargetMode="External"/><Relationship Id="rId22" Type="http://schemas.openxmlformats.org/officeDocument/2006/relationships/hyperlink" Target="https://conteudos.xpi.com.br/acoes/mrve3/" TargetMode="External"/><Relationship Id="rId27" Type="http://schemas.openxmlformats.org/officeDocument/2006/relationships/hyperlink" Target="https://conteudos.xpi.com.br/acoes/dmvf3/" TargetMode="External"/><Relationship Id="rId43" Type="http://schemas.openxmlformats.org/officeDocument/2006/relationships/hyperlink" Target="https://conteudos.xpi.com.br/acoes/krsa3/" TargetMode="External"/><Relationship Id="rId48" Type="http://schemas.openxmlformats.org/officeDocument/2006/relationships/hyperlink" Target="https://conteudos.xpi.com.br/acoes/stbp3/" TargetMode="External"/><Relationship Id="rId64" Type="http://schemas.openxmlformats.org/officeDocument/2006/relationships/hyperlink" Target="https://conteudos.xpi.com.br/acoes/aalr3/" TargetMode="External"/><Relationship Id="rId69" Type="http://schemas.openxmlformats.org/officeDocument/2006/relationships/hyperlink" Target="https://conteudos.xpi.com.br/acoes/analises-fundamentalistas/analises/ugpa3-ultrapar/" TargetMode="External"/><Relationship Id="rId113" Type="http://schemas.openxmlformats.org/officeDocument/2006/relationships/hyperlink" Target="https://conteudos.xpi.com.br/acoes/wege3/" TargetMode="External"/><Relationship Id="rId118" Type="http://schemas.openxmlformats.org/officeDocument/2006/relationships/hyperlink" Target="https://conteudos.xpi.com.br/acoes/relatorios/autopecas-brasil-escolha-um-assento-e-siga-viagem-randon-e-nossa-preferida-no-setor/?utm_campaign=Autope%C3%A7as+Brasil%3A+In%C3%ADcio+de+Cobertura&amp;utm_content=Acesso+Bloqueado+%281%29&amp;utm_medium=email&amp;utm_source=EmailMarketing&amp;utm_term=Autope%C3%A7as+Brasil%3A+In%C3%ADcio+de+Cobertura" TargetMode="External"/><Relationship Id="rId80" Type="http://schemas.openxmlformats.org/officeDocument/2006/relationships/hyperlink" Target="https://conteudos.xpi.com.br/acoes/analises-fundamentalistas/analises/usim5/" TargetMode="External"/><Relationship Id="rId85" Type="http://schemas.openxmlformats.org/officeDocument/2006/relationships/hyperlink" Target="https://conteudos.xpi.com.br/acoes/analises-fundamentalistas/analises/engie-brasil-egie3-analise-xp-investimentos/" TargetMode="External"/><Relationship Id="rId12" Type="http://schemas.openxmlformats.org/officeDocument/2006/relationships/hyperlink" Target="https://conteudos.xpi.com.br/acoes/ntco3/" TargetMode="External"/><Relationship Id="rId17" Type="http://schemas.openxmlformats.org/officeDocument/2006/relationships/hyperlink" Target="https://conteudos.xpi.com.br/acoes/melk3/analise/" TargetMode="External"/><Relationship Id="rId33" Type="http://schemas.openxmlformats.org/officeDocument/2006/relationships/hyperlink" Target="https://conteudos.xpi.com.br/acoes/asai3/" TargetMode="External"/><Relationship Id="rId38" Type="http://schemas.openxmlformats.org/officeDocument/2006/relationships/hyperlink" Target="https://conteudos.xpi.com.br/acoes/lame4/" TargetMode="External"/><Relationship Id="rId59" Type="http://schemas.openxmlformats.org/officeDocument/2006/relationships/hyperlink" Target="https://conteudos.xpi.com.br/acoes/cash3/" TargetMode="External"/><Relationship Id="rId103" Type="http://schemas.openxmlformats.org/officeDocument/2006/relationships/hyperlink" Target="https://conteudos.xpi.com.br/acoes/analises-fundamentalistas/analises/sanb11/" TargetMode="External"/><Relationship Id="rId108" Type="http://schemas.openxmlformats.org/officeDocument/2006/relationships/hyperlink" Target="https://conteudos.xpi.com.br/acoes/analises-fundamentalistas/analises/jbss3-jbs/" TargetMode="External"/><Relationship Id="rId54" Type="http://schemas.openxmlformats.org/officeDocument/2006/relationships/hyperlink" Target="https://conteudos.xpi.com.br/acoes/g2di33/" TargetMode="External"/><Relationship Id="rId70" Type="http://schemas.openxmlformats.org/officeDocument/2006/relationships/hyperlink" Target="https://conteudos.xpi.com.br/acoes/analises-fundamentalistas/analises/acoes-sapr11-sanepar-tudo-o-que-voce-precisa-saber-para-investir-ou-nao-na-empresa/" TargetMode="External"/><Relationship Id="rId75" Type="http://schemas.openxmlformats.org/officeDocument/2006/relationships/hyperlink" Target="https://conteudos.xpi.com.br/acoes/brap4/" TargetMode="External"/><Relationship Id="rId91" Type="http://schemas.openxmlformats.org/officeDocument/2006/relationships/hyperlink" Target="https://conteudos.xpi.com.br/acoes/analises-fundamentalistas/analises/copel-cple6-analise-xp-investimentos/" TargetMode="External"/><Relationship Id="rId96" Type="http://schemas.openxmlformats.org/officeDocument/2006/relationships/hyperlink" Target="https://conteudos.xpi.com.br/acoes/cogn3/analise/" TargetMode="External"/><Relationship Id="rId1" Type="http://schemas.openxmlformats.org/officeDocument/2006/relationships/hyperlink" Target="https://conteudos.xpi.com.br/acoes/relatorios/allied-tecnologia-alld3-uma-plataforma-de-varejo-emergindo-iniciando-com-compra/" TargetMode="External"/><Relationship Id="rId6" Type="http://schemas.openxmlformats.org/officeDocument/2006/relationships/hyperlink" Target="https://conteudos.xpi.com.br/acoes/relatorios/imc-meal3-em-busca-de-foco/" TargetMode="External"/><Relationship Id="rId23" Type="http://schemas.openxmlformats.org/officeDocument/2006/relationships/hyperlink" Target="https://conteudos.xpi.com.br/acoes/tend3/" TargetMode="External"/><Relationship Id="rId28" Type="http://schemas.openxmlformats.org/officeDocument/2006/relationships/hyperlink" Target="https://conteudos.xpi.com.br/acoes/pgmn3/" TargetMode="External"/><Relationship Id="rId49" Type="http://schemas.openxmlformats.org/officeDocument/2006/relationships/hyperlink" Target="https://conteudos.xpi.com.br/acoes/hbsa3/" TargetMode="External"/><Relationship Id="rId114" Type="http://schemas.openxmlformats.org/officeDocument/2006/relationships/hyperlink" Target="https://conteudos.xpi.com.br/acoes/soja3/" TargetMode="External"/><Relationship Id="rId119" Type="http://schemas.openxmlformats.org/officeDocument/2006/relationships/hyperlink" Target="https://conteudos.xpi.com.br/acoes/relatorios/autopecas-brasil-escolha-um-assento-e-siga-viagem-randon-e-nossa-preferida-no-setor/?utm_campaign=Autope%C3%A7as+Brasil%3A+In%C3%ADcio+de+Cobertura&amp;utm_content=Acesso+Bloqueado+%281%29&amp;utm_medium=email&amp;utm_source=EmailMarketing&amp;utm_term=Autope%C3%A7as+Brasil%3A+In%C3%ADcio+de+Cobertura" TargetMode="External"/><Relationship Id="rId44" Type="http://schemas.openxmlformats.org/officeDocument/2006/relationships/hyperlink" Target="https://conteudos.xpi.com.br/acoes/brit3/" TargetMode="External"/><Relationship Id="rId60" Type="http://schemas.openxmlformats.org/officeDocument/2006/relationships/hyperlink" Target="https://conteudos.xpi.com.br/acoes/hype3/" TargetMode="External"/><Relationship Id="rId65" Type="http://schemas.openxmlformats.org/officeDocument/2006/relationships/hyperlink" Target="https://conteudos.xpi.com.br/acoes/gndi3/analise/" TargetMode="External"/><Relationship Id="rId81" Type="http://schemas.openxmlformats.org/officeDocument/2006/relationships/hyperlink" Target="https://conteudos.xpi.com.br/acoes/analises-fundamentalistas/analises/vale-vale3-analise-de-acoes-xp-investimentos/" TargetMode="External"/><Relationship Id="rId86" Type="http://schemas.openxmlformats.org/officeDocument/2006/relationships/hyperlink" Target="https://conteudos.xpi.com.br/acoes/analises-fundamentalistas/analises/cmig4-cemig/" TargetMode="External"/><Relationship Id="rId4" Type="http://schemas.openxmlformats.org/officeDocument/2006/relationships/hyperlink" Target="https://conteudos.xpi.com.br/acoes/jhsf3/" TargetMode="External"/><Relationship Id="rId9" Type="http://schemas.openxmlformats.org/officeDocument/2006/relationships/hyperlink" Target="https://conteudos.xpi.com.br/acoes/alpk3/" TargetMode="External"/><Relationship Id="rId13" Type="http://schemas.openxmlformats.org/officeDocument/2006/relationships/hyperlink" Target="https://conteudos.xpi.com.br/acoes/mlas3/" TargetMode="External"/><Relationship Id="rId18" Type="http://schemas.openxmlformats.org/officeDocument/2006/relationships/hyperlink" Target="https://conteudos.xpi.com.br/acoes/Lavv3/" TargetMode="External"/><Relationship Id="rId39" Type="http://schemas.openxmlformats.org/officeDocument/2006/relationships/hyperlink" Target="https://conteudos.xpi.com.br/acoes/amer3/" TargetMode="External"/><Relationship Id="rId109" Type="http://schemas.openxmlformats.org/officeDocument/2006/relationships/hyperlink" Target="https://conteudos.xpi.com.br/acoes/analises-fundamentalistas/analises/brfs3-brf/" TargetMode="External"/><Relationship Id="rId34" Type="http://schemas.openxmlformats.org/officeDocument/2006/relationships/hyperlink" Target="https://conteudos.xpi.com.br/acoes/pcar3/" TargetMode="External"/><Relationship Id="rId50" Type="http://schemas.openxmlformats.org/officeDocument/2006/relationships/hyperlink" Target="https://conteudos.xpi.com.br/acoes/rail3/" TargetMode="External"/><Relationship Id="rId55" Type="http://schemas.openxmlformats.org/officeDocument/2006/relationships/hyperlink" Target="https://conteudos.xpi.com.br/acoes/bmob3/" TargetMode="External"/><Relationship Id="rId76" Type="http://schemas.openxmlformats.org/officeDocument/2006/relationships/hyperlink" Target="https://conteudos.xpi.com.br/acoes/aura33/" TargetMode="External"/><Relationship Id="rId97" Type="http://schemas.openxmlformats.org/officeDocument/2006/relationships/hyperlink" Target="https://conteudos.xpi.com.br/acoes/yduq3/analise/" TargetMode="External"/><Relationship Id="rId104" Type="http://schemas.openxmlformats.org/officeDocument/2006/relationships/hyperlink" Target="https://conteudos.xpi.com.br/acoes/analises-fundamentalistas/analises/bbdc4-bradesco/" TargetMode="External"/><Relationship Id="rId120" Type="http://schemas.openxmlformats.org/officeDocument/2006/relationships/hyperlink" Target="https://conteudos.xpi.com.br/acoes/relatorios/brasilagro-agro3-brasil-agro-cultivando-o-futuro-a-frente/" TargetMode="External"/><Relationship Id="rId7" Type="http://schemas.openxmlformats.org/officeDocument/2006/relationships/hyperlink" Target="https://conteudos.xpi.com.br/acoes/relatorios/vulcabras-vulc3-e-grendene-grnd3-encontrando-o-par-de-sapatos-certo-iniciando-com-compra-em-vulc3-e-neutro-em-grnd3/" TargetMode="External"/><Relationship Id="rId71" Type="http://schemas.openxmlformats.org/officeDocument/2006/relationships/hyperlink" Target="https://conteudos.xpi.com.br/acoes/analises-fundamentalistas/analises/acoes-sbsp3-sabesp-tudo-o-que-voce-precisa-saber-para-investir-ou-nao-na-empresa/" TargetMode="External"/><Relationship Id="rId92" Type="http://schemas.openxmlformats.org/officeDocument/2006/relationships/hyperlink" Target="https://conteudos.xpi.com.br/acoes/omge3/" TargetMode="External"/><Relationship Id="rId2" Type="http://schemas.openxmlformats.org/officeDocument/2006/relationships/hyperlink" Target="https://conteudos.xpi.com.br/acoes/logg3/analise/" TargetMode="External"/><Relationship Id="rId29" Type="http://schemas.openxmlformats.org/officeDocument/2006/relationships/hyperlink" Target="https://conteudos.xpi.com.br/acoes/enju3/" TargetMode="External"/><Relationship Id="rId24" Type="http://schemas.openxmlformats.org/officeDocument/2006/relationships/hyperlink" Target="https://conteudos.xpi.com.br/acoes/eztc3/" TargetMode="External"/><Relationship Id="rId40" Type="http://schemas.openxmlformats.org/officeDocument/2006/relationships/hyperlink" Target="https://conteudos.xpi.com.br/acoes/mglu3/" TargetMode="External"/><Relationship Id="rId45" Type="http://schemas.openxmlformats.org/officeDocument/2006/relationships/hyperlink" Target="https://conteudos.xpi.com.br/acoes/fiqe3/" TargetMode="External"/><Relationship Id="rId66" Type="http://schemas.openxmlformats.org/officeDocument/2006/relationships/hyperlink" Target="https://conteudos.xpi.com.br/acoes/gndi3/analise/" TargetMode="External"/><Relationship Id="rId87" Type="http://schemas.openxmlformats.org/officeDocument/2006/relationships/hyperlink" Target="https://conteudos.xpi.com.br/acoes/analises-fundamentalistas/analises/equatorial-eqtl3-analise-xp-investimentos/" TargetMode="External"/><Relationship Id="rId110" Type="http://schemas.openxmlformats.org/officeDocument/2006/relationships/hyperlink" Target="https://conteudos.xpi.com.br/acoes/jall3/" TargetMode="External"/><Relationship Id="rId115" Type="http://schemas.openxmlformats.org/officeDocument/2006/relationships/hyperlink" Target="https://conteudos.xpi.com.br/acoes/relatorios/autopecas-brasil-escolha-um-assento-e-siga-viagem-randon-e-nossa-preferida-no-setor/?utm_campaign=Autope%C3%A7as+Brasil%3A+In%C3%ADcio+de+Cobertura&amp;utm_content=Acesso+Bloqueado+%281%29&amp;utm_medium=email&amp;utm_source=EmailMarketing&amp;utm_term=Autope%C3%A7as+Brasil%3A+In%C3%ADcio+de+Cobertura" TargetMode="External"/><Relationship Id="rId61" Type="http://schemas.openxmlformats.org/officeDocument/2006/relationships/hyperlink" Target="https://conteudos.xpi.com.br/acoes/blau3/" TargetMode="External"/><Relationship Id="rId82" Type="http://schemas.openxmlformats.org/officeDocument/2006/relationships/hyperlink" Target="https://conteudos.xpi.com.br/acoes/analises-fundamentalistas/analises/vale-vale3-analise-de-acoes-xp-investimentos/" TargetMode="External"/><Relationship Id="rId19" Type="http://schemas.openxmlformats.org/officeDocument/2006/relationships/hyperlink" Target="https://conteudos.xpi.com.br/acoes/TRIS3/" TargetMode="External"/><Relationship Id="rId14" Type="http://schemas.openxmlformats.org/officeDocument/2006/relationships/hyperlink" Target="https://conteudos.xpi.com.br/acoes/arzz3/" TargetMode="External"/><Relationship Id="rId30" Type="http://schemas.openxmlformats.org/officeDocument/2006/relationships/hyperlink" Target="https://conteudos.xpi.com.br/acoes/radl3/" TargetMode="External"/><Relationship Id="rId35" Type="http://schemas.openxmlformats.org/officeDocument/2006/relationships/hyperlink" Target="https://conteudos.xpi.com.br/acoes/crfb3/" TargetMode="External"/><Relationship Id="rId56" Type="http://schemas.openxmlformats.org/officeDocument/2006/relationships/hyperlink" Target="https://conteudos.xpi.com.br/acoes/movi3/" TargetMode="External"/><Relationship Id="rId77" Type="http://schemas.openxmlformats.org/officeDocument/2006/relationships/hyperlink" Target="https://conteudos.xpi.com.br/acoes/goau4/" TargetMode="External"/><Relationship Id="rId100" Type="http://schemas.openxmlformats.org/officeDocument/2006/relationships/hyperlink" Target="https://conteudos.xpi.com.br/acoes/analises-fundamentalistas/analises/itub4/" TargetMode="External"/><Relationship Id="rId105" Type="http://schemas.openxmlformats.org/officeDocument/2006/relationships/hyperlink" Target="https://conteudos.xpi.com.br/acoes/brbi11/" TargetMode="External"/><Relationship Id="rId8" Type="http://schemas.openxmlformats.org/officeDocument/2006/relationships/hyperlink" Target="https://conteudos.xpi.com.br/acoes/relatorios/vulcabras-vulc3-e-grendene-grnd3-encontrando-o-par-de-sapatos-certo-iniciando-com-compra-em-vulc3-e-neutro-em-grnd3/" TargetMode="External"/><Relationship Id="rId51" Type="http://schemas.openxmlformats.org/officeDocument/2006/relationships/hyperlink" Target="https://conteudos.xpi.com.br/acoes/ecor3/" TargetMode="External"/><Relationship Id="rId72" Type="http://schemas.openxmlformats.org/officeDocument/2006/relationships/hyperlink" Target="https://conteudos.xpi.com.br/acoes/csmg3/" TargetMode="External"/><Relationship Id="rId93" Type="http://schemas.openxmlformats.org/officeDocument/2006/relationships/hyperlink" Target="https://conteudos.xpi.com.br/acoes/analises-fundamentalistas/analises/cmig4-cemig/" TargetMode="External"/><Relationship Id="rId98" Type="http://schemas.openxmlformats.org/officeDocument/2006/relationships/hyperlink" Target="https://conteudos.xpi.com.br/acoes/anim3/" TargetMode="External"/><Relationship Id="rId121" Type="http://schemas.openxmlformats.org/officeDocument/2006/relationships/printerSettings" Target="../printerSettings/printerSettings1.bin"/><Relationship Id="rId3" Type="http://schemas.openxmlformats.org/officeDocument/2006/relationships/hyperlink" Target="https://conteudos.xpi.com.br/acoes/mult3/" TargetMode="External"/><Relationship Id="rId25" Type="http://schemas.openxmlformats.org/officeDocument/2006/relationships/hyperlink" Target="https://conteudos.xpi.com.br/acoes/soma3/" TargetMode="External"/><Relationship Id="rId46" Type="http://schemas.openxmlformats.org/officeDocument/2006/relationships/hyperlink" Target="https://conteudos.xpi.com.br/acoes/lwsa3/" TargetMode="External"/><Relationship Id="rId67" Type="http://schemas.openxmlformats.org/officeDocument/2006/relationships/hyperlink" Target="https://conteudos.xpi.com.br/acoes/rani3/" TargetMode="External"/><Relationship Id="rId116" Type="http://schemas.openxmlformats.org/officeDocument/2006/relationships/hyperlink" Target="https://conteudos.xpi.com.br/acoes/relatorios/autopecas-brasil-escolha-um-assento-e-siga-viagem-randon-e-nossa-preferida-no-setor/?utm_campaign=Autope%C3%A7as+Brasil%3A+In%C3%ADcio+de+Cobertura&amp;utm_content=Acesso+Bloqueado+%281%29&amp;utm_medium=email&amp;utm_source=EmailMarketing&amp;utm_term=Autope%C3%A7as+Brasil%3A+In%C3%ADcio+de+Cobertura" TargetMode="External"/><Relationship Id="rId20" Type="http://schemas.openxmlformats.org/officeDocument/2006/relationships/hyperlink" Target="https://conteudos.xpi.com.br/acoes/Even3/" TargetMode="External"/><Relationship Id="rId41" Type="http://schemas.openxmlformats.org/officeDocument/2006/relationships/hyperlink" Target="https://conteudos.xpi.com.br/acoes/jslg3/" TargetMode="External"/><Relationship Id="rId62" Type="http://schemas.openxmlformats.org/officeDocument/2006/relationships/hyperlink" Target="https://conteudos.xpi.com.br/acoes/pard3/" TargetMode="External"/><Relationship Id="rId83" Type="http://schemas.openxmlformats.org/officeDocument/2006/relationships/hyperlink" Target="https://conteudos.xpi.com.br/acoes/analises-fundamentalistas/analises/cesp6" TargetMode="External"/><Relationship Id="rId88" Type="http://schemas.openxmlformats.org/officeDocument/2006/relationships/hyperlink" Target="https://conteudos.xpi.com.br/acoes/analises-fundamentalistas/analises/cteep-trpl4-analise-xp-investimentos/" TargetMode="External"/><Relationship Id="rId111" Type="http://schemas.openxmlformats.org/officeDocument/2006/relationships/hyperlink" Target="https://conteudos.xpi.com.br/acoes/smto3/" TargetMode="External"/><Relationship Id="rId15" Type="http://schemas.openxmlformats.org/officeDocument/2006/relationships/hyperlink" Target="https://conteudos.xpi.com.br/acoes/plpl3/analise/" TargetMode="External"/><Relationship Id="rId36" Type="http://schemas.openxmlformats.org/officeDocument/2006/relationships/hyperlink" Target="https://conteudos.xpi.com.br/acoes/lren3/" TargetMode="External"/><Relationship Id="rId57" Type="http://schemas.openxmlformats.org/officeDocument/2006/relationships/hyperlink" Target="https://conteudos.xpi.com.br/acoes/lcam3/" TargetMode="External"/><Relationship Id="rId106" Type="http://schemas.openxmlformats.org/officeDocument/2006/relationships/hyperlink" Target="https://conteudos.xpi.com.br/acoes/analises-fundamentalistas/analises/mrfg3/" TargetMode="External"/><Relationship Id="rId10" Type="http://schemas.openxmlformats.org/officeDocument/2006/relationships/hyperlink" Target="https://conteudos.xpi.com.br/acoes/mils3/" TargetMode="External"/><Relationship Id="rId31" Type="http://schemas.openxmlformats.org/officeDocument/2006/relationships/hyperlink" Target="https://conteudos.xpi.com.br/acoes/ceab3/" TargetMode="External"/><Relationship Id="rId52" Type="http://schemas.openxmlformats.org/officeDocument/2006/relationships/hyperlink" Target="https://conteudos.xpi.com.br/acoes/ccro3/" TargetMode="External"/><Relationship Id="rId73" Type="http://schemas.openxmlformats.org/officeDocument/2006/relationships/hyperlink" Target="https://conteudos.xpi.com.br/acoes/rdor3/analise/" TargetMode="External"/><Relationship Id="rId78" Type="http://schemas.openxmlformats.org/officeDocument/2006/relationships/hyperlink" Target="https://conteudos.xpi.com.br/acoes/analises-fundamentalistas/analises/csna3-csn/" TargetMode="External"/><Relationship Id="rId94" Type="http://schemas.openxmlformats.org/officeDocument/2006/relationships/hyperlink" Target="https://conteudos.xpi.com.br/acoes/analises-fundamentalistas/analises/copel-cple6-analise-xp-investimentos/" TargetMode="External"/><Relationship Id="rId99" Type="http://schemas.openxmlformats.org/officeDocument/2006/relationships/hyperlink" Target="https://conteudos.xpi.com.br/acoes/anim3/analise/" TargetMode="External"/><Relationship Id="rId101" Type="http://schemas.openxmlformats.org/officeDocument/2006/relationships/hyperlink" Target="https://conteudos.xpi.com.br/acoes/analises-fundamentalistas/analises/brsr6/" TargetMode="External"/><Relationship Id="rId122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https://conteudos.xpi.com.br/acoes/gmat3/" TargetMode="External"/><Relationship Id="rId117" Type="http://schemas.openxmlformats.org/officeDocument/2006/relationships/hyperlink" Target="https://conteudos.xpi.com.br/acoes/relatorios/autopecas-brasil-escolha-um-assento-e-siga-viagem-randon-e-nossa-preferida-no-setor/?utm_campaign=Autope%C3%A7as+Brasil%3A+In%C3%ADcio+de+Cobertura&amp;utm_content=Acesso+Bloqueado+%281%29&amp;utm_medium=email&amp;utm_source=EmailMarketing&amp;utm_term=Autope%C3%A7as+Brasil%3A+In%C3%ADcio+de+Cobertura" TargetMode="External"/><Relationship Id="rId21" Type="http://schemas.openxmlformats.org/officeDocument/2006/relationships/hyperlink" Target="https://conteudos.xpi.com.br/acoes/analises-fundamentalistas/analises/acoes-cyre3-cyrela-tudo-o-que-voce-precisa-saber-para-investir-ou-nao-na-empresa/" TargetMode="External"/><Relationship Id="rId42" Type="http://schemas.openxmlformats.org/officeDocument/2006/relationships/hyperlink" Target="https://conteudos.xpi.com.br/acoes/simh3/" TargetMode="External"/><Relationship Id="rId47" Type="http://schemas.openxmlformats.org/officeDocument/2006/relationships/hyperlink" Target="https://conteudos.xpi.com.br/acoes/tots3/" TargetMode="External"/><Relationship Id="rId63" Type="http://schemas.openxmlformats.org/officeDocument/2006/relationships/hyperlink" Target="https://conteudos.xpi.com.br/acoes/flry3/" TargetMode="External"/><Relationship Id="rId68" Type="http://schemas.openxmlformats.org/officeDocument/2006/relationships/hyperlink" Target="https://conteudos.xpi.com.br/acoes/klbn11/" TargetMode="External"/><Relationship Id="rId84" Type="http://schemas.openxmlformats.org/officeDocument/2006/relationships/hyperlink" Target="https://conteudos.xpi.com.br/acoes/analises-fundamentalistas/analises/aes-tiete-tiet11-analise-xp-investimentos/" TargetMode="External"/><Relationship Id="rId89" Type="http://schemas.openxmlformats.org/officeDocument/2006/relationships/hyperlink" Target="https://conteudos.xpi.com.br/acoes/analises-fundamentalistas/analises/taesa-taee11-analise-xp-investimentos/" TargetMode="External"/><Relationship Id="rId112" Type="http://schemas.openxmlformats.org/officeDocument/2006/relationships/hyperlink" Target="https://conteudos.xpi.com.br/acoes/aeri3/analise/" TargetMode="External"/><Relationship Id="rId16" Type="http://schemas.openxmlformats.org/officeDocument/2006/relationships/hyperlink" Target="https://conteudos.xpi.com.br/acoes/dirr3/analise/" TargetMode="External"/><Relationship Id="rId107" Type="http://schemas.openxmlformats.org/officeDocument/2006/relationships/hyperlink" Target="https://conteudos.xpi.com.br/acoes/analises-fundamentalistas/analises/abev3-ambev/" TargetMode="External"/><Relationship Id="rId11" Type="http://schemas.openxmlformats.org/officeDocument/2006/relationships/hyperlink" Target="https://conteudos.xpi.com.br/acoes/prnr3/" TargetMode="External"/><Relationship Id="rId32" Type="http://schemas.openxmlformats.org/officeDocument/2006/relationships/hyperlink" Target="https://conteudos.xpi.com.br/acoes/viva3/" TargetMode="External"/><Relationship Id="rId37" Type="http://schemas.openxmlformats.org/officeDocument/2006/relationships/hyperlink" Target="https://conteudos.xpi.com.br/acoes/vvar3/" TargetMode="External"/><Relationship Id="rId53" Type="http://schemas.openxmlformats.org/officeDocument/2006/relationships/hyperlink" Target="https://conteudos.xpi.com.br/acoes/posi3/" TargetMode="External"/><Relationship Id="rId58" Type="http://schemas.openxmlformats.org/officeDocument/2006/relationships/hyperlink" Target="https://conteudos.xpi.com.br/acoes/rent3/" TargetMode="External"/><Relationship Id="rId74" Type="http://schemas.openxmlformats.org/officeDocument/2006/relationships/hyperlink" Target="https://conteudos.xpi.com.br/acoes/cbav3/" TargetMode="External"/><Relationship Id="rId79" Type="http://schemas.openxmlformats.org/officeDocument/2006/relationships/hyperlink" Target="https://conteudos.xpi.com.br/acoes/analises-fundamentalistas/analises/ggbr4/" TargetMode="External"/><Relationship Id="rId102" Type="http://schemas.openxmlformats.org/officeDocument/2006/relationships/hyperlink" Target="https://conteudos.xpi.com.br/acoes/analises-fundamentalistas/analises/bbas3-banco-do-brasil/" TargetMode="External"/><Relationship Id="rId5" Type="http://schemas.openxmlformats.org/officeDocument/2006/relationships/hyperlink" Target="https://conteudos.xpi.com.br/acoes/brml3/" TargetMode="External"/><Relationship Id="rId90" Type="http://schemas.openxmlformats.org/officeDocument/2006/relationships/hyperlink" Target="https://conteudos.xpi.com.br/acoes/analises-fundamentalistas/analises/edp-energias-do-brasil-enbr3-analise-xp-investimentos/" TargetMode="External"/><Relationship Id="rId95" Type="http://schemas.openxmlformats.org/officeDocument/2006/relationships/hyperlink" Target="https://conteudos.xpi.com.br/acoes/seer3/analise/" TargetMode="External"/><Relationship Id="rId22" Type="http://schemas.openxmlformats.org/officeDocument/2006/relationships/hyperlink" Target="https://conteudos.xpi.com.br/acoes/mrve3/" TargetMode="External"/><Relationship Id="rId27" Type="http://schemas.openxmlformats.org/officeDocument/2006/relationships/hyperlink" Target="https://conteudos.xpi.com.br/acoes/dmvf3/" TargetMode="External"/><Relationship Id="rId43" Type="http://schemas.openxmlformats.org/officeDocument/2006/relationships/hyperlink" Target="https://conteudos.xpi.com.br/acoes/krsa3/" TargetMode="External"/><Relationship Id="rId48" Type="http://schemas.openxmlformats.org/officeDocument/2006/relationships/hyperlink" Target="https://conteudos.xpi.com.br/acoes/stbp3/" TargetMode="External"/><Relationship Id="rId64" Type="http://schemas.openxmlformats.org/officeDocument/2006/relationships/hyperlink" Target="https://conteudos.xpi.com.br/acoes/aalr3/" TargetMode="External"/><Relationship Id="rId69" Type="http://schemas.openxmlformats.org/officeDocument/2006/relationships/hyperlink" Target="https://conteudos.xpi.com.br/acoes/analises-fundamentalistas/analises/ugpa3-ultrapar/" TargetMode="External"/><Relationship Id="rId113" Type="http://schemas.openxmlformats.org/officeDocument/2006/relationships/hyperlink" Target="https://conteudos.xpi.com.br/acoes/wege3/" TargetMode="External"/><Relationship Id="rId118" Type="http://schemas.openxmlformats.org/officeDocument/2006/relationships/hyperlink" Target="https://conteudos.xpi.com.br/acoes/relatorios/autopecas-brasil-escolha-um-assento-e-siga-viagem-randon-e-nossa-preferida-no-setor/?utm_campaign=Autope%C3%A7as+Brasil%3A+In%C3%ADcio+de+Cobertura&amp;utm_content=Acesso+Bloqueado+%281%29&amp;utm_medium=email&amp;utm_source=EmailMarketing&amp;utm_term=Autope%C3%A7as+Brasil%3A+In%C3%ADcio+de+Cobertura" TargetMode="External"/><Relationship Id="rId80" Type="http://schemas.openxmlformats.org/officeDocument/2006/relationships/hyperlink" Target="https://conteudos.xpi.com.br/acoes/analises-fundamentalistas/analises/usim5/" TargetMode="External"/><Relationship Id="rId85" Type="http://schemas.openxmlformats.org/officeDocument/2006/relationships/hyperlink" Target="https://conteudos.xpi.com.br/acoes/analises-fundamentalistas/analises/engie-brasil-egie3-analise-xp-investimentos/" TargetMode="External"/><Relationship Id="rId12" Type="http://schemas.openxmlformats.org/officeDocument/2006/relationships/hyperlink" Target="https://conteudos.xpi.com.br/acoes/ntco3/" TargetMode="External"/><Relationship Id="rId17" Type="http://schemas.openxmlformats.org/officeDocument/2006/relationships/hyperlink" Target="https://conteudos.xpi.com.br/acoes/melk3/analise/" TargetMode="External"/><Relationship Id="rId33" Type="http://schemas.openxmlformats.org/officeDocument/2006/relationships/hyperlink" Target="https://conteudos.xpi.com.br/acoes/asai3/" TargetMode="External"/><Relationship Id="rId38" Type="http://schemas.openxmlformats.org/officeDocument/2006/relationships/hyperlink" Target="https://conteudos.xpi.com.br/acoes/lame4/" TargetMode="External"/><Relationship Id="rId59" Type="http://schemas.openxmlformats.org/officeDocument/2006/relationships/hyperlink" Target="https://conteudos.xpi.com.br/acoes/cash3/" TargetMode="External"/><Relationship Id="rId103" Type="http://schemas.openxmlformats.org/officeDocument/2006/relationships/hyperlink" Target="https://conteudos.xpi.com.br/acoes/analises-fundamentalistas/analises/sanb11/" TargetMode="External"/><Relationship Id="rId108" Type="http://schemas.openxmlformats.org/officeDocument/2006/relationships/hyperlink" Target="https://conteudos.xpi.com.br/acoes/analises-fundamentalistas/analises/jbss3-jbs/" TargetMode="External"/><Relationship Id="rId54" Type="http://schemas.openxmlformats.org/officeDocument/2006/relationships/hyperlink" Target="https://conteudos.xpi.com.br/acoes/g2di33/" TargetMode="External"/><Relationship Id="rId70" Type="http://schemas.openxmlformats.org/officeDocument/2006/relationships/hyperlink" Target="https://conteudos.xpi.com.br/acoes/analises-fundamentalistas/analises/acoes-sapr11-sanepar-tudo-o-que-voce-precisa-saber-para-investir-ou-nao-na-empresa/" TargetMode="External"/><Relationship Id="rId75" Type="http://schemas.openxmlformats.org/officeDocument/2006/relationships/hyperlink" Target="https://conteudos.xpi.com.br/acoes/brap4/" TargetMode="External"/><Relationship Id="rId91" Type="http://schemas.openxmlformats.org/officeDocument/2006/relationships/hyperlink" Target="https://conteudos.xpi.com.br/acoes/analises-fundamentalistas/analises/copel-cple6-analise-xp-investimentos/" TargetMode="External"/><Relationship Id="rId96" Type="http://schemas.openxmlformats.org/officeDocument/2006/relationships/hyperlink" Target="https://conteudos.xpi.com.br/acoes/cogn3/analise/" TargetMode="External"/><Relationship Id="rId1" Type="http://schemas.openxmlformats.org/officeDocument/2006/relationships/hyperlink" Target="https://conteudos.xpi.com.br/acoes/relatorios/allied-tecnologia-alld3-uma-plataforma-de-varejo-emergindo-iniciando-com-compra/" TargetMode="External"/><Relationship Id="rId6" Type="http://schemas.openxmlformats.org/officeDocument/2006/relationships/hyperlink" Target="https://conteudos.xpi.com.br/acoes/relatorios/imc-meal3-em-busca-de-foco/" TargetMode="External"/><Relationship Id="rId23" Type="http://schemas.openxmlformats.org/officeDocument/2006/relationships/hyperlink" Target="https://conteudos.xpi.com.br/acoes/tend3/" TargetMode="External"/><Relationship Id="rId28" Type="http://schemas.openxmlformats.org/officeDocument/2006/relationships/hyperlink" Target="https://conteudos.xpi.com.br/acoes/pgmn3/" TargetMode="External"/><Relationship Id="rId49" Type="http://schemas.openxmlformats.org/officeDocument/2006/relationships/hyperlink" Target="https://conteudos.xpi.com.br/acoes/hbsa3/" TargetMode="External"/><Relationship Id="rId114" Type="http://schemas.openxmlformats.org/officeDocument/2006/relationships/hyperlink" Target="https://conteudos.xpi.com.br/acoes/soja3/" TargetMode="External"/><Relationship Id="rId119" Type="http://schemas.openxmlformats.org/officeDocument/2006/relationships/hyperlink" Target="https://conteudos.xpi.com.br/acoes/relatorios/autopecas-brasil-escolha-um-assento-e-siga-viagem-randon-e-nossa-preferida-no-setor/?utm_campaign=Autope%C3%A7as+Brasil%3A+In%C3%ADcio+de+Cobertura&amp;utm_content=Acesso+Bloqueado+%281%29&amp;utm_medium=email&amp;utm_source=EmailMarketing&amp;utm_term=Autope%C3%A7as+Brasil%3A+In%C3%ADcio+de+Cobertura" TargetMode="External"/><Relationship Id="rId44" Type="http://schemas.openxmlformats.org/officeDocument/2006/relationships/hyperlink" Target="https://conteudos.xpi.com.br/acoes/brit3/" TargetMode="External"/><Relationship Id="rId60" Type="http://schemas.openxmlformats.org/officeDocument/2006/relationships/hyperlink" Target="https://conteudos.xpi.com.br/acoes/hype3/" TargetMode="External"/><Relationship Id="rId65" Type="http://schemas.openxmlformats.org/officeDocument/2006/relationships/hyperlink" Target="https://conteudos.xpi.com.br/acoes/gndi3/analise/" TargetMode="External"/><Relationship Id="rId81" Type="http://schemas.openxmlformats.org/officeDocument/2006/relationships/hyperlink" Target="https://conteudos.xpi.com.br/acoes/analises-fundamentalistas/analises/vale-vale3-analise-de-acoes-xp-investimentos/" TargetMode="External"/><Relationship Id="rId86" Type="http://schemas.openxmlformats.org/officeDocument/2006/relationships/hyperlink" Target="https://conteudos.xpi.com.br/acoes/analises-fundamentalistas/analises/cmig4-cemig/" TargetMode="External"/><Relationship Id="rId4" Type="http://schemas.openxmlformats.org/officeDocument/2006/relationships/hyperlink" Target="https://conteudos.xpi.com.br/acoes/jhsf3/" TargetMode="External"/><Relationship Id="rId9" Type="http://schemas.openxmlformats.org/officeDocument/2006/relationships/hyperlink" Target="https://conteudos.xpi.com.br/acoes/alpk3/" TargetMode="External"/><Relationship Id="rId13" Type="http://schemas.openxmlformats.org/officeDocument/2006/relationships/hyperlink" Target="https://conteudos.xpi.com.br/acoes/mlas3/" TargetMode="External"/><Relationship Id="rId18" Type="http://schemas.openxmlformats.org/officeDocument/2006/relationships/hyperlink" Target="https://conteudos.xpi.com.br/acoes/Lavv3/" TargetMode="External"/><Relationship Id="rId39" Type="http://schemas.openxmlformats.org/officeDocument/2006/relationships/hyperlink" Target="https://conteudos.xpi.com.br/acoes/amer3/" TargetMode="External"/><Relationship Id="rId109" Type="http://schemas.openxmlformats.org/officeDocument/2006/relationships/hyperlink" Target="https://conteudos.xpi.com.br/acoes/analises-fundamentalistas/analises/brfs3-brf/" TargetMode="External"/><Relationship Id="rId34" Type="http://schemas.openxmlformats.org/officeDocument/2006/relationships/hyperlink" Target="https://conteudos.xpi.com.br/acoes/pcar3/" TargetMode="External"/><Relationship Id="rId50" Type="http://schemas.openxmlformats.org/officeDocument/2006/relationships/hyperlink" Target="https://conteudos.xpi.com.br/acoes/rail3/" TargetMode="External"/><Relationship Id="rId55" Type="http://schemas.openxmlformats.org/officeDocument/2006/relationships/hyperlink" Target="https://conteudos.xpi.com.br/acoes/bmob3/" TargetMode="External"/><Relationship Id="rId76" Type="http://schemas.openxmlformats.org/officeDocument/2006/relationships/hyperlink" Target="https://conteudos.xpi.com.br/acoes/aura33/" TargetMode="External"/><Relationship Id="rId97" Type="http://schemas.openxmlformats.org/officeDocument/2006/relationships/hyperlink" Target="https://conteudos.xpi.com.br/acoes/yduq3/analise/" TargetMode="External"/><Relationship Id="rId104" Type="http://schemas.openxmlformats.org/officeDocument/2006/relationships/hyperlink" Target="https://conteudos.xpi.com.br/acoes/analises-fundamentalistas/analises/bbdc4-bradesco/" TargetMode="External"/><Relationship Id="rId120" Type="http://schemas.openxmlformats.org/officeDocument/2006/relationships/hyperlink" Target="https://conteudos.xpi.com.br/acoes/relatorios/brasilagro-agro3-brasil-agro-cultivando-o-futuro-a-frente/" TargetMode="External"/><Relationship Id="rId7" Type="http://schemas.openxmlformats.org/officeDocument/2006/relationships/hyperlink" Target="https://conteudos.xpi.com.br/acoes/relatorios/vulcabras-vulc3-e-grendene-grnd3-encontrando-o-par-de-sapatos-certo-iniciando-com-compra-em-vulc3-e-neutro-em-grnd3/" TargetMode="External"/><Relationship Id="rId71" Type="http://schemas.openxmlformats.org/officeDocument/2006/relationships/hyperlink" Target="https://conteudos.xpi.com.br/acoes/analises-fundamentalistas/analises/acoes-sbsp3-sabesp-tudo-o-que-voce-precisa-saber-para-investir-ou-nao-na-empresa/" TargetMode="External"/><Relationship Id="rId92" Type="http://schemas.openxmlformats.org/officeDocument/2006/relationships/hyperlink" Target="https://conteudos.xpi.com.br/acoes/omge3/" TargetMode="External"/><Relationship Id="rId2" Type="http://schemas.openxmlformats.org/officeDocument/2006/relationships/hyperlink" Target="https://conteudos.xpi.com.br/acoes/logg3/analise/" TargetMode="External"/><Relationship Id="rId29" Type="http://schemas.openxmlformats.org/officeDocument/2006/relationships/hyperlink" Target="https://conteudos.xpi.com.br/acoes/enju3/" TargetMode="External"/><Relationship Id="rId24" Type="http://schemas.openxmlformats.org/officeDocument/2006/relationships/hyperlink" Target="https://conteudos.xpi.com.br/acoes/eztc3/" TargetMode="External"/><Relationship Id="rId40" Type="http://schemas.openxmlformats.org/officeDocument/2006/relationships/hyperlink" Target="https://conteudos.xpi.com.br/acoes/mglu3/" TargetMode="External"/><Relationship Id="rId45" Type="http://schemas.openxmlformats.org/officeDocument/2006/relationships/hyperlink" Target="https://conteudos.xpi.com.br/acoes/fiqe3/" TargetMode="External"/><Relationship Id="rId66" Type="http://schemas.openxmlformats.org/officeDocument/2006/relationships/hyperlink" Target="https://conteudos.xpi.com.br/acoes/gndi3/analise/" TargetMode="External"/><Relationship Id="rId87" Type="http://schemas.openxmlformats.org/officeDocument/2006/relationships/hyperlink" Target="https://conteudos.xpi.com.br/acoes/analises-fundamentalistas/analises/equatorial-eqtl3-analise-xp-investimentos/" TargetMode="External"/><Relationship Id="rId110" Type="http://schemas.openxmlformats.org/officeDocument/2006/relationships/hyperlink" Target="https://conteudos.xpi.com.br/acoes/jall3/" TargetMode="External"/><Relationship Id="rId115" Type="http://schemas.openxmlformats.org/officeDocument/2006/relationships/hyperlink" Target="https://conteudos.xpi.com.br/acoes/relatorios/autopecas-brasil-escolha-um-assento-e-siga-viagem-randon-e-nossa-preferida-no-setor/?utm_campaign=Autope%C3%A7as+Brasil%3A+In%C3%ADcio+de+Cobertura&amp;utm_content=Acesso+Bloqueado+%281%29&amp;utm_medium=email&amp;utm_source=EmailMarketing&amp;utm_term=Autope%C3%A7as+Brasil%3A+In%C3%ADcio+de+Cobertura" TargetMode="External"/><Relationship Id="rId61" Type="http://schemas.openxmlformats.org/officeDocument/2006/relationships/hyperlink" Target="https://conteudos.xpi.com.br/acoes/blau3/" TargetMode="External"/><Relationship Id="rId82" Type="http://schemas.openxmlformats.org/officeDocument/2006/relationships/hyperlink" Target="https://conteudos.xpi.com.br/acoes/analises-fundamentalistas/analises/vale-vale3-analise-de-acoes-xp-investimentos/" TargetMode="External"/><Relationship Id="rId19" Type="http://schemas.openxmlformats.org/officeDocument/2006/relationships/hyperlink" Target="https://conteudos.xpi.com.br/acoes/TRIS3/" TargetMode="External"/><Relationship Id="rId14" Type="http://schemas.openxmlformats.org/officeDocument/2006/relationships/hyperlink" Target="https://conteudos.xpi.com.br/acoes/arzz3/" TargetMode="External"/><Relationship Id="rId30" Type="http://schemas.openxmlformats.org/officeDocument/2006/relationships/hyperlink" Target="https://conteudos.xpi.com.br/acoes/radl3/" TargetMode="External"/><Relationship Id="rId35" Type="http://schemas.openxmlformats.org/officeDocument/2006/relationships/hyperlink" Target="https://conteudos.xpi.com.br/acoes/crfb3/" TargetMode="External"/><Relationship Id="rId56" Type="http://schemas.openxmlformats.org/officeDocument/2006/relationships/hyperlink" Target="https://conteudos.xpi.com.br/acoes/movi3/" TargetMode="External"/><Relationship Id="rId77" Type="http://schemas.openxmlformats.org/officeDocument/2006/relationships/hyperlink" Target="https://conteudos.xpi.com.br/acoes/goau4/" TargetMode="External"/><Relationship Id="rId100" Type="http://schemas.openxmlformats.org/officeDocument/2006/relationships/hyperlink" Target="https://conteudos.xpi.com.br/acoes/analises-fundamentalistas/analises/itub4/" TargetMode="External"/><Relationship Id="rId105" Type="http://schemas.openxmlformats.org/officeDocument/2006/relationships/hyperlink" Target="https://conteudos.xpi.com.br/acoes/brbi11/" TargetMode="External"/><Relationship Id="rId8" Type="http://schemas.openxmlformats.org/officeDocument/2006/relationships/hyperlink" Target="https://conteudos.xpi.com.br/acoes/relatorios/vulcabras-vulc3-e-grendene-grnd3-encontrando-o-par-de-sapatos-certo-iniciando-com-compra-em-vulc3-e-neutro-em-grnd3/" TargetMode="External"/><Relationship Id="rId51" Type="http://schemas.openxmlformats.org/officeDocument/2006/relationships/hyperlink" Target="https://conteudos.xpi.com.br/acoes/ecor3/" TargetMode="External"/><Relationship Id="rId72" Type="http://schemas.openxmlformats.org/officeDocument/2006/relationships/hyperlink" Target="https://conteudos.xpi.com.br/acoes/csmg3/" TargetMode="External"/><Relationship Id="rId93" Type="http://schemas.openxmlformats.org/officeDocument/2006/relationships/hyperlink" Target="https://conteudos.xpi.com.br/acoes/analises-fundamentalistas/analises/cmig4-cemig/" TargetMode="External"/><Relationship Id="rId98" Type="http://schemas.openxmlformats.org/officeDocument/2006/relationships/hyperlink" Target="https://conteudos.xpi.com.br/acoes/anim3/" TargetMode="External"/><Relationship Id="rId121" Type="http://schemas.openxmlformats.org/officeDocument/2006/relationships/printerSettings" Target="../printerSettings/printerSettings2.bin"/><Relationship Id="rId3" Type="http://schemas.openxmlformats.org/officeDocument/2006/relationships/hyperlink" Target="https://conteudos.xpi.com.br/acoes/mult3/" TargetMode="External"/><Relationship Id="rId25" Type="http://schemas.openxmlformats.org/officeDocument/2006/relationships/hyperlink" Target="https://conteudos.xpi.com.br/acoes/soma3/" TargetMode="External"/><Relationship Id="rId46" Type="http://schemas.openxmlformats.org/officeDocument/2006/relationships/hyperlink" Target="https://conteudos.xpi.com.br/acoes/lwsa3/" TargetMode="External"/><Relationship Id="rId67" Type="http://schemas.openxmlformats.org/officeDocument/2006/relationships/hyperlink" Target="https://conteudos.xpi.com.br/acoes/rani3/" TargetMode="External"/><Relationship Id="rId116" Type="http://schemas.openxmlformats.org/officeDocument/2006/relationships/hyperlink" Target="https://conteudos.xpi.com.br/acoes/relatorios/autopecas-brasil-escolha-um-assento-e-siga-viagem-randon-e-nossa-preferida-no-setor/?utm_campaign=Autope%C3%A7as+Brasil%3A+In%C3%ADcio+de+Cobertura&amp;utm_content=Acesso+Bloqueado+%281%29&amp;utm_medium=email&amp;utm_source=EmailMarketing&amp;utm_term=Autope%C3%A7as+Brasil%3A+In%C3%ADcio+de+Cobertura" TargetMode="External"/><Relationship Id="rId20" Type="http://schemas.openxmlformats.org/officeDocument/2006/relationships/hyperlink" Target="https://conteudos.xpi.com.br/acoes/Even3/" TargetMode="External"/><Relationship Id="rId41" Type="http://schemas.openxmlformats.org/officeDocument/2006/relationships/hyperlink" Target="https://conteudos.xpi.com.br/acoes/jslg3/" TargetMode="External"/><Relationship Id="rId62" Type="http://schemas.openxmlformats.org/officeDocument/2006/relationships/hyperlink" Target="https://conteudos.xpi.com.br/acoes/pard3/" TargetMode="External"/><Relationship Id="rId83" Type="http://schemas.openxmlformats.org/officeDocument/2006/relationships/hyperlink" Target="https://conteudos.xpi.com.br/acoes/analises-fundamentalistas/analises/cesp6" TargetMode="External"/><Relationship Id="rId88" Type="http://schemas.openxmlformats.org/officeDocument/2006/relationships/hyperlink" Target="https://conteudos.xpi.com.br/acoes/analises-fundamentalistas/analises/cteep-trpl4-analise-xp-investimentos/" TargetMode="External"/><Relationship Id="rId111" Type="http://schemas.openxmlformats.org/officeDocument/2006/relationships/hyperlink" Target="https://conteudos.xpi.com.br/acoes/smto3/" TargetMode="External"/><Relationship Id="rId15" Type="http://schemas.openxmlformats.org/officeDocument/2006/relationships/hyperlink" Target="https://conteudos.xpi.com.br/acoes/plpl3/analise/" TargetMode="External"/><Relationship Id="rId36" Type="http://schemas.openxmlformats.org/officeDocument/2006/relationships/hyperlink" Target="https://conteudos.xpi.com.br/acoes/lren3/" TargetMode="External"/><Relationship Id="rId57" Type="http://schemas.openxmlformats.org/officeDocument/2006/relationships/hyperlink" Target="https://conteudos.xpi.com.br/acoes/lcam3/" TargetMode="External"/><Relationship Id="rId106" Type="http://schemas.openxmlformats.org/officeDocument/2006/relationships/hyperlink" Target="https://conteudos.xpi.com.br/acoes/analises-fundamentalistas/analises/mrfg3/" TargetMode="External"/><Relationship Id="rId10" Type="http://schemas.openxmlformats.org/officeDocument/2006/relationships/hyperlink" Target="https://conteudos.xpi.com.br/acoes/mils3/" TargetMode="External"/><Relationship Id="rId31" Type="http://schemas.openxmlformats.org/officeDocument/2006/relationships/hyperlink" Target="https://conteudos.xpi.com.br/acoes/ceab3/" TargetMode="External"/><Relationship Id="rId52" Type="http://schemas.openxmlformats.org/officeDocument/2006/relationships/hyperlink" Target="https://conteudos.xpi.com.br/acoes/ccro3/" TargetMode="External"/><Relationship Id="rId73" Type="http://schemas.openxmlformats.org/officeDocument/2006/relationships/hyperlink" Target="https://conteudos.xpi.com.br/acoes/rdor3/analise/" TargetMode="External"/><Relationship Id="rId78" Type="http://schemas.openxmlformats.org/officeDocument/2006/relationships/hyperlink" Target="https://conteudos.xpi.com.br/acoes/analises-fundamentalistas/analises/csna3-csn/" TargetMode="External"/><Relationship Id="rId94" Type="http://schemas.openxmlformats.org/officeDocument/2006/relationships/hyperlink" Target="https://conteudos.xpi.com.br/acoes/analises-fundamentalistas/analises/copel-cple6-analise-xp-investimentos/" TargetMode="External"/><Relationship Id="rId99" Type="http://schemas.openxmlformats.org/officeDocument/2006/relationships/hyperlink" Target="https://conteudos.xpi.com.br/acoes/anim3/analise/" TargetMode="External"/><Relationship Id="rId101" Type="http://schemas.openxmlformats.org/officeDocument/2006/relationships/hyperlink" Target="https://conteudos.xpi.com.br/acoes/analises-fundamentalistas/analises/brsr6/" TargetMode="External"/><Relationship Id="rId122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6" Type="http://schemas.openxmlformats.org/officeDocument/2006/relationships/hyperlink" Target="https://conteudos.xpi.com.br/acoes/gmat3/" TargetMode="External"/><Relationship Id="rId117" Type="http://schemas.openxmlformats.org/officeDocument/2006/relationships/hyperlink" Target="https://conteudos.xpi.com.br/acoes/relatorios/autopecas-brasil-escolha-um-assento-e-siga-viagem-randon-e-nossa-preferida-no-setor/?utm_campaign=Autope%C3%A7as+Brasil%3A+In%C3%ADcio+de+Cobertura&amp;utm_content=Acesso+Bloqueado+%281%29&amp;utm_medium=email&amp;utm_source=EmailMarketing&amp;utm_term=Autope%C3%A7as+Brasil%3A+In%C3%ADcio+de+Cobertura" TargetMode="External"/><Relationship Id="rId21" Type="http://schemas.openxmlformats.org/officeDocument/2006/relationships/hyperlink" Target="https://conteudos.xpi.com.br/acoes/analises-fundamentalistas/analises/acoes-cyre3-cyrela-tudo-o-que-voce-precisa-saber-para-investir-ou-nao-na-empresa/" TargetMode="External"/><Relationship Id="rId42" Type="http://schemas.openxmlformats.org/officeDocument/2006/relationships/hyperlink" Target="https://conteudos.xpi.com.br/acoes/simh3/" TargetMode="External"/><Relationship Id="rId47" Type="http://schemas.openxmlformats.org/officeDocument/2006/relationships/hyperlink" Target="https://conteudos.xpi.com.br/acoes/tots3/" TargetMode="External"/><Relationship Id="rId63" Type="http://schemas.openxmlformats.org/officeDocument/2006/relationships/hyperlink" Target="https://conteudos.xpi.com.br/acoes/flry3/" TargetMode="External"/><Relationship Id="rId68" Type="http://schemas.openxmlformats.org/officeDocument/2006/relationships/hyperlink" Target="https://conteudos.xpi.com.br/acoes/klbn11/" TargetMode="External"/><Relationship Id="rId84" Type="http://schemas.openxmlformats.org/officeDocument/2006/relationships/hyperlink" Target="https://conteudos.xpi.com.br/acoes/analises-fundamentalistas/analises/aes-tiete-tiet11-analise-xp-investimentos/" TargetMode="External"/><Relationship Id="rId89" Type="http://schemas.openxmlformats.org/officeDocument/2006/relationships/hyperlink" Target="https://conteudos.xpi.com.br/acoes/analises-fundamentalistas/analises/taesa-taee11-analise-xp-investimentos/" TargetMode="External"/><Relationship Id="rId112" Type="http://schemas.openxmlformats.org/officeDocument/2006/relationships/hyperlink" Target="https://conteudos.xpi.com.br/acoes/aeri3/analise/" TargetMode="External"/><Relationship Id="rId16" Type="http://schemas.openxmlformats.org/officeDocument/2006/relationships/hyperlink" Target="https://conteudos.xpi.com.br/acoes/dirr3/analise/" TargetMode="External"/><Relationship Id="rId107" Type="http://schemas.openxmlformats.org/officeDocument/2006/relationships/hyperlink" Target="https://conteudos.xpi.com.br/acoes/analises-fundamentalistas/analises/abev3-ambev/" TargetMode="External"/><Relationship Id="rId11" Type="http://schemas.openxmlformats.org/officeDocument/2006/relationships/hyperlink" Target="https://conteudos.xpi.com.br/acoes/prnr3/" TargetMode="External"/><Relationship Id="rId32" Type="http://schemas.openxmlformats.org/officeDocument/2006/relationships/hyperlink" Target="https://conteudos.xpi.com.br/acoes/viva3/" TargetMode="External"/><Relationship Id="rId37" Type="http://schemas.openxmlformats.org/officeDocument/2006/relationships/hyperlink" Target="https://conteudos.xpi.com.br/acoes/vvar3/" TargetMode="External"/><Relationship Id="rId53" Type="http://schemas.openxmlformats.org/officeDocument/2006/relationships/hyperlink" Target="https://conteudos.xpi.com.br/acoes/posi3/" TargetMode="External"/><Relationship Id="rId58" Type="http://schemas.openxmlformats.org/officeDocument/2006/relationships/hyperlink" Target="https://conteudos.xpi.com.br/acoes/rent3/" TargetMode="External"/><Relationship Id="rId74" Type="http://schemas.openxmlformats.org/officeDocument/2006/relationships/hyperlink" Target="https://conteudos.xpi.com.br/acoes/cbav3/" TargetMode="External"/><Relationship Id="rId79" Type="http://schemas.openxmlformats.org/officeDocument/2006/relationships/hyperlink" Target="https://conteudos.xpi.com.br/acoes/analises-fundamentalistas/analises/ggbr4/" TargetMode="External"/><Relationship Id="rId102" Type="http://schemas.openxmlformats.org/officeDocument/2006/relationships/hyperlink" Target="https://conteudos.xpi.com.br/acoes/analises-fundamentalistas/analises/bbas3-banco-do-brasil/" TargetMode="External"/><Relationship Id="rId5" Type="http://schemas.openxmlformats.org/officeDocument/2006/relationships/hyperlink" Target="https://conteudos.xpi.com.br/acoes/brml3/" TargetMode="External"/><Relationship Id="rId90" Type="http://schemas.openxmlformats.org/officeDocument/2006/relationships/hyperlink" Target="https://conteudos.xpi.com.br/acoes/analises-fundamentalistas/analises/edp-energias-do-brasil-enbr3-analise-xp-investimentos/" TargetMode="External"/><Relationship Id="rId95" Type="http://schemas.openxmlformats.org/officeDocument/2006/relationships/hyperlink" Target="https://conteudos.xpi.com.br/acoes/seer3/analise/" TargetMode="External"/><Relationship Id="rId22" Type="http://schemas.openxmlformats.org/officeDocument/2006/relationships/hyperlink" Target="https://conteudos.xpi.com.br/acoes/mrve3/" TargetMode="External"/><Relationship Id="rId27" Type="http://schemas.openxmlformats.org/officeDocument/2006/relationships/hyperlink" Target="https://conteudos.xpi.com.br/acoes/dmvf3/" TargetMode="External"/><Relationship Id="rId43" Type="http://schemas.openxmlformats.org/officeDocument/2006/relationships/hyperlink" Target="https://conteudos.xpi.com.br/acoes/krsa3/" TargetMode="External"/><Relationship Id="rId48" Type="http://schemas.openxmlformats.org/officeDocument/2006/relationships/hyperlink" Target="https://conteudos.xpi.com.br/acoes/stbp3/" TargetMode="External"/><Relationship Id="rId64" Type="http://schemas.openxmlformats.org/officeDocument/2006/relationships/hyperlink" Target="https://conteudos.xpi.com.br/acoes/aalr3/" TargetMode="External"/><Relationship Id="rId69" Type="http://schemas.openxmlformats.org/officeDocument/2006/relationships/hyperlink" Target="https://conteudos.xpi.com.br/acoes/analises-fundamentalistas/analises/ugpa3-ultrapar/" TargetMode="External"/><Relationship Id="rId113" Type="http://schemas.openxmlformats.org/officeDocument/2006/relationships/hyperlink" Target="https://conteudos.xpi.com.br/acoes/wege3/" TargetMode="External"/><Relationship Id="rId118" Type="http://schemas.openxmlformats.org/officeDocument/2006/relationships/hyperlink" Target="https://conteudos.xpi.com.br/acoes/relatorios/autopecas-brasil-escolha-um-assento-e-siga-viagem-randon-e-nossa-preferida-no-setor/?utm_campaign=Autope%C3%A7as+Brasil%3A+In%C3%ADcio+de+Cobertura&amp;utm_content=Acesso+Bloqueado+%281%29&amp;utm_medium=email&amp;utm_source=EmailMarketing&amp;utm_term=Autope%C3%A7as+Brasil%3A+In%C3%ADcio+de+Cobertura" TargetMode="External"/><Relationship Id="rId80" Type="http://schemas.openxmlformats.org/officeDocument/2006/relationships/hyperlink" Target="https://conteudos.xpi.com.br/acoes/analises-fundamentalistas/analises/usim5/" TargetMode="External"/><Relationship Id="rId85" Type="http://schemas.openxmlformats.org/officeDocument/2006/relationships/hyperlink" Target="https://conteudos.xpi.com.br/acoes/analises-fundamentalistas/analises/engie-brasil-egie3-analise-xp-investimentos/" TargetMode="External"/><Relationship Id="rId12" Type="http://schemas.openxmlformats.org/officeDocument/2006/relationships/hyperlink" Target="https://conteudos.xpi.com.br/acoes/ntco3/" TargetMode="External"/><Relationship Id="rId17" Type="http://schemas.openxmlformats.org/officeDocument/2006/relationships/hyperlink" Target="https://conteudos.xpi.com.br/acoes/melk3/analise/" TargetMode="External"/><Relationship Id="rId33" Type="http://schemas.openxmlformats.org/officeDocument/2006/relationships/hyperlink" Target="https://conteudos.xpi.com.br/acoes/asai3/" TargetMode="External"/><Relationship Id="rId38" Type="http://schemas.openxmlformats.org/officeDocument/2006/relationships/hyperlink" Target="https://conteudos.xpi.com.br/acoes/lame4/" TargetMode="External"/><Relationship Id="rId59" Type="http://schemas.openxmlformats.org/officeDocument/2006/relationships/hyperlink" Target="https://conteudos.xpi.com.br/acoes/cash3/" TargetMode="External"/><Relationship Id="rId103" Type="http://schemas.openxmlformats.org/officeDocument/2006/relationships/hyperlink" Target="https://conteudos.xpi.com.br/acoes/analises-fundamentalistas/analises/sanb11/" TargetMode="External"/><Relationship Id="rId108" Type="http://schemas.openxmlformats.org/officeDocument/2006/relationships/hyperlink" Target="https://conteudos.xpi.com.br/acoes/analises-fundamentalistas/analises/jbss3-jbs/" TargetMode="External"/><Relationship Id="rId54" Type="http://schemas.openxmlformats.org/officeDocument/2006/relationships/hyperlink" Target="https://conteudos.xpi.com.br/acoes/g2di33/" TargetMode="External"/><Relationship Id="rId70" Type="http://schemas.openxmlformats.org/officeDocument/2006/relationships/hyperlink" Target="https://conteudos.xpi.com.br/acoes/analises-fundamentalistas/analises/acoes-sapr11-sanepar-tudo-o-que-voce-precisa-saber-para-investir-ou-nao-na-empresa/" TargetMode="External"/><Relationship Id="rId75" Type="http://schemas.openxmlformats.org/officeDocument/2006/relationships/hyperlink" Target="https://conteudos.xpi.com.br/acoes/brap4/" TargetMode="External"/><Relationship Id="rId91" Type="http://schemas.openxmlformats.org/officeDocument/2006/relationships/hyperlink" Target="https://conteudos.xpi.com.br/acoes/analises-fundamentalistas/analises/copel-cple6-analise-xp-investimentos/" TargetMode="External"/><Relationship Id="rId96" Type="http://schemas.openxmlformats.org/officeDocument/2006/relationships/hyperlink" Target="https://conteudos.xpi.com.br/acoes/cogn3/analise/" TargetMode="External"/><Relationship Id="rId1" Type="http://schemas.openxmlformats.org/officeDocument/2006/relationships/hyperlink" Target="https://conteudos.xpi.com.br/acoes/relatorios/allied-tecnologia-alld3-uma-plataforma-de-varejo-emergindo-iniciando-com-compra/" TargetMode="External"/><Relationship Id="rId6" Type="http://schemas.openxmlformats.org/officeDocument/2006/relationships/hyperlink" Target="https://conteudos.xpi.com.br/acoes/relatorios/imc-meal3-em-busca-de-foco/" TargetMode="External"/><Relationship Id="rId23" Type="http://schemas.openxmlformats.org/officeDocument/2006/relationships/hyperlink" Target="https://conteudos.xpi.com.br/acoes/tend3/" TargetMode="External"/><Relationship Id="rId28" Type="http://schemas.openxmlformats.org/officeDocument/2006/relationships/hyperlink" Target="https://conteudos.xpi.com.br/acoes/pgmn3/" TargetMode="External"/><Relationship Id="rId49" Type="http://schemas.openxmlformats.org/officeDocument/2006/relationships/hyperlink" Target="https://conteudos.xpi.com.br/acoes/hbsa3/" TargetMode="External"/><Relationship Id="rId114" Type="http://schemas.openxmlformats.org/officeDocument/2006/relationships/hyperlink" Target="https://conteudos.xpi.com.br/acoes/soja3/" TargetMode="External"/><Relationship Id="rId119" Type="http://schemas.openxmlformats.org/officeDocument/2006/relationships/hyperlink" Target="https://conteudos.xpi.com.br/acoes/relatorios/autopecas-brasil-escolha-um-assento-e-siga-viagem-randon-e-nossa-preferida-no-setor/?utm_campaign=Autope%C3%A7as+Brasil%3A+In%C3%ADcio+de+Cobertura&amp;utm_content=Acesso+Bloqueado+%281%29&amp;utm_medium=email&amp;utm_source=EmailMarketing&amp;utm_term=Autope%C3%A7as+Brasil%3A+In%C3%ADcio+de+Cobertura" TargetMode="External"/><Relationship Id="rId44" Type="http://schemas.openxmlformats.org/officeDocument/2006/relationships/hyperlink" Target="https://conteudos.xpi.com.br/acoes/brit3/" TargetMode="External"/><Relationship Id="rId60" Type="http://schemas.openxmlformats.org/officeDocument/2006/relationships/hyperlink" Target="https://conteudos.xpi.com.br/acoes/hype3/" TargetMode="External"/><Relationship Id="rId65" Type="http://schemas.openxmlformats.org/officeDocument/2006/relationships/hyperlink" Target="https://conteudos.xpi.com.br/acoes/gndi3/analise/" TargetMode="External"/><Relationship Id="rId81" Type="http://schemas.openxmlformats.org/officeDocument/2006/relationships/hyperlink" Target="https://conteudos.xpi.com.br/acoes/analises-fundamentalistas/analises/vale-vale3-analise-de-acoes-xp-investimentos/" TargetMode="External"/><Relationship Id="rId86" Type="http://schemas.openxmlformats.org/officeDocument/2006/relationships/hyperlink" Target="https://conteudos.xpi.com.br/acoes/analises-fundamentalistas/analises/cmig4-cemig/" TargetMode="External"/><Relationship Id="rId4" Type="http://schemas.openxmlformats.org/officeDocument/2006/relationships/hyperlink" Target="https://conteudos.xpi.com.br/acoes/jhsf3/" TargetMode="External"/><Relationship Id="rId9" Type="http://schemas.openxmlformats.org/officeDocument/2006/relationships/hyperlink" Target="https://conteudos.xpi.com.br/acoes/alpk3/" TargetMode="External"/><Relationship Id="rId13" Type="http://schemas.openxmlformats.org/officeDocument/2006/relationships/hyperlink" Target="https://conteudos.xpi.com.br/acoes/mlas3/" TargetMode="External"/><Relationship Id="rId18" Type="http://schemas.openxmlformats.org/officeDocument/2006/relationships/hyperlink" Target="https://conteudos.xpi.com.br/acoes/Lavv3/" TargetMode="External"/><Relationship Id="rId39" Type="http://schemas.openxmlformats.org/officeDocument/2006/relationships/hyperlink" Target="https://conteudos.xpi.com.br/acoes/amer3/" TargetMode="External"/><Relationship Id="rId109" Type="http://schemas.openxmlformats.org/officeDocument/2006/relationships/hyperlink" Target="https://conteudos.xpi.com.br/acoes/analises-fundamentalistas/analises/brfs3-brf/" TargetMode="External"/><Relationship Id="rId34" Type="http://schemas.openxmlformats.org/officeDocument/2006/relationships/hyperlink" Target="https://conteudos.xpi.com.br/acoes/pcar3/" TargetMode="External"/><Relationship Id="rId50" Type="http://schemas.openxmlformats.org/officeDocument/2006/relationships/hyperlink" Target="https://conteudos.xpi.com.br/acoes/rail3/" TargetMode="External"/><Relationship Id="rId55" Type="http://schemas.openxmlformats.org/officeDocument/2006/relationships/hyperlink" Target="https://conteudos.xpi.com.br/acoes/bmob3/" TargetMode="External"/><Relationship Id="rId76" Type="http://schemas.openxmlformats.org/officeDocument/2006/relationships/hyperlink" Target="https://conteudos.xpi.com.br/acoes/aura33/" TargetMode="External"/><Relationship Id="rId97" Type="http://schemas.openxmlformats.org/officeDocument/2006/relationships/hyperlink" Target="https://conteudos.xpi.com.br/acoes/yduq3/analise/" TargetMode="External"/><Relationship Id="rId104" Type="http://schemas.openxmlformats.org/officeDocument/2006/relationships/hyperlink" Target="https://conteudos.xpi.com.br/acoes/analises-fundamentalistas/analises/bbdc4-bradesco/" TargetMode="External"/><Relationship Id="rId120" Type="http://schemas.openxmlformats.org/officeDocument/2006/relationships/hyperlink" Target="https://conteudos.xpi.com.br/acoes/relatorios/brasilagro-agro3-brasil-agro-cultivando-o-futuro-a-frente/" TargetMode="External"/><Relationship Id="rId7" Type="http://schemas.openxmlformats.org/officeDocument/2006/relationships/hyperlink" Target="https://conteudos.xpi.com.br/acoes/relatorios/vulcabras-vulc3-e-grendene-grnd3-encontrando-o-par-de-sapatos-certo-iniciando-com-compra-em-vulc3-e-neutro-em-grnd3/" TargetMode="External"/><Relationship Id="rId71" Type="http://schemas.openxmlformats.org/officeDocument/2006/relationships/hyperlink" Target="https://conteudos.xpi.com.br/acoes/analises-fundamentalistas/analises/acoes-sbsp3-sabesp-tudo-o-que-voce-precisa-saber-para-investir-ou-nao-na-empresa/" TargetMode="External"/><Relationship Id="rId92" Type="http://schemas.openxmlformats.org/officeDocument/2006/relationships/hyperlink" Target="https://conteudos.xpi.com.br/acoes/omge3/" TargetMode="External"/><Relationship Id="rId2" Type="http://schemas.openxmlformats.org/officeDocument/2006/relationships/hyperlink" Target="https://conteudos.xpi.com.br/acoes/logg3/analise/" TargetMode="External"/><Relationship Id="rId29" Type="http://schemas.openxmlformats.org/officeDocument/2006/relationships/hyperlink" Target="https://conteudos.xpi.com.br/acoes/enju3/" TargetMode="External"/><Relationship Id="rId24" Type="http://schemas.openxmlformats.org/officeDocument/2006/relationships/hyperlink" Target="https://conteudos.xpi.com.br/acoes/eztc3/" TargetMode="External"/><Relationship Id="rId40" Type="http://schemas.openxmlformats.org/officeDocument/2006/relationships/hyperlink" Target="https://conteudos.xpi.com.br/acoes/mglu3/" TargetMode="External"/><Relationship Id="rId45" Type="http://schemas.openxmlformats.org/officeDocument/2006/relationships/hyperlink" Target="https://conteudos.xpi.com.br/acoes/fiqe3/" TargetMode="External"/><Relationship Id="rId66" Type="http://schemas.openxmlformats.org/officeDocument/2006/relationships/hyperlink" Target="https://conteudos.xpi.com.br/acoes/gndi3/analise/" TargetMode="External"/><Relationship Id="rId87" Type="http://schemas.openxmlformats.org/officeDocument/2006/relationships/hyperlink" Target="https://conteudos.xpi.com.br/acoes/analises-fundamentalistas/analises/equatorial-eqtl3-analise-xp-investimentos/" TargetMode="External"/><Relationship Id="rId110" Type="http://schemas.openxmlformats.org/officeDocument/2006/relationships/hyperlink" Target="https://conteudos.xpi.com.br/acoes/jall3/" TargetMode="External"/><Relationship Id="rId115" Type="http://schemas.openxmlformats.org/officeDocument/2006/relationships/hyperlink" Target="https://conteudos.xpi.com.br/acoes/relatorios/autopecas-brasil-escolha-um-assento-e-siga-viagem-randon-e-nossa-preferida-no-setor/?utm_campaign=Autope%C3%A7as+Brasil%3A+In%C3%ADcio+de+Cobertura&amp;utm_content=Acesso+Bloqueado+%281%29&amp;utm_medium=email&amp;utm_source=EmailMarketing&amp;utm_term=Autope%C3%A7as+Brasil%3A+In%C3%ADcio+de+Cobertura" TargetMode="External"/><Relationship Id="rId61" Type="http://schemas.openxmlformats.org/officeDocument/2006/relationships/hyperlink" Target="https://conteudos.xpi.com.br/acoes/blau3/" TargetMode="External"/><Relationship Id="rId82" Type="http://schemas.openxmlformats.org/officeDocument/2006/relationships/hyperlink" Target="https://conteudos.xpi.com.br/acoes/analises-fundamentalistas/analises/vale-vale3-analise-de-acoes-xp-investimentos/" TargetMode="External"/><Relationship Id="rId19" Type="http://schemas.openxmlformats.org/officeDocument/2006/relationships/hyperlink" Target="https://conteudos.xpi.com.br/acoes/TRIS3/" TargetMode="External"/><Relationship Id="rId14" Type="http://schemas.openxmlformats.org/officeDocument/2006/relationships/hyperlink" Target="https://conteudos.xpi.com.br/acoes/arzz3/" TargetMode="External"/><Relationship Id="rId30" Type="http://schemas.openxmlformats.org/officeDocument/2006/relationships/hyperlink" Target="https://conteudos.xpi.com.br/acoes/radl3/" TargetMode="External"/><Relationship Id="rId35" Type="http://schemas.openxmlformats.org/officeDocument/2006/relationships/hyperlink" Target="https://conteudos.xpi.com.br/acoes/crfb3/" TargetMode="External"/><Relationship Id="rId56" Type="http://schemas.openxmlformats.org/officeDocument/2006/relationships/hyperlink" Target="https://conteudos.xpi.com.br/acoes/movi3/" TargetMode="External"/><Relationship Id="rId77" Type="http://schemas.openxmlformats.org/officeDocument/2006/relationships/hyperlink" Target="https://conteudos.xpi.com.br/acoes/goau4/" TargetMode="External"/><Relationship Id="rId100" Type="http://schemas.openxmlformats.org/officeDocument/2006/relationships/hyperlink" Target="https://conteudos.xpi.com.br/acoes/analises-fundamentalistas/analises/itub4/" TargetMode="External"/><Relationship Id="rId105" Type="http://schemas.openxmlformats.org/officeDocument/2006/relationships/hyperlink" Target="https://conteudos.xpi.com.br/acoes/brbi11/" TargetMode="External"/><Relationship Id="rId8" Type="http://schemas.openxmlformats.org/officeDocument/2006/relationships/hyperlink" Target="https://conteudos.xpi.com.br/acoes/relatorios/vulcabras-vulc3-e-grendene-grnd3-encontrando-o-par-de-sapatos-certo-iniciando-com-compra-em-vulc3-e-neutro-em-grnd3/" TargetMode="External"/><Relationship Id="rId51" Type="http://schemas.openxmlformats.org/officeDocument/2006/relationships/hyperlink" Target="https://conteudos.xpi.com.br/acoes/ecor3/" TargetMode="External"/><Relationship Id="rId72" Type="http://schemas.openxmlformats.org/officeDocument/2006/relationships/hyperlink" Target="https://conteudos.xpi.com.br/acoes/csmg3/" TargetMode="External"/><Relationship Id="rId93" Type="http://schemas.openxmlformats.org/officeDocument/2006/relationships/hyperlink" Target="https://conteudos.xpi.com.br/acoes/analises-fundamentalistas/analises/cmig4-cemig/" TargetMode="External"/><Relationship Id="rId98" Type="http://schemas.openxmlformats.org/officeDocument/2006/relationships/hyperlink" Target="https://conteudos.xpi.com.br/acoes/anim3/" TargetMode="External"/><Relationship Id="rId121" Type="http://schemas.openxmlformats.org/officeDocument/2006/relationships/printerSettings" Target="../printerSettings/printerSettings4.bin"/><Relationship Id="rId3" Type="http://schemas.openxmlformats.org/officeDocument/2006/relationships/hyperlink" Target="https://conteudos.xpi.com.br/acoes/mult3/" TargetMode="External"/><Relationship Id="rId25" Type="http://schemas.openxmlformats.org/officeDocument/2006/relationships/hyperlink" Target="https://conteudos.xpi.com.br/acoes/soma3/" TargetMode="External"/><Relationship Id="rId46" Type="http://schemas.openxmlformats.org/officeDocument/2006/relationships/hyperlink" Target="https://conteudos.xpi.com.br/acoes/lwsa3/" TargetMode="External"/><Relationship Id="rId67" Type="http://schemas.openxmlformats.org/officeDocument/2006/relationships/hyperlink" Target="https://conteudos.xpi.com.br/acoes/rani3/" TargetMode="External"/><Relationship Id="rId116" Type="http://schemas.openxmlformats.org/officeDocument/2006/relationships/hyperlink" Target="https://conteudos.xpi.com.br/acoes/relatorios/autopecas-brasil-escolha-um-assento-e-siga-viagem-randon-e-nossa-preferida-no-setor/?utm_campaign=Autope%C3%A7as+Brasil%3A+In%C3%ADcio+de+Cobertura&amp;utm_content=Acesso+Bloqueado+%281%29&amp;utm_medium=email&amp;utm_source=EmailMarketing&amp;utm_term=Autope%C3%A7as+Brasil%3A+In%C3%ADcio+de+Cobertura" TargetMode="External"/><Relationship Id="rId20" Type="http://schemas.openxmlformats.org/officeDocument/2006/relationships/hyperlink" Target="https://conteudos.xpi.com.br/acoes/Even3/" TargetMode="External"/><Relationship Id="rId41" Type="http://schemas.openxmlformats.org/officeDocument/2006/relationships/hyperlink" Target="https://conteudos.xpi.com.br/acoes/jslg3/" TargetMode="External"/><Relationship Id="rId62" Type="http://schemas.openxmlformats.org/officeDocument/2006/relationships/hyperlink" Target="https://conteudos.xpi.com.br/acoes/pard3/" TargetMode="External"/><Relationship Id="rId83" Type="http://schemas.openxmlformats.org/officeDocument/2006/relationships/hyperlink" Target="https://conteudos.xpi.com.br/acoes/analises-fundamentalistas/analises/cesp6" TargetMode="External"/><Relationship Id="rId88" Type="http://schemas.openxmlformats.org/officeDocument/2006/relationships/hyperlink" Target="https://conteudos.xpi.com.br/acoes/analises-fundamentalistas/analises/cteep-trpl4-analise-xp-investimentos/" TargetMode="External"/><Relationship Id="rId111" Type="http://schemas.openxmlformats.org/officeDocument/2006/relationships/hyperlink" Target="https://conteudos.xpi.com.br/acoes/smto3/" TargetMode="External"/><Relationship Id="rId15" Type="http://schemas.openxmlformats.org/officeDocument/2006/relationships/hyperlink" Target="https://conteudos.xpi.com.br/acoes/plpl3/analise/" TargetMode="External"/><Relationship Id="rId36" Type="http://schemas.openxmlformats.org/officeDocument/2006/relationships/hyperlink" Target="https://conteudos.xpi.com.br/acoes/lren3/" TargetMode="External"/><Relationship Id="rId57" Type="http://schemas.openxmlformats.org/officeDocument/2006/relationships/hyperlink" Target="https://conteudos.xpi.com.br/acoes/lcam3/" TargetMode="External"/><Relationship Id="rId106" Type="http://schemas.openxmlformats.org/officeDocument/2006/relationships/hyperlink" Target="https://conteudos.xpi.com.br/acoes/analises-fundamentalistas/analises/mrfg3/" TargetMode="External"/><Relationship Id="rId10" Type="http://schemas.openxmlformats.org/officeDocument/2006/relationships/hyperlink" Target="https://conteudos.xpi.com.br/acoes/mils3/" TargetMode="External"/><Relationship Id="rId31" Type="http://schemas.openxmlformats.org/officeDocument/2006/relationships/hyperlink" Target="https://conteudos.xpi.com.br/acoes/ceab3/" TargetMode="External"/><Relationship Id="rId52" Type="http://schemas.openxmlformats.org/officeDocument/2006/relationships/hyperlink" Target="https://conteudos.xpi.com.br/acoes/ccro3/" TargetMode="External"/><Relationship Id="rId73" Type="http://schemas.openxmlformats.org/officeDocument/2006/relationships/hyperlink" Target="https://conteudos.xpi.com.br/acoes/rdor3/analise/" TargetMode="External"/><Relationship Id="rId78" Type="http://schemas.openxmlformats.org/officeDocument/2006/relationships/hyperlink" Target="https://conteudos.xpi.com.br/acoes/analises-fundamentalistas/analises/csna3-csn/" TargetMode="External"/><Relationship Id="rId94" Type="http://schemas.openxmlformats.org/officeDocument/2006/relationships/hyperlink" Target="https://conteudos.xpi.com.br/acoes/analises-fundamentalistas/analises/copel-cple6-analise-xp-investimentos/" TargetMode="External"/><Relationship Id="rId99" Type="http://schemas.openxmlformats.org/officeDocument/2006/relationships/hyperlink" Target="https://conteudos.xpi.com.br/acoes/anim3/analise/" TargetMode="External"/><Relationship Id="rId101" Type="http://schemas.openxmlformats.org/officeDocument/2006/relationships/hyperlink" Target="https://conteudos.xpi.com.br/acoes/analises-fundamentalistas/analises/brsr6/" TargetMode="External"/><Relationship Id="rId122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65208D-DD0D-4AA4-A9EF-0E77AF0C92F0}">
  <sheetPr>
    <tabColor theme="9" tint="0.79998168889431442"/>
    <pageSetUpPr fitToPage="1"/>
  </sheetPr>
  <dimension ref="A1:O239"/>
  <sheetViews>
    <sheetView showGridLines="0" tabSelected="1" view="pageBreakPreview" zoomScale="55" zoomScaleNormal="40" zoomScaleSheetLayoutView="55" workbookViewId="0">
      <selection activeCell="H5" sqref="H5"/>
    </sheetView>
  </sheetViews>
  <sheetFormatPr defaultColWidth="0" defaultRowHeight="14.5" customHeight="1" zeroHeight="1" x14ac:dyDescent="0.35"/>
  <cols>
    <col min="1" max="1" width="22.54296875" customWidth="1"/>
    <col min="2" max="2" width="9.453125" customWidth="1"/>
    <col min="3" max="3" width="18.81640625" customWidth="1"/>
    <col min="4" max="4" width="18.1796875" bestFit="1" customWidth="1"/>
    <col min="5" max="7" width="12.54296875" customWidth="1"/>
    <col min="8" max="8" width="18.81640625" customWidth="1"/>
    <col min="9" max="9" width="12.54296875" customWidth="1"/>
    <col min="10" max="11" width="8.81640625" customWidth="1"/>
    <col min="12" max="16384" width="8.81640625" hidden="1"/>
  </cols>
  <sheetData>
    <row r="1" spans="1:15" ht="35.25" customHeight="1" x14ac:dyDescent="0.35">
      <c r="A1" s="7"/>
      <c r="B1" s="7"/>
      <c r="C1" s="7"/>
      <c r="D1" s="7"/>
      <c r="E1" s="7"/>
      <c r="F1" s="7"/>
      <c r="G1" s="7"/>
      <c r="H1" s="7"/>
      <c r="I1" s="7"/>
      <c r="J1" s="7"/>
      <c r="K1" s="7" t="s">
        <v>187</v>
      </c>
    </row>
    <row r="2" spans="1:15" ht="19" customHeight="1" x14ac:dyDescent="0.35">
      <c r="A2" s="7"/>
      <c r="B2" s="7"/>
      <c r="C2" s="7"/>
      <c r="D2" s="7"/>
      <c r="E2" s="7"/>
      <c r="F2" s="7"/>
      <c r="G2" s="7"/>
      <c r="H2" s="7"/>
      <c r="I2" s="7"/>
      <c r="J2" s="7"/>
      <c r="K2" s="7"/>
    </row>
    <row r="3" spans="1:15" ht="28" customHeight="1" x14ac:dyDescent="0.35">
      <c r="K3" s="7" t="s">
        <v>187</v>
      </c>
    </row>
    <row r="4" spans="1:15" ht="14.25" customHeight="1" x14ac:dyDescent="0.35">
      <c r="K4" s="7" t="s">
        <v>187</v>
      </c>
    </row>
    <row r="5" spans="1:15" ht="24.75" customHeight="1" x14ac:dyDescent="0.35">
      <c r="K5" s="7" t="s">
        <v>187</v>
      </c>
    </row>
    <row r="6" spans="1:15" ht="20.149999999999999" customHeight="1" x14ac:dyDescent="0.35">
      <c r="K6" s="7" t="s">
        <v>187</v>
      </c>
    </row>
    <row r="7" spans="1:15" ht="20.149999999999999" customHeight="1" x14ac:dyDescent="0.35">
      <c r="A7" t="s">
        <v>79</v>
      </c>
      <c r="B7" t="s">
        <v>4</v>
      </c>
      <c r="C7" t="s">
        <v>491</v>
      </c>
      <c r="D7" t="s">
        <v>492</v>
      </c>
      <c r="E7">
        <v>29</v>
      </c>
      <c r="F7">
        <v>32.9</v>
      </c>
      <c r="G7">
        <v>-0.11854103343465039</v>
      </c>
      <c r="K7" s="7" t="s">
        <v>187</v>
      </c>
      <c r="O7" s="158" t="s">
        <v>493</v>
      </c>
    </row>
    <row r="8" spans="1:15" ht="20.149999999999999" customHeight="1" x14ac:dyDescent="0.35">
      <c r="A8" t="s">
        <v>5</v>
      </c>
      <c r="B8" t="s">
        <v>6</v>
      </c>
      <c r="C8" t="s">
        <v>491</v>
      </c>
      <c r="D8" t="s">
        <v>494</v>
      </c>
      <c r="E8">
        <v>43</v>
      </c>
      <c r="F8">
        <v>34.9</v>
      </c>
      <c r="G8">
        <v>0.23209169054441259</v>
      </c>
      <c r="K8" s="7" t="s">
        <v>187</v>
      </c>
      <c r="O8" s="158" t="s">
        <v>495</v>
      </c>
    </row>
    <row r="9" spans="1:15" ht="20.149999999999999" customHeight="1" x14ac:dyDescent="0.35">
      <c r="A9" t="s">
        <v>7</v>
      </c>
      <c r="B9" t="s">
        <v>8</v>
      </c>
      <c r="C9" t="s">
        <v>491</v>
      </c>
      <c r="D9" t="s">
        <v>494</v>
      </c>
      <c r="E9">
        <v>19</v>
      </c>
      <c r="F9">
        <v>14.17</v>
      </c>
      <c r="G9">
        <v>0.3408609738884969</v>
      </c>
      <c r="K9" s="7" t="s">
        <v>187</v>
      </c>
      <c r="O9" s="158" t="s">
        <v>496</v>
      </c>
    </row>
    <row r="10" spans="1:15" ht="20.149999999999999" customHeight="1" x14ac:dyDescent="0.35">
      <c r="A10" t="s">
        <v>9</v>
      </c>
      <c r="B10" t="s">
        <v>10</v>
      </c>
      <c r="C10" t="s">
        <v>491</v>
      </c>
      <c r="D10" t="s">
        <v>494</v>
      </c>
      <c r="E10">
        <v>27</v>
      </c>
      <c r="F10">
        <v>27.96</v>
      </c>
      <c r="G10">
        <v>-3.4334763948497882E-2</v>
      </c>
      <c r="K10" s="7" t="s">
        <v>187</v>
      </c>
      <c r="O10" s="158" t="s">
        <v>497</v>
      </c>
    </row>
    <row r="11" spans="1:15" ht="20.149999999999999" customHeight="1" x14ac:dyDescent="0.35">
      <c r="A11" t="s">
        <v>80</v>
      </c>
      <c r="B11" t="s">
        <v>11</v>
      </c>
      <c r="C11" t="s">
        <v>491</v>
      </c>
      <c r="D11" t="s">
        <v>492</v>
      </c>
      <c r="E11">
        <v>32</v>
      </c>
      <c r="F11">
        <v>44.9</v>
      </c>
      <c r="G11">
        <v>-0.28730512249443207</v>
      </c>
      <c r="K11" s="7" t="s">
        <v>187</v>
      </c>
      <c r="O11" s="158" t="s">
        <v>498</v>
      </c>
    </row>
    <row r="12" spans="1:15" ht="20.149999999999999" customHeight="1" x14ac:dyDescent="0.35">
      <c r="A12" t="s">
        <v>499</v>
      </c>
      <c r="B12" t="s">
        <v>500</v>
      </c>
      <c r="C12" t="s">
        <v>491</v>
      </c>
      <c r="D12" t="s">
        <v>492</v>
      </c>
      <c r="E12">
        <v>5</v>
      </c>
      <c r="F12">
        <v>3.88</v>
      </c>
      <c r="G12">
        <v>0.28865979381443307</v>
      </c>
      <c r="K12" s="7" t="s">
        <v>187</v>
      </c>
      <c r="O12" s="158" t="s">
        <v>501</v>
      </c>
    </row>
    <row r="13" spans="1:15" ht="20.149999999999999" customHeight="1" x14ac:dyDescent="0.35">
      <c r="A13" t="s">
        <v>461</v>
      </c>
      <c r="B13" t="s">
        <v>373</v>
      </c>
      <c r="C13" t="s">
        <v>491</v>
      </c>
      <c r="D13" t="s">
        <v>492</v>
      </c>
      <c r="E13">
        <v>21.67</v>
      </c>
      <c r="F13">
        <v>17.170000000000002</v>
      </c>
      <c r="G13" s="174">
        <f>E13/F13-1</f>
        <v>0.26208503203261491</v>
      </c>
      <c r="K13" s="7" t="s">
        <v>187</v>
      </c>
      <c r="O13" s="18" t="s">
        <v>115</v>
      </c>
    </row>
    <row r="14" spans="1:15" ht="20.149999999999999" customHeight="1" x14ac:dyDescent="0.35">
      <c r="A14" t="s">
        <v>227</v>
      </c>
      <c r="B14" t="s">
        <v>228</v>
      </c>
      <c r="C14" t="s">
        <v>491</v>
      </c>
      <c r="D14" t="s">
        <v>494</v>
      </c>
      <c r="E14">
        <v>48</v>
      </c>
      <c r="F14">
        <v>43.7</v>
      </c>
      <c r="G14">
        <v>9.8398169336384456E-2</v>
      </c>
      <c r="K14" s="7" t="s">
        <v>187</v>
      </c>
      <c r="O14" s="175">
        <v>1</v>
      </c>
    </row>
    <row r="15" spans="1:15" ht="20.149999999999999" customHeight="1" x14ac:dyDescent="0.35">
      <c r="A15" t="s">
        <v>502</v>
      </c>
      <c r="B15" t="s">
        <v>370</v>
      </c>
      <c r="C15" t="s">
        <v>503</v>
      </c>
      <c r="D15" t="s">
        <v>115</v>
      </c>
      <c r="E15" t="s">
        <v>115</v>
      </c>
      <c r="F15">
        <v>122.31</v>
      </c>
      <c r="G15" t="s">
        <v>115</v>
      </c>
      <c r="K15" s="7" t="s">
        <v>187</v>
      </c>
      <c r="O15" s="152" t="s">
        <v>504</v>
      </c>
    </row>
    <row r="16" spans="1:15" ht="20.149999999999999" customHeight="1" x14ac:dyDescent="0.35">
      <c r="A16" t="s">
        <v>505</v>
      </c>
      <c r="B16" t="s">
        <v>506</v>
      </c>
      <c r="C16" t="s">
        <v>503</v>
      </c>
      <c r="D16" t="s">
        <v>115</v>
      </c>
      <c r="E16" t="s">
        <v>115</v>
      </c>
      <c r="F16">
        <v>25.46</v>
      </c>
      <c r="G16" t="s">
        <v>115</v>
      </c>
      <c r="K16" s="7" t="s">
        <v>187</v>
      </c>
      <c r="O16" s="152" t="s">
        <v>507</v>
      </c>
    </row>
    <row r="17" spans="1:15" ht="20.149999999999999" customHeight="1" x14ac:dyDescent="0.35">
      <c r="A17" t="s">
        <v>508</v>
      </c>
      <c r="B17" t="s">
        <v>509</v>
      </c>
      <c r="C17" t="s">
        <v>503</v>
      </c>
      <c r="D17" t="s">
        <v>115</v>
      </c>
      <c r="E17" t="s">
        <v>115</v>
      </c>
      <c r="F17">
        <v>17.809999999999999</v>
      </c>
      <c r="G17" t="s">
        <v>115</v>
      </c>
      <c r="K17" s="7" t="s">
        <v>187</v>
      </c>
      <c r="O17" s="158" t="s">
        <v>510</v>
      </c>
    </row>
    <row r="18" spans="1:15" ht="20.149999999999999" customHeight="1" x14ac:dyDescent="0.35">
      <c r="A18" t="s">
        <v>511</v>
      </c>
      <c r="B18" t="s">
        <v>512</v>
      </c>
      <c r="C18" t="s">
        <v>503</v>
      </c>
      <c r="D18" t="s">
        <v>115</v>
      </c>
      <c r="E18" t="s">
        <v>115</v>
      </c>
      <c r="F18">
        <v>11.82</v>
      </c>
      <c r="G18" t="s">
        <v>115</v>
      </c>
      <c r="K18" s="7" t="s">
        <v>187</v>
      </c>
      <c r="O18" s="158" t="s">
        <v>513</v>
      </c>
    </row>
    <row r="19" spans="1:15" ht="20.149999999999999" customHeight="1" x14ac:dyDescent="0.35">
      <c r="A19" t="s">
        <v>514</v>
      </c>
      <c r="B19" t="s">
        <v>115</v>
      </c>
      <c r="C19" t="s">
        <v>115</v>
      </c>
      <c r="D19" t="s">
        <v>115</v>
      </c>
      <c r="E19" t="s">
        <v>115</v>
      </c>
      <c r="F19" t="s">
        <v>115</v>
      </c>
      <c r="G19" t="s">
        <v>115</v>
      </c>
      <c r="K19" s="7" t="s">
        <v>187</v>
      </c>
      <c r="O19" s="158" t="s">
        <v>515</v>
      </c>
    </row>
    <row r="20" spans="1:15" ht="20.149999999999999" customHeight="1" x14ac:dyDescent="0.35">
      <c r="A20" t="s">
        <v>516</v>
      </c>
      <c r="K20" s="7" t="s">
        <v>187</v>
      </c>
      <c r="O20" s="158" t="s">
        <v>517</v>
      </c>
    </row>
    <row r="21" spans="1:15" ht="20.149999999999999" customHeight="1" x14ac:dyDescent="0.35">
      <c r="A21" t="s">
        <v>518</v>
      </c>
      <c r="B21" t="s">
        <v>519</v>
      </c>
      <c r="C21" t="s">
        <v>503</v>
      </c>
      <c r="D21" t="s">
        <v>494</v>
      </c>
      <c r="E21">
        <v>35</v>
      </c>
      <c r="F21">
        <v>25.14</v>
      </c>
      <c r="G21">
        <v>0.39220365950676217</v>
      </c>
      <c r="K21" s="7" t="s">
        <v>187</v>
      </c>
      <c r="O21" s="158" t="s">
        <v>520</v>
      </c>
    </row>
    <row r="22" spans="1:15" ht="20.149999999999999" customHeight="1" x14ac:dyDescent="0.35">
      <c r="A22" t="s">
        <v>521</v>
      </c>
      <c r="B22" t="s">
        <v>522</v>
      </c>
      <c r="C22" t="s">
        <v>503</v>
      </c>
      <c r="D22" t="s">
        <v>492</v>
      </c>
      <c r="E22">
        <v>57</v>
      </c>
      <c r="F22">
        <v>55.35</v>
      </c>
      <c r="G22">
        <v>2.9810298102981081E-2</v>
      </c>
      <c r="K22" s="7" t="s">
        <v>187</v>
      </c>
      <c r="O22" s="158" t="s">
        <v>523</v>
      </c>
    </row>
    <row r="23" spans="1:15" ht="20.149999999999999" customHeight="1" x14ac:dyDescent="0.35">
      <c r="A23" t="s">
        <v>524</v>
      </c>
      <c r="B23" t="s">
        <v>525</v>
      </c>
      <c r="C23" t="s">
        <v>503</v>
      </c>
      <c r="D23" t="s">
        <v>494</v>
      </c>
      <c r="E23">
        <v>58</v>
      </c>
      <c r="F23">
        <v>36.19</v>
      </c>
      <c r="G23">
        <v>0.60265266648245386</v>
      </c>
      <c r="K23" s="7" t="s">
        <v>187</v>
      </c>
      <c r="O23" s="158" t="s">
        <v>526</v>
      </c>
    </row>
    <row r="24" spans="1:15" ht="20.149999999999999" customHeight="1" x14ac:dyDescent="0.35">
      <c r="A24" t="s">
        <v>514</v>
      </c>
      <c r="B24" t="s">
        <v>115</v>
      </c>
      <c r="C24" t="s">
        <v>115</v>
      </c>
      <c r="D24" t="s">
        <v>115</v>
      </c>
      <c r="E24" t="s">
        <v>115</v>
      </c>
      <c r="F24" t="s">
        <v>115</v>
      </c>
      <c r="G24" t="s">
        <v>115</v>
      </c>
      <c r="K24" s="7" t="s">
        <v>187</v>
      </c>
      <c r="O24" s="158" t="s">
        <v>527</v>
      </c>
    </row>
    <row r="25" spans="1:15" ht="20.149999999999999" customHeight="1" x14ac:dyDescent="0.35">
      <c r="A25" t="s">
        <v>466</v>
      </c>
      <c r="K25" s="7" t="s">
        <v>187</v>
      </c>
      <c r="O25" s="19" t="s">
        <v>115</v>
      </c>
    </row>
    <row r="26" spans="1:15" ht="20.149999999999999" customHeight="1" x14ac:dyDescent="0.35">
      <c r="A26" t="s">
        <v>12</v>
      </c>
      <c r="B26" t="s">
        <v>13</v>
      </c>
      <c r="C26" t="s">
        <v>17</v>
      </c>
      <c r="D26" t="s">
        <v>494</v>
      </c>
      <c r="E26">
        <v>30</v>
      </c>
      <c r="F26">
        <v>28.92</v>
      </c>
      <c r="G26">
        <v>3.734439834024883E-2</v>
      </c>
      <c r="K26" s="7" t="s">
        <v>187</v>
      </c>
      <c r="O26" s="19" t="s">
        <v>115</v>
      </c>
    </row>
    <row r="27" spans="1:15" ht="20.149999999999999" customHeight="1" x14ac:dyDescent="0.35">
      <c r="A27" t="s">
        <v>15</v>
      </c>
      <c r="B27" t="s">
        <v>16</v>
      </c>
      <c r="C27" t="s">
        <v>17</v>
      </c>
      <c r="D27" t="s">
        <v>494</v>
      </c>
      <c r="E27">
        <v>17.149999999999999</v>
      </c>
      <c r="F27">
        <v>19.010000000000002</v>
      </c>
      <c r="G27">
        <v>-9.7843240399789755E-2</v>
      </c>
      <c r="K27" s="7" t="s">
        <v>187</v>
      </c>
      <c r="O27" s="19" t="s">
        <v>115</v>
      </c>
    </row>
    <row r="28" spans="1:15" ht="20.149999999999999" customHeight="1" x14ac:dyDescent="0.35">
      <c r="A28" t="s">
        <v>20</v>
      </c>
      <c r="B28" t="s">
        <v>18</v>
      </c>
      <c r="C28" t="s">
        <v>17</v>
      </c>
      <c r="D28" t="s">
        <v>494</v>
      </c>
      <c r="E28">
        <v>24</v>
      </c>
      <c r="F28">
        <v>18.66</v>
      </c>
      <c r="G28">
        <v>0.2861736334405145</v>
      </c>
      <c r="K28" s="7" t="s">
        <v>187</v>
      </c>
      <c r="O28" s="19" t="s">
        <v>115</v>
      </c>
    </row>
    <row r="29" spans="1:15" ht="20.149999999999999" customHeight="1" x14ac:dyDescent="0.35">
      <c r="A29" t="s">
        <v>81</v>
      </c>
      <c r="B29" t="s">
        <v>19</v>
      </c>
      <c r="C29" t="s">
        <v>14</v>
      </c>
      <c r="D29" t="s">
        <v>492</v>
      </c>
      <c r="E29">
        <v>4</v>
      </c>
      <c r="F29">
        <v>4.1900000000000004</v>
      </c>
      <c r="G29">
        <v>-4.534606205250602E-2</v>
      </c>
      <c r="K29" s="7" t="s">
        <v>187</v>
      </c>
      <c r="O29" s="18" t="s">
        <v>115</v>
      </c>
    </row>
    <row r="30" spans="1:15" ht="20.149999999999999" hidden="1" customHeight="1" x14ac:dyDescent="0.35">
      <c r="A30" t="s">
        <v>116</v>
      </c>
      <c r="B30" t="s">
        <v>117</v>
      </c>
      <c r="C30" t="s">
        <v>503</v>
      </c>
      <c r="D30" t="s">
        <v>115</v>
      </c>
      <c r="E30" t="s">
        <v>115</v>
      </c>
      <c r="F30">
        <v>9.61</v>
      </c>
      <c r="G30" t="s">
        <v>115</v>
      </c>
      <c r="O30" s="152" t="s">
        <v>507</v>
      </c>
    </row>
    <row r="31" spans="1:15" ht="14.5" hidden="1" customHeight="1" x14ac:dyDescent="0.35">
      <c r="A31" t="s">
        <v>119</v>
      </c>
      <c r="B31" t="s">
        <v>120</v>
      </c>
      <c r="C31" t="s">
        <v>503</v>
      </c>
      <c r="D31" t="s">
        <v>115</v>
      </c>
      <c r="E31" t="s">
        <v>115</v>
      </c>
      <c r="F31">
        <v>30.61</v>
      </c>
      <c r="G31" t="s">
        <v>115</v>
      </c>
      <c r="O31" s="158" t="s">
        <v>528</v>
      </c>
    </row>
    <row r="32" spans="1:15" ht="14.5" hidden="1" customHeight="1" x14ac:dyDescent="0.35">
      <c r="A32" t="s">
        <v>121</v>
      </c>
      <c r="B32" t="s">
        <v>122</v>
      </c>
      <c r="C32" t="s">
        <v>503</v>
      </c>
      <c r="D32" t="s">
        <v>115</v>
      </c>
      <c r="E32" t="s">
        <v>115</v>
      </c>
      <c r="F32">
        <v>48.39</v>
      </c>
      <c r="G32" t="s">
        <v>115</v>
      </c>
      <c r="O32" s="158" t="s">
        <v>529</v>
      </c>
    </row>
    <row r="33" spans="1:15" ht="14.5" hidden="1" customHeight="1" x14ac:dyDescent="0.35">
      <c r="A33" t="s">
        <v>123</v>
      </c>
      <c r="B33" t="s">
        <v>124</v>
      </c>
      <c r="C33" t="s">
        <v>503</v>
      </c>
      <c r="D33" t="s">
        <v>115</v>
      </c>
      <c r="E33" t="s">
        <v>115</v>
      </c>
      <c r="F33">
        <v>9.89</v>
      </c>
      <c r="G33" t="s">
        <v>115</v>
      </c>
      <c r="O33" s="158" t="s">
        <v>530</v>
      </c>
    </row>
    <row r="34" spans="1:15" ht="14.5" hidden="1" customHeight="1" x14ac:dyDescent="0.35">
      <c r="A34" t="s">
        <v>514</v>
      </c>
      <c r="B34" t="s">
        <v>115</v>
      </c>
      <c r="C34" t="s">
        <v>115</v>
      </c>
      <c r="D34" t="s">
        <v>115</v>
      </c>
      <c r="E34" t="s">
        <v>115</v>
      </c>
      <c r="F34" t="s">
        <v>115</v>
      </c>
      <c r="G34" t="s">
        <v>115</v>
      </c>
      <c r="O34" s="158" t="s">
        <v>531</v>
      </c>
    </row>
    <row r="35" spans="1:15" ht="14.5" hidden="1" customHeight="1" x14ac:dyDescent="0.35">
      <c r="A35" t="s">
        <v>477</v>
      </c>
      <c r="O35" s="158" t="s">
        <v>532</v>
      </c>
    </row>
    <row r="36" spans="1:15" ht="14.5" hidden="1" customHeight="1" x14ac:dyDescent="0.35">
      <c r="A36" t="s">
        <v>308</v>
      </c>
      <c r="B36" s="176" t="s">
        <v>309</v>
      </c>
      <c r="C36" t="s">
        <v>21</v>
      </c>
      <c r="D36" t="s">
        <v>492</v>
      </c>
      <c r="E36">
        <v>27</v>
      </c>
      <c r="F36">
        <v>21.31</v>
      </c>
      <c r="G36">
        <v>0.26701079305490394</v>
      </c>
      <c r="O36" s="158" t="s">
        <v>533</v>
      </c>
    </row>
    <row r="37" spans="1:15" ht="14.5" hidden="1" customHeight="1" x14ac:dyDescent="0.35">
      <c r="A37" t="s">
        <v>22</v>
      </c>
      <c r="B37" t="s">
        <v>534</v>
      </c>
      <c r="C37" t="s">
        <v>21</v>
      </c>
      <c r="D37" t="s">
        <v>492</v>
      </c>
      <c r="E37">
        <v>20</v>
      </c>
      <c r="F37">
        <v>15.06</v>
      </c>
      <c r="G37">
        <v>0.32802124833997337</v>
      </c>
      <c r="O37" s="158" t="s">
        <v>535</v>
      </c>
    </row>
    <row r="38" spans="1:15" ht="14.5" hidden="1" customHeight="1" x14ac:dyDescent="0.35">
      <c r="A38" t="s">
        <v>23</v>
      </c>
      <c r="B38" t="s">
        <v>24</v>
      </c>
      <c r="C38" t="s">
        <v>21</v>
      </c>
      <c r="D38" t="s">
        <v>492</v>
      </c>
      <c r="E38">
        <v>50</v>
      </c>
      <c r="F38">
        <v>46.3</v>
      </c>
      <c r="G38">
        <v>7.9913606911447221E-2</v>
      </c>
      <c r="O38" s="19" t="s">
        <v>115</v>
      </c>
    </row>
    <row r="39" spans="1:15" ht="14.5" hidden="1" customHeight="1" x14ac:dyDescent="0.35">
      <c r="A39" t="s">
        <v>25</v>
      </c>
      <c r="B39" t="s">
        <v>26</v>
      </c>
      <c r="C39" t="s">
        <v>21</v>
      </c>
      <c r="D39" t="s">
        <v>492</v>
      </c>
      <c r="E39">
        <v>28</v>
      </c>
      <c r="F39">
        <v>21.88</v>
      </c>
      <c r="G39">
        <v>0.27970749542961615</v>
      </c>
      <c r="O39" s="19" t="s">
        <v>115</v>
      </c>
    </row>
    <row r="40" spans="1:15" ht="14.5" hidden="1" customHeight="1" x14ac:dyDescent="0.35">
      <c r="A40" t="s">
        <v>82</v>
      </c>
      <c r="B40" t="s">
        <v>27</v>
      </c>
      <c r="C40" t="s">
        <v>21</v>
      </c>
      <c r="D40" t="s">
        <v>492</v>
      </c>
      <c r="E40">
        <v>39</v>
      </c>
      <c r="F40">
        <v>38.159999999999997</v>
      </c>
      <c r="G40">
        <v>2.2012578616352307E-2</v>
      </c>
      <c r="O40" s="18" t="s">
        <v>115</v>
      </c>
    </row>
    <row r="41" spans="1:15" ht="14.5" hidden="1" customHeight="1" x14ac:dyDescent="0.35">
      <c r="A41" t="s">
        <v>188</v>
      </c>
      <c r="B41" t="s">
        <v>189</v>
      </c>
      <c r="C41" t="s">
        <v>21</v>
      </c>
      <c r="D41" t="s">
        <v>494</v>
      </c>
      <c r="E41">
        <v>120</v>
      </c>
      <c r="F41">
        <v>83.8</v>
      </c>
      <c r="G41">
        <v>0.43198090692124103</v>
      </c>
      <c r="O41" s="175">
        <v>1</v>
      </c>
    </row>
    <row r="42" spans="1:15" ht="14.5" hidden="1" customHeight="1" x14ac:dyDescent="0.35">
      <c r="A42" t="s">
        <v>83</v>
      </c>
      <c r="B42" t="s">
        <v>28</v>
      </c>
      <c r="C42" t="s">
        <v>21</v>
      </c>
      <c r="D42" t="s">
        <v>494</v>
      </c>
      <c r="E42">
        <v>33</v>
      </c>
      <c r="F42">
        <v>33.049999999999997</v>
      </c>
      <c r="G42">
        <v>-1.5128593040846239E-3</v>
      </c>
      <c r="O42" s="152" t="s">
        <v>504</v>
      </c>
    </row>
    <row r="43" spans="1:15" ht="14.5" hidden="1" customHeight="1" x14ac:dyDescent="0.35">
      <c r="A43" t="s">
        <v>84</v>
      </c>
      <c r="B43" t="s">
        <v>29</v>
      </c>
      <c r="C43" t="s">
        <v>536</v>
      </c>
      <c r="D43" t="s">
        <v>492</v>
      </c>
      <c r="E43">
        <v>6</v>
      </c>
      <c r="F43">
        <v>12.99</v>
      </c>
      <c r="G43">
        <v>-0.53810623556581993</v>
      </c>
      <c r="O43" s="152" t="s">
        <v>507</v>
      </c>
    </row>
    <row r="44" spans="1:15" ht="14.5" hidden="1" customHeight="1" x14ac:dyDescent="0.35">
      <c r="A44" t="s">
        <v>85</v>
      </c>
      <c r="B44" t="s">
        <v>30</v>
      </c>
      <c r="C44" t="s">
        <v>21</v>
      </c>
      <c r="D44" t="s">
        <v>494</v>
      </c>
      <c r="E44">
        <v>18</v>
      </c>
      <c r="F44">
        <v>14.68</v>
      </c>
      <c r="G44">
        <v>0.22615803814713908</v>
      </c>
      <c r="O44" s="158" t="s">
        <v>537</v>
      </c>
    </row>
    <row r="45" spans="1:15" ht="14.5" hidden="1" customHeight="1" x14ac:dyDescent="0.35">
      <c r="A45" t="s">
        <v>86</v>
      </c>
      <c r="B45" t="s">
        <v>31</v>
      </c>
      <c r="C45" t="s">
        <v>21</v>
      </c>
      <c r="D45" t="s">
        <v>492</v>
      </c>
      <c r="E45">
        <v>27</v>
      </c>
      <c r="F45">
        <v>26.49</v>
      </c>
      <c r="G45">
        <v>1.9252548131370339E-2</v>
      </c>
      <c r="O45" s="158" t="s">
        <v>538</v>
      </c>
    </row>
    <row r="46" spans="1:15" ht="14.5" hidden="1" customHeight="1" x14ac:dyDescent="0.35">
      <c r="A46" t="s">
        <v>220</v>
      </c>
      <c r="B46" t="s">
        <v>221</v>
      </c>
      <c r="C46" t="s">
        <v>243</v>
      </c>
      <c r="D46" t="s">
        <v>494</v>
      </c>
      <c r="E46">
        <v>32</v>
      </c>
      <c r="F46">
        <v>27.35</v>
      </c>
      <c r="G46">
        <v>0.17001828153564902</v>
      </c>
      <c r="O46" s="158" t="s">
        <v>539</v>
      </c>
    </row>
    <row r="47" spans="1:15" ht="14.5" hidden="1" customHeight="1" x14ac:dyDescent="0.35">
      <c r="A47" t="s">
        <v>244</v>
      </c>
      <c r="B47" t="s">
        <v>245</v>
      </c>
      <c r="C47" t="s">
        <v>243</v>
      </c>
      <c r="D47" t="s">
        <v>494</v>
      </c>
      <c r="E47">
        <v>30</v>
      </c>
      <c r="F47">
        <v>20.38</v>
      </c>
      <c r="G47">
        <v>0.47203140333660465</v>
      </c>
      <c r="O47" s="158" t="s">
        <v>540</v>
      </c>
    </row>
    <row r="48" spans="1:15" ht="14.5" hidden="1" customHeight="1" x14ac:dyDescent="0.35">
      <c r="A48" t="s">
        <v>541</v>
      </c>
      <c r="B48" t="s">
        <v>542</v>
      </c>
      <c r="C48" t="s">
        <v>21</v>
      </c>
      <c r="D48" t="s">
        <v>494</v>
      </c>
      <c r="E48">
        <v>38</v>
      </c>
      <c r="F48">
        <v>20.079999999999998</v>
      </c>
      <c r="G48">
        <v>0.89243027888446225</v>
      </c>
      <c r="O48" s="19" t="s">
        <v>115</v>
      </c>
    </row>
    <row r="49" spans="1:15" ht="14.5" hidden="1" customHeight="1" x14ac:dyDescent="0.35">
      <c r="A49" t="s">
        <v>543</v>
      </c>
      <c r="B49" t="s">
        <v>544</v>
      </c>
      <c r="C49" t="s">
        <v>21</v>
      </c>
      <c r="D49" t="s">
        <v>494</v>
      </c>
      <c r="E49">
        <v>17</v>
      </c>
      <c r="F49">
        <v>8.65</v>
      </c>
      <c r="G49">
        <v>0.96531791907514441</v>
      </c>
      <c r="O49" s="18" t="s">
        <v>115</v>
      </c>
    </row>
    <row r="50" spans="1:15" ht="14.5" hidden="1" customHeight="1" x14ac:dyDescent="0.35">
      <c r="A50" t="s">
        <v>222</v>
      </c>
      <c r="B50" t="s">
        <v>223</v>
      </c>
      <c r="C50" t="s">
        <v>21</v>
      </c>
      <c r="D50" t="s">
        <v>494</v>
      </c>
      <c r="E50">
        <v>15</v>
      </c>
      <c r="F50">
        <v>10.91</v>
      </c>
      <c r="G50">
        <v>0.37488542621448206</v>
      </c>
      <c r="O50" s="175">
        <v>1</v>
      </c>
    </row>
    <row r="51" spans="1:15" ht="14.5" hidden="1" customHeight="1" x14ac:dyDescent="0.35">
      <c r="A51" t="s">
        <v>87</v>
      </c>
      <c r="B51" t="s">
        <v>32</v>
      </c>
      <c r="C51" t="s">
        <v>21</v>
      </c>
      <c r="D51" t="s">
        <v>494</v>
      </c>
      <c r="E51">
        <v>13</v>
      </c>
      <c r="F51">
        <v>12</v>
      </c>
      <c r="G51">
        <v>8.3333333333333259E-2</v>
      </c>
      <c r="O51" s="152" t="s">
        <v>504</v>
      </c>
    </row>
    <row r="52" spans="1:15" ht="14.5" hidden="1" customHeight="1" x14ac:dyDescent="0.35">
      <c r="A52" t="s">
        <v>88</v>
      </c>
      <c r="B52" t="s">
        <v>33</v>
      </c>
      <c r="C52" t="s">
        <v>21</v>
      </c>
      <c r="D52" t="s">
        <v>494</v>
      </c>
      <c r="E52">
        <v>16</v>
      </c>
      <c r="F52">
        <v>9.89</v>
      </c>
      <c r="G52">
        <v>0.61779575328614755</v>
      </c>
      <c r="O52" s="152" t="s">
        <v>507</v>
      </c>
    </row>
    <row r="53" spans="1:15" ht="14.5" hidden="1" customHeight="1" x14ac:dyDescent="0.35">
      <c r="A53" t="s">
        <v>34</v>
      </c>
      <c r="B53" t="s">
        <v>35</v>
      </c>
      <c r="C53" t="s">
        <v>21</v>
      </c>
      <c r="D53" t="s">
        <v>494</v>
      </c>
      <c r="E53">
        <v>11</v>
      </c>
      <c r="F53">
        <v>7.83</v>
      </c>
      <c r="G53">
        <v>0.40485312899105996</v>
      </c>
      <c r="O53" s="158" t="s">
        <v>545</v>
      </c>
    </row>
    <row r="54" spans="1:15" ht="14.5" hidden="1" customHeight="1" x14ac:dyDescent="0.35">
      <c r="A54" t="s">
        <v>302</v>
      </c>
      <c r="B54" t="s">
        <v>303</v>
      </c>
      <c r="C54" t="s">
        <v>21</v>
      </c>
      <c r="D54" t="s">
        <v>494</v>
      </c>
      <c r="E54">
        <v>17</v>
      </c>
      <c r="F54">
        <v>16.34</v>
      </c>
      <c r="G54">
        <v>4.0391676866585069E-2</v>
      </c>
      <c r="O54" s="158" t="s">
        <v>546</v>
      </c>
    </row>
    <row r="55" spans="1:15" ht="14.5" hidden="1" customHeight="1" x14ac:dyDescent="0.35">
      <c r="A55" t="s">
        <v>125</v>
      </c>
      <c r="B55" t="s">
        <v>126</v>
      </c>
      <c r="C55" t="s">
        <v>503</v>
      </c>
      <c r="D55" t="s">
        <v>115</v>
      </c>
      <c r="E55" t="s">
        <v>115</v>
      </c>
      <c r="F55">
        <v>27.69</v>
      </c>
      <c r="G55" t="s">
        <v>115</v>
      </c>
      <c r="O55" s="158" t="s">
        <v>547</v>
      </c>
    </row>
    <row r="56" spans="1:15" ht="14.5" hidden="1" customHeight="1" x14ac:dyDescent="0.35">
      <c r="A56" t="s">
        <v>127</v>
      </c>
      <c r="B56" t="s">
        <v>128</v>
      </c>
      <c r="C56" t="s">
        <v>503</v>
      </c>
      <c r="D56" t="s">
        <v>115</v>
      </c>
      <c r="E56" t="s">
        <v>115</v>
      </c>
      <c r="F56">
        <v>34.799999999999997</v>
      </c>
      <c r="G56" t="s">
        <v>115</v>
      </c>
      <c r="O56" s="158" t="s">
        <v>547</v>
      </c>
    </row>
    <row r="57" spans="1:15" ht="14.5" hidden="1" customHeight="1" x14ac:dyDescent="0.35">
      <c r="A57" t="s">
        <v>131</v>
      </c>
      <c r="B57" t="s">
        <v>132</v>
      </c>
      <c r="C57" t="s">
        <v>503</v>
      </c>
      <c r="D57" t="s">
        <v>115</v>
      </c>
      <c r="E57" t="s">
        <v>115</v>
      </c>
      <c r="F57">
        <v>57.39</v>
      </c>
      <c r="G57" t="s">
        <v>115</v>
      </c>
      <c r="O57" s="158" t="s">
        <v>548</v>
      </c>
    </row>
    <row r="58" spans="1:15" ht="14.5" hidden="1" customHeight="1" x14ac:dyDescent="0.35">
      <c r="A58" t="s">
        <v>133</v>
      </c>
      <c r="B58" t="s">
        <v>134</v>
      </c>
      <c r="C58" t="s">
        <v>503</v>
      </c>
      <c r="D58" t="s">
        <v>115</v>
      </c>
      <c r="E58" t="s">
        <v>115</v>
      </c>
      <c r="F58">
        <v>92.63</v>
      </c>
      <c r="G58" t="s">
        <v>115</v>
      </c>
      <c r="O58" s="158" t="s">
        <v>549</v>
      </c>
    </row>
    <row r="59" spans="1:15" ht="14.5" hidden="1" customHeight="1" x14ac:dyDescent="0.35">
      <c r="A59" t="s">
        <v>135</v>
      </c>
      <c r="B59" t="s">
        <v>136</v>
      </c>
      <c r="C59" t="s">
        <v>503</v>
      </c>
      <c r="D59" t="s">
        <v>115</v>
      </c>
      <c r="E59" t="s">
        <v>115</v>
      </c>
      <c r="F59">
        <v>21.25</v>
      </c>
      <c r="G59" t="s">
        <v>115</v>
      </c>
      <c r="O59" s="158" t="s">
        <v>550</v>
      </c>
    </row>
    <row r="60" spans="1:15" ht="14.5" hidden="1" customHeight="1" x14ac:dyDescent="0.35">
      <c r="A60" t="s">
        <v>137</v>
      </c>
      <c r="B60" t="s">
        <v>224</v>
      </c>
      <c r="C60" t="s">
        <v>503</v>
      </c>
      <c r="D60" t="s">
        <v>115</v>
      </c>
      <c r="E60" t="s">
        <v>115</v>
      </c>
      <c r="F60">
        <v>38.25</v>
      </c>
      <c r="G60" t="s">
        <v>115</v>
      </c>
      <c r="O60" s="158" t="s">
        <v>551</v>
      </c>
    </row>
    <row r="61" spans="1:15" ht="14.5" hidden="1" customHeight="1" x14ac:dyDescent="0.35">
      <c r="A61" t="s">
        <v>514</v>
      </c>
      <c r="B61" t="s">
        <v>115</v>
      </c>
      <c r="C61" t="s">
        <v>115</v>
      </c>
      <c r="D61" t="s">
        <v>115</v>
      </c>
      <c r="E61" t="s">
        <v>115</v>
      </c>
      <c r="F61" t="s">
        <v>115</v>
      </c>
      <c r="G61" t="s">
        <v>115</v>
      </c>
      <c r="O61" s="158" t="s">
        <v>552</v>
      </c>
    </row>
    <row r="62" spans="1:15" ht="14.5" hidden="1" customHeight="1" x14ac:dyDescent="0.35">
      <c r="A62" t="s">
        <v>553</v>
      </c>
      <c r="O62" s="158" t="s">
        <v>552</v>
      </c>
    </row>
    <row r="63" spans="1:15" ht="14.5" hidden="1" customHeight="1" x14ac:dyDescent="0.35">
      <c r="A63" t="s">
        <v>225</v>
      </c>
      <c r="B63" t="s">
        <v>226</v>
      </c>
      <c r="C63" t="s">
        <v>554</v>
      </c>
      <c r="D63" t="s">
        <v>494</v>
      </c>
      <c r="E63">
        <v>18</v>
      </c>
      <c r="F63">
        <v>14.37</v>
      </c>
      <c r="G63">
        <v>0.25260960334029225</v>
      </c>
      <c r="O63" s="158" t="s">
        <v>555</v>
      </c>
    </row>
    <row r="64" spans="1:15" ht="14.5" hidden="1" customHeight="1" x14ac:dyDescent="0.35">
      <c r="A64" t="s">
        <v>89</v>
      </c>
      <c r="B64" t="s">
        <v>39</v>
      </c>
      <c r="C64" t="s">
        <v>554</v>
      </c>
      <c r="D64" t="s">
        <v>492</v>
      </c>
      <c r="E64">
        <v>44</v>
      </c>
      <c r="F64">
        <v>41.11</v>
      </c>
      <c r="G64">
        <v>7.0299197275601966E-2</v>
      </c>
      <c r="O64" s="158" t="s">
        <v>556</v>
      </c>
    </row>
    <row r="65" spans="1:15" ht="14.5" hidden="1" customHeight="1" x14ac:dyDescent="0.35">
      <c r="A65" t="s">
        <v>90</v>
      </c>
      <c r="B65" t="s">
        <v>43</v>
      </c>
      <c r="C65" t="s">
        <v>554</v>
      </c>
      <c r="D65" t="s">
        <v>492</v>
      </c>
      <c r="E65">
        <v>2.4</v>
      </c>
      <c r="F65">
        <v>2.59</v>
      </c>
      <c r="G65">
        <v>-7.3359073359073323E-2</v>
      </c>
      <c r="O65" s="19" t="s">
        <v>115</v>
      </c>
    </row>
    <row r="66" spans="1:15" ht="14.5" hidden="1" customHeight="1" x14ac:dyDescent="0.35">
      <c r="A66" t="s">
        <v>40</v>
      </c>
      <c r="B66" t="s">
        <v>45</v>
      </c>
      <c r="C66" t="s">
        <v>554</v>
      </c>
      <c r="D66" t="s">
        <v>492</v>
      </c>
      <c r="E66">
        <v>24</v>
      </c>
      <c r="F66">
        <v>24.76</v>
      </c>
      <c r="G66">
        <v>-3.0694668820678617E-2</v>
      </c>
      <c r="O66" s="19" t="s">
        <v>115</v>
      </c>
    </row>
    <row r="67" spans="1:15" ht="14.5" hidden="1" customHeight="1" x14ac:dyDescent="0.35">
      <c r="A67" t="s">
        <v>42</v>
      </c>
      <c r="B67" t="s">
        <v>46</v>
      </c>
      <c r="C67" t="s">
        <v>554</v>
      </c>
      <c r="D67" t="s">
        <v>492</v>
      </c>
      <c r="E67">
        <v>25</v>
      </c>
      <c r="F67">
        <v>26.82</v>
      </c>
      <c r="G67">
        <v>-6.785980611483966E-2</v>
      </c>
      <c r="O67" s="19" t="s">
        <v>115</v>
      </c>
    </row>
    <row r="68" spans="1:15" ht="14.5" hidden="1" customHeight="1" x14ac:dyDescent="0.35">
      <c r="A68" t="s">
        <v>44</v>
      </c>
      <c r="B68" t="s">
        <v>47</v>
      </c>
      <c r="C68" t="s">
        <v>554</v>
      </c>
      <c r="D68" t="s">
        <v>492</v>
      </c>
      <c r="E68">
        <v>32</v>
      </c>
      <c r="F68">
        <v>39.72</v>
      </c>
      <c r="G68">
        <v>-0.19436052366565959</v>
      </c>
      <c r="O68" s="19" t="s">
        <v>115</v>
      </c>
    </row>
    <row r="69" spans="1:15" ht="14.5" hidden="1" customHeight="1" x14ac:dyDescent="0.35">
      <c r="A69" t="s">
        <v>91</v>
      </c>
      <c r="B69" t="s">
        <v>48</v>
      </c>
      <c r="C69" t="s">
        <v>554</v>
      </c>
      <c r="D69" t="s">
        <v>494</v>
      </c>
      <c r="E69">
        <v>21</v>
      </c>
      <c r="F69">
        <v>18.829999999999998</v>
      </c>
      <c r="G69">
        <v>0.11524163568773238</v>
      </c>
      <c r="O69" s="19" t="s">
        <v>115</v>
      </c>
    </row>
    <row r="70" spans="1:15" ht="14.5" hidden="1" customHeight="1" x14ac:dyDescent="0.35">
      <c r="A70" t="s">
        <v>92</v>
      </c>
      <c r="B70" t="s">
        <v>49</v>
      </c>
      <c r="C70" t="s">
        <v>554</v>
      </c>
      <c r="D70" t="s">
        <v>494</v>
      </c>
      <c r="E70">
        <v>7.5</v>
      </c>
      <c r="F70">
        <v>6.24</v>
      </c>
      <c r="G70">
        <v>0.20192307692307687</v>
      </c>
      <c r="O70" s="19" t="s">
        <v>115</v>
      </c>
    </row>
    <row r="71" spans="1:15" ht="14.5" hidden="1" customHeight="1" x14ac:dyDescent="0.35">
      <c r="A71" t="s">
        <v>93</v>
      </c>
      <c r="B71" t="s">
        <v>50</v>
      </c>
      <c r="C71" t="s">
        <v>554</v>
      </c>
      <c r="D71" t="s">
        <v>494</v>
      </c>
      <c r="E71">
        <v>1.5</v>
      </c>
      <c r="F71">
        <v>6.04</v>
      </c>
      <c r="G71">
        <v>-0.7516556291390728</v>
      </c>
      <c r="O71" s="19" t="s">
        <v>115</v>
      </c>
    </row>
    <row r="72" spans="1:15" ht="14.5" hidden="1" customHeight="1" x14ac:dyDescent="0.35">
      <c r="A72" t="s">
        <v>94</v>
      </c>
      <c r="B72" t="s">
        <v>51</v>
      </c>
      <c r="C72" t="s">
        <v>554</v>
      </c>
      <c r="D72" t="s">
        <v>494</v>
      </c>
      <c r="E72">
        <v>50</v>
      </c>
      <c r="F72">
        <v>39.28</v>
      </c>
      <c r="G72">
        <v>0.27291242362525447</v>
      </c>
      <c r="O72" s="19" t="s">
        <v>115</v>
      </c>
    </row>
    <row r="73" spans="1:15" ht="14.5" hidden="1" customHeight="1" x14ac:dyDescent="0.35">
      <c r="A73" t="s">
        <v>95</v>
      </c>
      <c r="B73" t="s">
        <v>52</v>
      </c>
      <c r="C73" t="s">
        <v>554</v>
      </c>
      <c r="D73" t="s">
        <v>494</v>
      </c>
      <c r="E73">
        <v>36</v>
      </c>
      <c r="F73">
        <v>24.55</v>
      </c>
      <c r="G73">
        <v>0.46639511201629325</v>
      </c>
      <c r="O73" s="19" t="s">
        <v>115</v>
      </c>
    </row>
    <row r="74" spans="1:15" ht="14.5" hidden="1" customHeight="1" x14ac:dyDescent="0.35">
      <c r="A74" t="s">
        <v>557</v>
      </c>
      <c r="B74" t="s">
        <v>558</v>
      </c>
      <c r="C74" t="s">
        <v>503</v>
      </c>
      <c r="D74" t="s">
        <v>115</v>
      </c>
      <c r="E74" t="s">
        <v>115</v>
      </c>
      <c r="F74">
        <v>29.17</v>
      </c>
      <c r="G74" t="s">
        <v>115</v>
      </c>
      <c r="O74" s="18" t="s">
        <v>115</v>
      </c>
    </row>
    <row r="75" spans="1:15" ht="14.5" hidden="1" customHeight="1" x14ac:dyDescent="0.35">
      <c r="A75" t="s">
        <v>138</v>
      </c>
      <c r="B75" t="s">
        <v>139</v>
      </c>
      <c r="C75" t="s">
        <v>503</v>
      </c>
      <c r="D75" t="s">
        <v>115</v>
      </c>
      <c r="E75" t="s">
        <v>115</v>
      </c>
      <c r="F75">
        <v>43.61</v>
      </c>
      <c r="G75" t="s">
        <v>115</v>
      </c>
      <c r="O75" s="175">
        <v>1</v>
      </c>
    </row>
    <row r="76" spans="1:15" ht="14.5" hidden="1" customHeight="1" x14ac:dyDescent="0.35">
      <c r="A76" t="s">
        <v>138</v>
      </c>
      <c r="B76" t="s">
        <v>140</v>
      </c>
      <c r="C76" t="s">
        <v>503</v>
      </c>
      <c r="D76" t="s">
        <v>115</v>
      </c>
      <c r="E76" t="s">
        <v>115</v>
      </c>
      <c r="F76">
        <v>43.28</v>
      </c>
      <c r="G76" t="s">
        <v>115</v>
      </c>
      <c r="O76" s="152" t="s">
        <v>504</v>
      </c>
    </row>
    <row r="77" spans="1:15" ht="14.5" hidden="1" customHeight="1" x14ac:dyDescent="0.35">
      <c r="A77" t="s">
        <v>141</v>
      </c>
      <c r="B77" t="s">
        <v>142</v>
      </c>
      <c r="C77" t="s">
        <v>503</v>
      </c>
      <c r="D77" t="s">
        <v>115</v>
      </c>
      <c r="E77" t="s">
        <v>115</v>
      </c>
      <c r="F77">
        <v>17.86</v>
      </c>
      <c r="G77" t="s">
        <v>115</v>
      </c>
      <c r="O77" s="152" t="s">
        <v>507</v>
      </c>
    </row>
    <row r="78" spans="1:15" ht="14.5" hidden="1" customHeight="1" x14ac:dyDescent="0.35">
      <c r="A78" t="s">
        <v>143</v>
      </c>
      <c r="B78" t="s">
        <v>144</v>
      </c>
      <c r="C78" t="s">
        <v>503</v>
      </c>
      <c r="D78" t="s">
        <v>115</v>
      </c>
      <c r="E78" t="s">
        <v>115</v>
      </c>
      <c r="F78">
        <v>48.22</v>
      </c>
      <c r="G78" t="s">
        <v>115</v>
      </c>
      <c r="O78" s="19" t="s">
        <v>115</v>
      </c>
    </row>
    <row r="79" spans="1:15" ht="14.5" hidden="1" customHeight="1" x14ac:dyDescent="0.35">
      <c r="A79" t="s">
        <v>145</v>
      </c>
      <c r="B79" t="s">
        <v>146</v>
      </c>
      <c r="C79" t="s">
        <v>503</v>
      </c>
      <c r="D79" t="s">
        <v>115</v>
      </c>
      <c r="E79" t="s">
        <v>115</v>
      </c>
      <c r="F79">
        <v>15.96</v>
      </c>
      <c r="G79" t="s">
        <v>115</v>
      </c>
      <c r="O79" s="18" t="s">
        <v>115</v>
      </c>
    </row>
    <row r="80" spans="1:15" ht="14.5" hidden="1" customHeight="1" x14ac:dyDescent="0.35">
      <c r="A80" t="s">
        <v>147</v>
      </c>
      <c r="B80" t="s">
        <v>148</v>
      </c>
      <c r="C80" t="s">
        <v>503</v>
      </c>
      <c r="D80" t="s">
        <v>115</v>
      </c>
      <c r="E80" t="s">
        <v>115</v>
      </c>
      <c r="F80">
        <v>26.63</v>
      </c>
      <c r="G80" t="s">
        <v>115</v>
      </c>
      <c r="O80" s="175">
        <v>1</v>
      </c>
    </row>
    <row r="81" spans="1:15" ht="14.5" hidden="1" customHeight="1" x14ac:dyDescent="0.35">
      <c r="A81" t="s">
        <v>149</v>
      </c>
      <c r="B81" t="s">
        <v>150</v>
      </c>
      <c r="C81" t="s">
        <v>503</v>
      </c>
      <c r="D81" t="s">
        <v>115</v>
      </c>
      <c r="E81" t="s">
        <v>115</v>
      </c>
      <c r="F81">
        <v>53.84</v>
      </c>
      <c r="G81" t="s">
        <v>115</v>
      </c>
      <c r="O81" s="152" t="s">
        <v>504</v>
      </c>
    </row>
    <row r="82" spans="1:15" ht="14.5" hidden="1" customHeight="1" x14ac:dyDescent="0.35">
      <c r="A82" t="s">
        <v>151</v>
      </c>
      <c r="B82" t="s">
        <v>152</v>
      </c>
      <c r="C82" t="s">
        <v>503</v>
      </c>
      <c r="D82" t="s">
        <v>115</v>
      </c>
      <c r="E82" t="s">
        <v>115</v>
      </c>
      <c r="F82">
        <v>19.14</v>
      </c>
      <c r="G82" t="s">
        <v>115</v>
      </c>
      <c r="O82" s="152" t="s">
        <v>507</v>
      </c>
    </row>
    <row r="83" spans="1:15" ht="14.5" hidden="1" customHeight="1" x14ac:dyDescent="0.35">
      <c r="A83" t="s">
        <v>153</v>
      </c>
      <c r="B83" t="s">
        <v>154</v>
      </c>
      <c r="C83" t="s">
        <v>503</v>
      </c>
      <c r="D83" t="s">
        <v>115</v>
      </c>
      <c r="E83" t="s">
        <v>115</v>
      </c>
      <c r="F83">
        <v>15.47</v>
      </c>
      <c r="G83" t="s">
        <v>115</v>
      </c>
      <c r="O83" s="158" t="s">
        <v>559</v>
      </c>
    </row>
    <row r="84" spans="1:15" ht="14.5" hidden="1" customHeight="1" x14ac:dyDescent="0.35">
      <c r="A84" t="s">
        <v>514</v>
      </c>
      <c r="B84" t="s">
        <v>115</v>
      </c>
      <c r="C84" t="s">
        <v>115</v>
      </c>
      <c r="D84" t="s">
        <v>115</v>
      </c>
      <c r="E84" t="s">
        <v>115</v>
      </c>
      <c r="F84" t="s">
        <v>115</v>
      </c>
      <c r="G84" t="s">
        <v>115</v>
      </c>
      <c r="O84" s="158" t="s">
        <v>559</v>
      </c>
    </row>
    <row r="85" spans="1:15" ht="14.5" hidden="1" customHeight="1" x14ac:dyDescent="0.35">
      <c r="A85" t="s">
        <v>474</v>
      </c>
      <c r="O85" s="158" t="s">
        <v>560</v>
      </c>
    </row>
    <row r="86" spans="1:15" ht="14.5" hidden="1" customHeight="1" x14ac:dyDescent="0.35">
      <c r="A86" t="s">
        <v>96</v>
      </c>
      <c r="B86" t="s">
        <v>56</v>
      </c>
      <c r="C86" t="s">
        <v>554</v>
      </c>
      <c r="D86" t="s">
        <v>492</v>
      </c>
      <c r="E86">
        <v>24.5</v>
      </c>
      <c r="F86">
        <v>20.77</v>
      </c>
      <c r="G86">
        <v>0.17958594126143468</v>
      </c>
      <c r="O86" s="158" t="s">
        <v>561</v>
      </c>
    </row>
    <row r="87" spans="1:15" ht="14.5" hidden="1" customHeight="1" x14ac:dyDescent="0.35">
      <c r="A87" t="s">
        <v>97</v>
      </c>
      <c r="B87" t="s">
        <v>57</v>
      </c>
      <c r="C87" t="s">
        <v>554</v>
      </c>
      <c r="D87" t="s">
        <v>492</v>
      </c>
      <c r="E87">
        <v>50</v>
      </c>
      <c r="F87">
        <v>38.43</v>
      </c>
      <c r="G87">
        <v>0.3010668748373666</v>
      </c>
      <c r="O87" s="158" t="s">
        <v>562</v>
      </c>
    </row>
    <row r="88" spans="1:15" ht="14.5" hidden="1" customHeight="1" x14ac:dyDescent="0.35">
      <c r="A88" t="s">
        <v>98</v>
      </c>
      <c r="B88" t="s">
        <v>58</v>
      </c>
      <c r="C88" t="s">
        <v>554</v>
      </c>
      <c r="D88" t="s">
        <v>563</v>
      </c>
      <c r="E88">
        <v>15</v>
      </c>
      <c r="F88">
        <v>16.88</v>
      </c>
      <c r="G88">
        <v>-0.11137440758293837</v>
      </c>
      <c r="O88" s="158" t="s">
        <v>564</v>
      </c>
    </row>
    <row r="89" spans="1:15" ht="14.5" hidden="1" customHeight="1" x14ac:dyDescent="0.35">
      <c r="A89" t="s">
        <v>230</v>
      </c>
      <c r="B89" t="s">
        <v>231</v>
      </c>
      <c r="C89" t="s">
        <v>554</v>
      </c>
      <c r="D89" t="s">
        <v>494</v>
      </c>
      <c r="E89">
        <v>29</v>
      </c>
      <c r="F89">
        <v>25.99</v>
      </c>
      <c r="G89">
        <v>0.11581377452866493</v>
      </c>
      <c r="O89" s="158" t="s">
        <v>565</v>
      </c>
    </row>
    <row r="90" spans="1:15" ht="14.5" hidden="1" customHeight="1" x14ac:dyDescent="0.35">
      <c r="A90" t="s">
        <v>514</v>
      </c>
      <c r="B90" t="s">
        <v>115</v>
      </c>
      <c r="C90" t="s">
        <v>115</v>
      </c>
      <c r="D90" t="s">
        <v>115</v>
      </c>
      <c r="E90" t="s">
        <v>115</v>
      </c>
      <c r="F90" t="s">
        <v>115</v>
      </c>
      <c r="G90" t="s">
        <v>115</v>
      </c>
      <c r="O90" s="158" t="s">
        <v>566</v>
      </c>
    </row>
    <row r="91" spans="1:15" ht="14.5" hidden="1" customHeight="1" x14ac:dyDescent="0.35">
      <c r="A91" t="s">
        <v>471</v>
      </c>
      <c r="O91" s="158" t="s">
        <v>567</v>
      </c>
    </row>
    <row r="92" spans="1:15" ht="14.5" hidden="1" customHeight="1" x14ac:dyDescent="0.35">
      <c r="A92" t="s">
        <v>568</v>
      </c>
      <c r="B92" t="s">
        <v>59</v>
      </c>
      <c r="C92" t="s">
        <v>569</v>
      </c>
      <c r="D92" t="s">
        <v>494</v>
      </c>
      <c r="E92">
        <v>25</v>
      </c>
      <c r="F92">
        <v>21.08</v>
      </c>
      <c r="G92">
        <v>0.18595825426944979</v>
      </c>
      <c r="O92" s="18" t="s">
        <v>115</v>
      </c>
    </row>
    <row r="93" spans="1:15" ht="14.5" hidden="1" customHeight="1" x14ac:dyDescent="0.35">
      <c r="A93" t="s">
        <v>570</v>
      </c>
      <c r="B93" t="s">
        <v>60</v>
      </c>
      <c r="C93" t="s">
        <v>571</v>
      </c>
      <c r="D93" t="s">
        <v>494</v>
      </c>
      <c r="E93">
        <v>122</v>
      </c>
      <c r="F93">
        <v>105.9</v>
      </c>
      <c r="G93">
        <v>0.15203021718602439</v>
      </c>
      <c r="O93" s="175">
        <v>1</v>
      </c>
    </row>
    <row r="94" spans="1:15" ht="14.5" hidden="1" customHeight="1" x14ac:dyDescent="0.35">
      <c r="A94" t="s">
        <v>572</v>
      </c>
      <c r="B94" t="s">
        <v>573</v>
      </c>
      <c r="C94" t="s">
        <v>571</v>
      </c>
      <c r="D94" t="s">
        <v>494</v>
      </c>
      <c r="E94" t="s">
        <v>115</v>
      </c>
      <c r="F94">
        <v>40.299999999999997</v>
      </c>
      <c r="G94" t="s">
        <v>115</v>
      </c>
      <c r="O94" s="152" t="s">
        <v>504</v>
      </c>
    </row>
    <row r="95" spans="1:15" ht="14.5" hidden="1" customHeight="1" x14ac:dyDescent="0.35">
      <c r="A95" t="s">
        <v>306</v>
      </c>
      <c r="B95" t="s">
        <v>307</v>
      </c>
      <c r="C95" t="s">
        <v>571</v>
      </c>
      <c r="D95" t="s">
        <v>494</v>
      </c>
      <c r="E95" t="s">
        <v>115</v>
      </c>
      <c r="F95">
        <v>9.33</v>
      </c>
      <c r="G95" t="s">
        <v>115</v>
      </c>
      <c r="O95" s="152" t="s">
        <v>507</v>
      </c>
    </row>
    <row r="96" spans="1:15" ht="14.5" hidden="1" customHeight="1" x14ac:dyDescent="0.35">
      <c r="A96" t="s">
        <v>54</v>
      </c>
      <c r="B96" t="s">
        <v>61</v>
      </c>
      <c r="C96" t="s">
        <v>571</v>
      </c>
      <c r="D96" t="s">
        <v>494</v>
      </c>
      <c r="E96">
        <v>32</v>
      </c>
      <c r="F96">
        <v>29</v>
      </c>
      <c r="G96">
        <v>0.10344827586206895</v>
      </c>
      <c r="O96" s="158" t="s">
        <v>574</v>
      </c>
    </row>
    <row r="97" spans="1:15" ht="14.5" hidden="1" customHeight="1" x14ac:dyDescent="0.35">
      <c r="A97" t="s">
        <v>55</v>
      </c>
      <c r="B97" t="s">
        <v>62</v>
      </c>
      <c r="C97" t="s">
        <v>571</v>
      </c>
      <c r="D97" t="s">
        <v>492</v>
      </c>
      <c r="E97">
        <v>16.5</v>
      </c>
      <c r="F97">
        <v>17.71</v>
      </c>
      <c r="G97">
        <v>-6.8322981366459645E-2</v>
      </c>
      <c r="O97" s="158" t="s">
        <v>575</v>
      </c>
    </row>
    <row r="98" spans="1:15" ht="14.5" hidden="1" customHeight="1" x14ac:dyDescent="0.35">
      <c r="A98" t="s">
        <v>576</v>
      </c>
      <c r="B98" t="s">
        <v>315</v>
      </c>
      <c r="C98" t="s">
        <v>571</v>
      </c>
      <c r="D98" t="s">
        <v>494</v>
      </c>
      <c r="E98">
        <v>14.5</v>
      </c>
      <c r="F98">
        <v>13.44</v>
      </c>
      <c r="G98">
        <v>7.8869047619047672E-2</v>
      </c>
      <c r="O98" s="18" t="s">
        <v>115</v>
      </c>
    </row>
    <row r="99" spans="1:15" ht="14.5" hidden="1" customHeight="1" x14ac:dyDescent="0.35">
      <c r="A99" t="s">
        <v>313</v>
      </c>
      <c r="B99" t="s">
        <v>314</v>
      </c>
      <c r="C99" t="s">
        <v>571</v>
      </c>
      <c r="D99" t="s">
        <v>494</v>
      </c>
      <c r="E99">
        <v>83</v>
      </c>
      <c r="F99">
        <v>65.94</v>
      </c>
      <c r="G99">
        <v>0.2587200485289658</v>
      </c>
      <c r="O99" s="175">
        <v>1</v>
      </c>
    </row>
    <row r="100" spans="1:15" ht="14.5" hidden="1" customHeight="1" x14ac:dyDescent="0.35">
      <c r="A100" t="s">
        <v>99</v>
      </c>
      <c r="B100" t="s">
        <v>63</v>
      </c>
      <c r="C100" t="s">
        <v>63</v>
      </c>
      <c r="D100" t="s">
        <v>494</v>
      </c>
      <c r="E100">
        <v>95</v>
      </c>
      <c r="F100">
        <v>65.36</v>
      </c>
      <c r="G100">
        <v>0.45348837209302317</v>
      </c>
      <c r="O100" s="152" t="s">
        <v>504</v>
      </c>
    </row>
    <row r="101" spans="1:15" ht="14.5" hidden="1" customHeight="1" x14ac:dyDescent="0.35">
      <c r="A101" t="s">
        <v>514</v>
      </c>
      <c r="B101" t="s">
        <v>115</v>
      </c>
      <c r="C101" t="s">
        <v>115</v>
      </c>
      <c r="D101" t="s">
        <v>115</v>
      </c>
      <c r="E101" t="s">
        <v>115</v>
      </c>
      <c r="F101" t="s">
        <v>115</v>
      </c>
      <c r="G101" t="s">
        <v>115</v>
      </c>
      <c r="O101" s="152" t="s">
        <v>507</v>
      </c>
    </row>
    <row r="102" spans="1:15" ht="14.5" hidden="1" customHeight="1" x14ac:dyDescent="0.35">
      <c r="A102" t="s">
        <v>472</v>
      </c>
      <c r="O102" s="158" t="s">
        <v>577</v>
      </c>
    </row>
    <row r="103" spans="1:15" ht="14.5" hidden="1" customHeight="1" x14ac:dyDescent="0.35">
      <c r="A103" t="s">
        <v>53</v>
      </c>
      <c r="B103" t="s">
        <v>64</v>
      </c>
      <c r="C103" t="s">
        <v>569</v>
      </c>
      <c r="D103" t="s">
        <v>494</v>
      </c>
      <c r="E103">
        <v>32</v>
      </c>
      <c r="F103">
        <v>25.25</v>
      </c>
      <c r="G103">
        <v>0.26732673267326734</v>
      </c>
      <c r="O103" s="158" t="s">
        <v>578</v>
      </c>
    </row>
    <row r="104" spans="1:15" ht="14.5" hidden="1" customHeight="1" x14ac:dyDescent="0.35">
      <c r="A104" t="s">
        <v>100</v>
      </c>
      <c r="B104" t="s">
        <v>65</v>
      </c>
      <c r="C104" t="s">
        <v>571</v>
      </c>
      <c r="D104" t="s">
        <v>494</v>
      </c>
      <c r="E104">
        <v>8.5</v>
      </c>
      <c r="F104">
        <v>8.82</v>
      </c>
      <c r="G104">
        <v>-3.6281179138322073E-2</v>
      </c>
      <c r="O104" s="158" t="s">
        <v>579</v>
      </c>
    </row>
    <row r="105" spans="1:15" ht="14.5" hidden="1" customHeight="1" x14ac:dyDescent="0.35">
      <c r="A105" t="s">
        <v>514</v>
      </c>
      <c r="B105" t="s">
        <v>115</v>
      </c>
      <c r="C105" t="s">
        <v>571</v>
      </c>
      <c r="D105" t="s">
        <v>115</v>
      </c>
      <c r="E105" t="s">
        <v>115</v>
      </c>
      <c r="F105" t="s">
        <v>115</v>
      </c>
      <c r="G105" t="s">
        <v>115</v>
      </c>
      <c r="O105" s="158" t="s">
        <v>580</v>
      </c>
    </row>
    <row r="106" spans="1:15" ht="14.5" hidden="1" customHeight="1" x14ac:dyDescent="0.35">
      <c r="A106" t="s">
        <v>581</v>
      </c>
      <c r="O106" s="18" t="s">
        <v>115</v>
      </c>
    </row>
    <row r="107" spans="1:15" ht="14.5" hidden="1" customHeight="1" x14ac:dyDescent="0.35">
      <c r="A107" t="s">
        <v>582</v>
      </c>
      <c r="B107" t="s">
        <v>583</v>
      </c>
      <c r="C107" t="s">
        <v>503</v>
      </c>
      <c r="D107" t="s">
        <v>115</v>
      </c>
      <c r="E107" t="s">
        <v>115</v>
      </c>
      <c r="F107">
        <v>20.8</v>
      </c>
      <c r="G107" t="s">
        <v>115</v>
      </c>
      <c r="H107">
        <v>6.6966227276116239</v>
      </c>
      <c r="I107">
        <v>8.9590356221230874</v>
      </c>
      <c r="J107">
        <v>3.8783132684349182</v>
      </c>
      <c r="K107">
        <v>4.9495444094668066</v>
      </c>
      <c r="O107" s="175">
        <v>1</v>
      </c>
    </row>
    <row r="108" spans="1:15" ht="14.5" hidden="1" customHeight="1" x14ac:dyDescent="0.35">
      <c r="A108" t="s">
        <v>514</v>
      </c>
      <c r="B108" t="s">
        <v>115</v>
      </c>
      <c r="C108" t="s">
        <v>115</v>
      </c>
      <c r="D108" t="s">
        <v>115</v>
      </c>
      <c r="E108" t="s">
        <v>115</v>
      </c>
      <c r="F108" t="s">
        <v>115</v>
      </c>
      <c r="G108" t="s">
        <v>115</v>
      </c>
      <c r="O108" s="152" t="s">
        <v>504</v>
      </c>
    </row>
    <row r="109" spans="1:15" ht="14.5" hidden="1" customHeight="1" x14ac:dyDescent="0.35">
      <c r="A109" t="s">
        <v>584</v>
      </c>
      <c r="O109" s="152" t="s">
        <v>507</v>
      </c>
    </row>
    <row r="110" spans="1:15" ht="14.5" hidden="1" customHeight="1" x14ac:dyDescent="0.35">
      <c r="A110" t="s">
        <v>208</v>
      </c>
      <c r="B110" t="s">
        <v>209</v>
      </c>
      <c r="C110" t="s">
        <v>66</v>
      </c>
      <c r="D110" t="s">
        <v>494</v>
      </c>
      <c r="E110">
        <v>33</v>
      </c>
      <c r="F110">
        <v>24.15</v>
      </c>
      <c r="G110">
        <v>0.36645962732919268</v>
      </c>
      <c r="O110" s="177" t="s">
        <v>585</v>
      </c>
    </row>
    <row r="111" spans="1:15" ht="14.5" hidden="1" customHeight="1" x14ac:dyDescent="0.35">
      <c r="A111" t="s">
        <v>101</v>
      </c>
      <c r="B111" t="s">
        <v>67</v>
      </c>
      <c r="C111" t="s">
        <v>66</v>
      </c>
      <c r="D111" t="s">
        <v>492</v>
      </c>
      <c r="E111">
        <v>23</v>
      </c>
      <c r="F111">
        <v>17.100000000000001</v>
      </c>
      <c r="G111">
        <v>0.34502923976608169</v>
      </c>
      <c r="O111" s="177" t="s">
        <v>586</v>
      </c>
    </row>
    <row r="112" spans="1:15" ht="14.5" hidden="1" customHeight="1" x14ac:dyDescent="0.35">
      <c r="A112" t="s">
        <v>210</v>
      </c>
      <c r="B112" t="s">
        <v>211</v>
      </c>
      <c r="C112" t="s">
        <v>66</v>
      </c>
      <c r="D112" t="s">
        <v>492</v>
      </c>
      <c r="E112">
        <v>13</v>
      </c>
      <c r="F112">
        <v>10.8</v>
      </c>
      <c r="G112">
        <v>0.20370370370370372</v>
      </c>
      <c r="O112" s="177" t="s">
        <v>587</v>
      </c>
    </row>
    <row r="113" spans="1:15" ht="14.5" hidden="1" customHeight="1" x14ac:dyDescent="0.35">
      <c r="A113" t="s">
        <v>212</v>
      </c>
      <c r="B113" t="s">
        <v>213</v>
      </c>
      <c r="C113" t="s">
        <v>66</v>
      </c>
      <c r="D113" t="s">
        <v>494</v>
      </c>
      <c r="E113">
        <v>14</v>
      </c>
      <c r="F113">
        <v>10.26</v>
      </c>
      <c r="G113">
        <v>0.36452241715399603</v>
      </c>
      <c r="O113" s="177" t="s">
        <v>588</v>
      </c>
    </row>
    <row r="114" spans="1:15" ht="14.5" hidden="1" customHeight="1" x14ac:dyDescent="0.35">
      <c r="A114" t="s">
        <v>214</v>
      </c>
      <c r="B114" t="s">
        <v>215</v>
      </c>
      <c r="C114" t="s">
        <v>66</v>
      </c>
      <c r="D114" t="s">
        <v>494</v>
      </c>
      <c r="E114">
        <v>11.5</v>
      </c>
      <c r="F114">
        <v>8.6199999999999992</v>
      </c>
      <c r="G114">
        <v>0.33410672853828327</v>
      </c>
      <c r="O114" s="177" t="s">
        <v>589</v>
      </c>
    </row>
    <row r="115" spans="1:15" ht="14.5" hidden="1" customHeight="1" x14ac:dyDescent="0.35">
      <c r="A115" t="s">
        <v>216</v>
      </c>
      <c r="B115" t="s">
        <v>217</v>
      </c>
      <c r="C115" t="s">
        <v>66</v>
      </c>
      <c r="D115" t="s">
        <v>494</v>
      </c>
      <c r="E115">
        <v>9</v>
      </c>
      <c r="F115">
        <v>6.59</v>
      </c>
      <c r="G115">
        <v>0.36570561456752659</v>
      </c>
      <c r="O115" s="177" t="s">
        <v>590</v>
      </c>
    </row>
    <row r="116" spans="1:15" ht="14.5" hidden="1" customHeight="1" x14ac:dyDescent="0.35">
      <c r="A116" t="s">
        <v>268</v>
      </c>
      <c r="B116" t="s">
        <v>269</v>
      </c>
      <c r="C116" t="s">
        <v>66</v>
      </c>
      <c r="D116" t="s">
        <v>494</v>
      </c>
      <c r="E116">
        <v>15</v>
      </c>
      <c r="F116">
        <v>0</v>
      </c>
      <c r="G116">
        <v>0</v>
      </c>
      <c r="O116" s="177" t="s">
        <v>591</v>
      </c>
    </row>
    <row r="117" spans="1:15" ht="14.5" hidden="1" customHeight="1" x14ac:dyDescent="0.35">
      <c r="A117" t="s">
        <v>270</v>
      </c>
      <c r="B117" t="s">
        <v>271</v>
      </c>
      <c r="C117" t="s">
        <v>66</v>
      </c>
      <c r="D117" t="s">
        <v>494</v>
      </c>
      <c r="E117">
        <v>20.5</v>
      </c>
      <c r="F117">
        <v>0</v>
      </c>
      <c r="G117">
        <v>0</v>
      </c>
      <c r="O117" s="177" t="s">
        <v>592</v>
      </c>
    </row>
    <row r="118" spans="1:15" ht="14.5" hidden="1" customHeight="1" x14ac:dyDescent="0.35">
      <c r="A118" t="s">
        <v>272</v>
      </c>
      <c r="B118" t="s">
        <v>273</v>
      </c>
      <c r="C118" t="s">
        <v>66</v>
      </c>
      <c r="D118" t="s">
        <v>494</v>
      </c>
      <c r="E118">
        <v>10</v>
      </c>
      <c r="F118">
        <v>0</v>
      </c>
      <c r="G118">
        <v>0</v>
      </c>
      <c r="O118" s="19" t="s">
        <v>115</v>
      </c>
    </row>
    <row r="119" spans="1:15" ht="14.5" hidden="1" customHeight="1" x14ac:dyDescent="0.35">
      <c r="A119" t="s">
        <v>102</v>
      </c>
      <c r="B119" t="s">
        <v>68</v>
      </c>
      <c r="C119" t="s">
        <v>66</v>
      </c>
      <c r="D119" t="s">
        <v>494</v>
      </c>
      <c r="E119">
        <v>38</v>
      </c>
      <c r="F119">
        <v>25.98</v>
      </c>
      <c r="G119">
        <v>0.46266358737490365</v>
      </c>
      <c r="O119" s="19" t="s">
        <v>115</v>
      </c>
    </row>
    <row r="120" spans="1:15" ht="14.5" hidden="1" customHeight="1" x14ac:dyDescent="0.35">
      <c r="A120" t="s">
        <v>103</v>
      </c>
      <c r="B120" t="s">
        <v>69</v>
      </c>
      <c r="C120" t="s">
        <v>66</v>
      </c>
      <c r="D120" t="s">
        <v>494</v>
      </c>
      <c r="E120">
        <v>48</v>
      </c>
      <c r="F120">
        <v>33.979999999999997</v>
      </c>
      <c r="G120">
        <v>0.41259564449676289</v>
      </c>
      <c r="O120" s="19" t="s">
        <v>115</v>
      </c>
    </row>
    <row r="121" spans="1:15" ht="14.5" hidden="1" customHeight="1" x14ac:dyDescent="0.35">
      <c r="A121" t="s">
        <v>514</v>
      </c>
      <c r="B121" t="s">
        <v>115</v>
      </c>
      <c r="C121" t="s">
        <v>115</v>
      </c>
      <c r="D121" t="s">
        <v>115</v>
      </c>
      <c r="E121" t="s">
        <v>115</v>
      </c>
      <c r="F121" t="s">
        <v>115</v>
      </c>
      <c r="G121" t="s">
        <v>115</v>
      </c>
      <c r="O121" s="19" t="s">
        <v>115</v>
      </c>
    </row>
    <row r="122" spans="1:15" ht="14.5" hidden="1" customHeight="1" x14ac:dyDescent="0.35">
      <c r="A122" t="s">
        <v>593</v>
      </c>
      <c r="O122" s="19" t="s">
        <v>115</v>
      </c>
    </row>
    <row r="123" spans="1:15" ht="14.5" hidden="1" customHeight="1" x14ac:dyDescent="0.35">
      <c r="A123" t="s">
        <v>104</v>
      </c>
      <c r="B123" t="s">
        <v>37</v>
      </c>
      <c r="C123" t="s">
        <v>66</v>
      </c>
      <c r="D123" t="s">
        <v>494</v>
      </c>
      <c r="E123">
        <v>29.5</v>
      </c>
      <c r="F123">
        <v>25.68</v>
      </c>
      <c r="G123">
        <v>0.14875389408099693</v>
      </c>
      <c r="O123" s="18"/>
    </row>
    <row r="124" spans="1:15" ht="14.5" hidden="1" customHeight="1" x14ac:dyDescent="0.35">
      <c r="A124" t="s">
        <v>105</v>
      </c>
      <c r="B124" t="s">
        <v>36</v>
      </c>
      <c r="C124" t="s">
        <v>66</v>
      </c>
      <c r="D124" t="s">
        <v>494</v>
      </c>
      <c r="E124">
        <v>13</v>
      </c>
      <c r="F124">
        <v>11.22</v>
      </c>
      <c r="G124">
        <v>0.15864527629233516</v>
      </c>
      <c r="O124" s="175">
        <v>1</v>
      </c>
    </row>
    <row r="125" spans="1:15" ht="14.5" hidden="1" customHeight="1" x14ac:dyDescent="0.35">
      <c r="A125" t="s">
        <v>70</v>
      </c>
      <c r="B125" t="s">
        <v>71</v>
      </c>
      <c r="C125" t="s">
        <v>66</v>
      </c>
      <c r="D125" t="s">
        <v>494</v>
      </c>
      <c r="E125">
        <v>9.6999999999999993</v>
      </c>
      <c r="F125">
        <v>7.39</v>
      </c>
      <c r="G125">
        <v>0.31258457374830839</v>
      </c>
      <c r="O125" s="152" t="s">
        <v>504</v>
      </c>
    </row>
    <row r="126" spans="1:15" ht="14.5" hidden="1" customHeight="1" x14ac:dyDescent="0.35">
      <c r="A126" t="s">
        <v>157</v>
      </c>
      <c r="B126" t="s">
        <v>158</v>
      </c>
      <c r="C126" t="s">
        <v>503</v>
      </c>
      <c r="D126" t="s">
        <v>115</v>
      </c>
      <c r="E126" t="s">
        <v>115</v>
      </c>
      <c r="F126">
        <v>31.03</v>
      </c>
      <c r="G126" t="s">
        <v>115</v>
      </c>
      <c r="O126" s="152" t="s">
        <v>507</v>
      </c>
    </row>
    <row r="127" spans="1:15" ht="14.5" hidden="1" customHeight="1" x14ac:dyDescent="0.35">
      <c r="A127" t="s">
        <v>514</v>
      </c>
      <c r="B127" t="s">
        <v>115</v>
      </c>
      <c r="C127" t="s">
        <v>115</v>
      </c>
      <c r="D127" t="s">
        <v>115</v>
      </c>
      <c r="E127" t="s">
        <v>115</v>
      </c>
      <c r="F127" t="s">
        <v>115</v>
      </c>
      <c r="G127" t="s">
        <v>115</v>
      </c>
      <c r="O127" s="158" t="s">
        <v>594</v>
      </c>
    </row>
    <row r="128" spans="1:15" ht="14.5" hidden="1" customHeight="1" x14ac:dyDescent="0.35">
      <c r="A128" t="s">
        <v>595</v>
      </c>
      <c r="O128" s="158" t="s">
        <v>596</v>
      </c>
    </row>
    <row r="129" spans="1:15" ht="14.5" hidden="1" customHeight="1" x14ac:dyDescent="0.35">
      <c r="A129" t="s">
        <v>72</v>
      </c>
      <c r="B129" t="s">
        <v>73</v>
      </c>
      <c r="C129" t="s">
        <v>66</v>
      </c>
      <c r="D129" t="s">
        <v>492</v>
      </c>
      <c r="E129">
        <v>40.4</v>
      </c>
      <c r="F129">
        <v>30.97</v>
      </c>
      <c r="G129">
        <v>0.30448821440103324</v>
      </c>
      <c r="O129" s="158" t="s">
        <v>597</v>
      </c>
    </row>
    <row r="130" spans="1:15" ht="14.5" hidden="1" customHeight="1" x14ac:dyDescent="0.35">
      <c r="A130" t="s">
        <v>155</v>
      </c>
      <c r="B130" t="s">
        <v>156</v>
      </c>
      <c r="C130" t="s">
        <v>503</v>
      </c>
      <c r="D130" t="s">
        <v>115</v>
      </c>
      <c r="E130" t="s">
        <v>115</v>
      </c>
      <c r="F130">
        <v>9.52</v>
      </c>
      <c r="G130" t="s">
        <v>115</v>
      </c>
      <c r="O130" s="158" t="s">
        <v>598</v>
      </c>
    </row>
    <row r="131" spans="1:15" ht="14.5" hidden="1" customHeight="1" x14ac:dyDescent="0.35">
      <c r="A131" t="s">
        <v>514</v>
      </c>
      <c r="B131" t="s">
        <v>115</v>
      </c>
      <c r="C131" t="s">
        <v>115</v>
      </c>
      <c r="D131" t="s">
        <v>115</v>
      </c>
      <c r="E131" t="s">
        <v>115</v>
      </c>
      <c r="F131" t="s">
        <v>115</v>
      </c>
      <c r="G131" t="s">
        <v>115</v>
      </c>
      <c r="O131" s="158" t="s">
        <v>599</v>
      </c>
    </row>
    <row r="132" spans="1:15" ht="14.5" hidden="1" customHeight="1" x14ac:dyDescent="0.35">
      <c r="A132" t="s">
        <v>469</v>
      </c>
      <c r="O132" s="158" t="s">
        <v>600</v>
      </c>
    </row>
    <row r="133" spans="1:15" ht="14.5" hidden="1" customHeight="1" x14ac:dyDescent="0.35">
      <c r="A133" t="s">
        <v>106</v>
      </c>
      <c r="B133" t="s">
        <v>107</v>
      </c>
      <c r="C133" t="s">
        <v>74</v>
      </c>
      <c r="D133" t="s">
        <v>494</v>
      </c>
      <c r="E133">
        <v>15</v>
      </c>
      <c r="F133">
        <v>12.4</v>
      </c>
      <c r="G133">
        <v>0.20967741935483875</v>
      </c>
      <c r="O133" s="158" t="s">
        <v>601</v>
      </c>
    </row>
    <row r="134" spans="1:15" ht="14.5" hidden="1" customHeight="1" x14ac:dyDescent="0.35">
      <c r="A134" t="s">
        <v>108</v>
      </c>
      <c r="B134" t="s">
        <v>109</v>
      </c>
      <c r="C134" t="s">
        <v>74</v>
      </c>
      <c r="D134" t="s">
        <v>494</v>
      </c>
      <c r="E134">
        <v>50.7</v>
      </c>
      <c r="F134">
        <v>34.64</v>
      </c>
      <c r="G134">
        <v>0.46362586605080836</v>
      </c>
      <c r="O134" s="158" t="s">
        <v>602</v>
      </c>
    </row>
    <row r="135" spans="1:15" ht="14.5" hidden="1" customHeight="1" x14ac:dyDescent="0.35">
      <c r="A135" t="s">
        <v>110</v>
      </c>
      <c r="B135" t="s">
        <v>111</v>
      </c>
      <c r="C135" t="s">
        <v>74</v>
      </c>
      <c r="D135" t="s">
        <v>603</v>
      </c>
      <c r="E135">
        <v>5.0999999999999996</v>
      </c>
      <c r="F135">
        <v>4.66</v>
      </c>
      <c r="G135">
        <v>9.4420600858369008E-2</v>
      </c>
      <c r="O135" s="19" t="s">
        <v>115</v>
      </c>
    </row>
    <row r="136" spans="1:15" ht="14.5" hidden="1" customHeight="1" x14ac:dyDescent="0.35">
      <c r="A136" t="s">
        <v>112</v>
      </c>
      <c r="B136" t="s">
        <v>113</v>
      </c>
      <c r="C136" t="s">
        <v>74</v>
      </c>
      <c r="D136" t="s">
        <v>603</v>
      </c>
      <c r="E136">
        <v>17</v>
      </c>
      <c r="F136">
        <v>18.350000000000001</v>
      </c>
      <c r="G136">
        <v>-7.3569482288828425E-2</v>
      </c>
      <c r="O136" s="19" t="s">
        <v>115</v>
      </c>
    </row>
    <row r="137" spans="1:15" ht="14.5" hidden="1" customHeight="1" x14ac:dyDescent="0.35">
      <c r="A137" t="s">
        <v>514</v>
      </c>
      <c r="B137" t="s">
        <v>115</v>
      </c>
      <c r="C137" t="s">
        <v>115</v>
      </c>
      <c r="D137" t="s">
        <v>115</v>
      </c>
      <c r="E137" t="s">
        <v>115</v>
      </c>
      <c r="F137" t="s">
        <v>115</v>
      </c>
      <c r="G137" t="s">
        <v>115</v>
      </c>
      <c r="O137" s="18" t="s">
        <v>115</v>
      </c>
    </row>
    <row r="138" spans="1:15" ht="14.5" hidden="1" customHeight="1" x14ac:dyDescent="0.35">
      <c r="A138" t="s">
        <v>475</v>
      </c>
      <c r="O138" s="175">
        <v>1</v>
      </c>
    </row>
    <row r="139" spans="1:15" ht="14.5" hidden="1" customHeight="1" x14ac:dyDescent="0.35">
      <c r="A139" t="s">
        <v>190</v>
      </c>
      <c r="B139" t="s">
        <v>159</v>
      </c>
      <c r="C139" t="s">
        <v>74</v>
      </c>
      <c r="D139" t="s">
        <v>494</v>
      </c>
      <c r="E139">
        <v>117</v>
      </c>
      <c r="F139">
        <v>86.5</v>
      </c>
      <c r="G139">
        <v>0.35260115606936426</v>
      </c>
      <c r="O139" s="152" t="s">
        <v>504</v>
      </c>
    </row>
    <row r="140" spans="1:15" ht="14.5" hidden="1" customHeight="1" x14ac:dyDescent="0.35">
      <c r="A140" t="s">
        <v>232</v>
      </c>
      <c r="B140" t="s">
        <v>233</v>
      </c>
      <c r="C140" t="s">
        <v>74</v>
      </c>
      <c r="D140" t="s">
        <v>603</v>
      </c>
      <c r="E140">
        <v>10</v>
      </c>
      <c r="F140">
        <v>10.94</v>
      </c>
      <c r="G140">
        <v>-8.5923217550274211E-2</v>
      </c>
      <c r="O140" s="152" t="s">
        <v>507</v>
      </c>
    </row>
    <row r="141" spans="1:15" ht="14.5" hidden="1" customHeight="1" x14ac:dyDescent="0.35">
      <c r="A141" t="s">
        <v>234</v>
      </c>
      <c r="B141" t="s">
        <v>235</v>
      </c>
      <c r="C141" t="s">
        <v>74</v>
      </c>
      <c r="D141" t="s">
        <v>603</v>
      </c>
      <c r="E141">
        <v>29</v>
      </c>
      <c r="F141">
        <v>26.41</v>
      </c>
      <c r="G141">
        <v>9.8068913290420223E-2</v>
      </c>
      <c r="O141" s="158" t="s">
        <v>604</v>
      </c>
    </row>
    <row r="142" spans="1:15" ht="14.5" hidden="1" customHeight="1" x14ac:dyDescent="0.35">
      <c r="A142" t="s">
        <v>236</v>
      </c>
      <c r="B142" t="s">
        <v>237</v>
      </c>
      <c r="C142" t="s">
        <v>74</v>
      </c>
      <c r="D142" t="s">
        <v>603</v>
      </c>
      <c r="E142">
        <v>21</v>
      </c>
      <c r="F142">
        <v>22.39</v>
      </c>
      <c r="G142">
        <v>-6.208128628852172E-2</v>
      </c>
      <c r="O142" s="158" t="s">
        <v>605</v>
      </c>
    </row>
    <row r="143" spans="1:15" ht="14.5" hidden="1" customHeight="1" x14ac:dyDescent="0.35">
      <c r="A143" t="s">
        <v>254</v>
      </c>
      <c r="B143" t="s">
        <v>255</v>
      </c>
      <c r="C143" t="s">
        <v>74</v>
      </c>
      <c r="D143" t="s">
        <v>494</v>
      </c>
      <c r="E143">
        <v>64</v>
      </c>
      <c r="F143">
        <v>46</v>
      </c>
      <c r="G143">
        <v>0.39130434782608692</v>
      </c>
      <c r="O143" s="158" t="s">
        <v>606</v>
      </c>
    </row>
    <row r="144" spans="1:15" ht="14.5" hidden="1" customHeight="1" x14ac:dyDescent="0.35">
      <c r="A144" t="s">
        <v>129</v>
      </c>
      <c r="B144" t="s">
        <v>130</v>
      </c>
      <c r="C144" t="s">
        <v>74</v>
      </c>
      <c r="D144" t="s">
        <v>494</v>
      </c>
      <c r="E144">
        <v>48</v>
      </c>
      <c r="F144">
        <v>36.07</v>
      </c>
      <c r="G144">
        <v>0.33074577210978662</v>
      </c>
      <c r="O144" s="158" t="s">
        <v>607</v>
      </c>
    </row>
    <row r="145" spans="1:15" ht="14.5" hidden="1" customHeight="1" x14ac:dyDescent="0.35">
      <c r="A145" t="s">
        <v>160</v>
      </c>
      <c r="B145" t="s">
        <v>161</v>
      </c>
      <c r="C145" t="s">
        <v>503</v>
      </c>
      <c r="D145" t="s">
        <v>115</v>
      </c>
      <c r="E145" t="s">
        <v>115</v>
      </c>
      <c r="F145">
        <v>28.41</v>
      </c>
      <c r="G145" t="s">
        <v>115</v>
      </c>
      <c r="O145" s="158" t="s">
        <v>608</v>
      </c>
    </row>
    <row r="146" spans="1:15" ht="14.5" hidden="1" customHeight="1" x14ac:dyDescent="0.35">
      <c r="A146" t="s">
        <v>162</v>
      </c>
      <c r="B146" t="s">
        <v>163</v>
      </c>
      <c r="C146" t="s">
        <v>503</v>
      </c>
      <c r="D146" t="s">
        <v>115</v>
      </c>
      <c r="E146" t="s">
        <v>115</v>
      </c>
      <c r="F146">
        <v>13.06</v>
      </c>
      <c r="G146" t="s">
        <v>115</v>
      </c>
      <c r="O146" s="158" t="s">
        <v>609</v>
      </c>
    </row>
    <row r="147" spans="1:15" ht="14.5" hidden="1" customHeight="1" x14ac:dyDescent="0.35">
      <c r="A147" t="s">
        <v>514</v>
      </c>
      <c r="B147" t="s">
        <v>115</v>
      </c>
      <c r="C147" t="s">
        <v>115</v>
      </c>
      <c r="D147" t="s">
        <v>115</v>
      </c>
      <c r="E147" t="s">
        <v>115</v>
      </c>
      <c r="F147" t="s">
        <v>115</v>
      </c>
      <c r="G147" t="s">
        <v>115</v>
      </c>
      <c r="O147" s="158" t="s">
        <v>610</v>
      </c>
    </row>
    <row r="148" spans="1:15" ht="14.5" hidden="1" customHeight="1" x14ac:dyDescent="0.35">
      <c r="A148" t="s">
        <v>290</v>
      </c>
      <c r="O148" s="158" t="s">
        <v>611</v>
      </c>
    </row>
    <row r="149" spans="1:15" ht="14.5" hidden="1" customHeight="1" x14ac:dyDescent="0.35">
      <c r="A149" t="s">
        <v>114</v>
      </c>
      <c r="B149" t="s">
        <v>75</v>
      </c>
      <c r="C149" t="s">
        <v>612</v>
      </c>
      <c r="D149" t="s">
        <v>494</v>
      </c>
      <c r="E149">
        <v>13.42</v>
      </c>
      <c r="F149">
        <v>9.1199999999999992</v>
      </c>
      <c r="G149">
        <v>0.47149122807017552</v>
      </c>
      <c r="O149" s="158" t="s">
        <v>613</v>
      </c>
    </row>
    <row r="150" spans="1:15" ht="14.5" hidden="1" customHeight="1" x14ac:dyDescent="0.35">
      <c r="A150" t="s">
        <v>191</v>
      </c>
      <c r="B150" t="s">
        <v>192</v>
      </c>
      <c r="C150" t="s">
        <v>612</v>
      </c>
      <c r="D150" t="s">
        <v>494</v>
      </c>
      <c r="E150">
        <v>8.0551223820773394</v>
      </c>
      <c r="F150">
        <v>8.32</v>
      </c>
      <c r="G150">
        <v>-3.1836252154165967E-2</v>
      </c>
      <c r="O150" s="158" t="s">
        <v>614</v>
      </c>
    </row>
    <row r="151" spans="1:15" ht="14.5" hidden="1" customHeight="1" x14ac:dyDescent="0.35">
      <c r="A151" t="s">
        <v>238</v>
      </c>
      <c r="B151" t="s">
        <v>239</v>
      </c>
      <c r="C151" t="s">
        <v>612</v>
      </c>
      <c r="D151" t="s">
        <v>603</v>
      </c>
      <c r="E151">
        <v>9.6999999999999993</v>
      </c>
      <c r="F151">
        <v>8.48</v>
      </c>
      <c r="G151">
        <v>0.14386792452830166</v>
      </c>
      <c r="O151" s="19" t="s">
        <v>115</v>
      </c>
    </row>
    <row r="152" spans="1:15" ht="14.5" hidden="1" customHeight="1" x14ac:dyDescent="0.35">
      <c r="A152" t="s">
        <v>250</v>
      </c>
      <c r="B152" t="s">
        <v>251</v>
      </c>
      <c r="C152" t="s">
        <v>612</v>
      </c>
      <c r="D152" t="s">
        <v>494</v>
      </c>
      <c r="E152">
        <v>12</v>
      </c>
      <c r="F152">
        <v>9.4700000000000006</v>
      </c>
      <c r="G152">
        <v>0.2671594508975712</v>
      </c>
      <c r="O152" s="19" t="s">
        <v>115</v>
      </c>
    </row>
    <row r="153" spans="1:15" ht="14.5" hidden="1" customHeight="1" x14ac:dyDescent="0.35">
      <c r="A153" t="s">
        <v>252</v>
      </c>
      <c r="B153" t="s">
        <v>253</v>
      </c>
      <c r="C153" t="s">
        <v>612</v>
      </c>
      <c r="D153" t="s">
        <v>603</v>
      </c>
      <c r="E153">
        <v>10.69</v>
      </c>
      <c r="F153">
        <v>9.77</v>
      </c>
      <c r="G153">
        <v>9.4165813715455515E-2</v>
      </c>
      <c r="O153" s="19" t="s">
        <v>115</v>
      </c>
    </row>
    <row r="154" spans="1:15" ht="14.5" hidden="1" customHeight="1" x14ac:dyDescent="0.35">
      <c r="A154" t="s">
        <v>514</v>
      </c>
      <c r="B154" t="s">
        <v>115</v>
      </c>
      <c r="C154" t="s">
        <v>115</v>
      </c>
      <c r="D154" t="s">
        <v>115</v>
      </c>
      <c r="E154" t="s">
        <v>115</v>
      </c>
      <c r="F154" t="s">
        <v>115</v>
      </c>
      <c r="G154" t="s">
        <v>115</v>
      </c>
      <c r="O154" s="19" t="s">
        <v>115</v>
      </c>
    </row>
    <row r="155" spans="1:15" ht="14.5" hidden="1" customHeight="1" x14ac:dyDescent="0.35">
      <c r="A155" t="s">
        <v>468</v>
      </c>
      <c r="O155" s="18" t="s">
        <v>115</v>
      </c>
    </row>
    <row r="156" spans="1:15" ht="14.5" hidden="1" customHeight="1" x14ac:dyDescent="0.35">
      <c r="A156" t="s">
        <v>248</v>
      </c>
      <c r="B156" t="s">
        <v>249</v>
      </c>
      <c r="C156" t="s">
        <v>503</v>
      </c>
      <c r="D156" t="s">
        <v>115</v>
      </c>
      <c r="E156" t="s">
        <v>115</v>
      </c>
      <c r="F156">
        <v>34.42</v>
      </c>
      <c r="G156" t="s">
        <v>115</v>
      </c>
      <c r="O156" s="175">
        <v>1</v>
      </c>
    </row>
    <row r="157" spans="1:15" ht="14.5" hidden="1" customHeight="1" x14ac:dyDescent="0.35">
      <c r="A157" t="s">
        <v>76</v>
      </c>
      <c r="B157" t="s">
        <v>77</v>
      </c>
      <c r="C157" t="s">
        <v>78</v>
      </c>
      <c r="D157" t="s">
        <v>494</v>
      </c>
      <c r="E157">
        <v>15</v>
      </c>
      <c r="F157">
        <v>10.029999999999999</v>
      </c>
      <c r="G157">
        <v>0.49551345962113658</v>
      </c>
      <c r="O157" s="152" t="s">
        <v>504</v>
      </c>
    </row>
    <row r="158" spans="1:15" ht="14.5" hidden="1" customHeight="1" x14ac:dyDescent="0.35">
      <c r="A158" t="s">
        <v>246</v>
      </c>
      <c r="B158" t="s">
        <v>247</v>
      </c>
      <c r="C158" t="s">
        <v>503</v>
      </c>
      <c r="D158" t="s">
        <v>115</v>
      </c>
      <c r="E158" t="s">
        <v>115</v>
      </c>
      <c r="F158">
        <v>20.23</v>
      </c>
      <c r="G158" t="s">
        <v>115</v>
      </c>
      <c r="O158" s="152" t="s">
        <v>507</v>
      </c>
    </row>
    <row r="159" spans="1:15" ht="14.5" hidden="1" customHeight="1" x14ac:dyDescent="0.35">
      <c r="A159" t="s">
        <v>170</v>
      </c>
      <c r="B159" t="s">
        <v>171</v>
      </c>
      <c r="C159" t="s">
        <v>503</v>
      </c>
      <c r="D159" t="s">
        <v>115</v>
      </c>
      <c r="E159" t="s">
        <v>115</v>
      </c>
      <c r="F159">
        <v>13.75</v>
      </c>
      <c r="G159" t="s">
        <v>115</v>
      </c>
      <c r="O159" s="158" t="s">
        <v>615</v>
      </c>
    </row>
    <row r="160" spans="1:15" ht="14.5" hidden="1" customHeight="1" x14ac:dyDescent="0.35">
      <c r="A160" t="s">
        <v>322</v>
      </c>
      <c r="B160" t="s">
        <v>323</v>
      </c>
      <c r="C160" t="s">
        <v>503</v>
      </c>
      <c r="D160" t="s">
        <v>115</v>
      </c>
      <c r="E160" t="s">
        <v>115</v>
      </c>
      <c r="F160">
        <v>11.89</v>
      </c>
      <c r="G160" t="s">
        <v>115</v>
      </c>
      <c r="O160" s="158" t="s">
        <v>616</v>
      </c>
    </row>
    <row r="161" spans="1:15" ht="14.5" hidden="1" customHeight="1" x14ac:dyDescent="0.35">
      <c r="A161" t="s">
        <v>256</v>
      </c>
      <c r="B161" t="s">
        <v>257</v>
      </c>
      <c r="C161" t="s">
        <v>503</v>
      </c>
      <c r="D161" t="s">
        <v>115</v>
      </c>
      <c r="E161" t="s">
        <v>115</v>
      </c>
      <c r="F161">
        <v>23.35</v>
      </c>
      <c r="G161" t="s">
        <v>115</v>
      </c>
      <c r="O161" s="158" t="s">
        <v>617</v>
      </c>
    </row>
    <row r="162" spans="1:15" ht="14.5" hidden="1" customHeight="1" x14ac:dyDescent="0.35">
      <c r="A162" t="s">
        <v>258</v>
      </c>
      <c r="B162" t="s">
        <v>259</v>
      </c>
      <c r="C162" t="s">
        <v>503</v>
      </c>
      <c r="D162" t="s">
        <v>115</v>
      </c>
      <c r="E162" t="s">
        <v>115</v>
      </c>
      <c r="F162">
        <v>15.75</v>
      </c>
      <c r="G162" t="s">
        <v>115</v>
      </c>
      <c r="O162" s="158" t="s">
        <v>618</v>
      </c>
    </row>
    <row r="163" spans="1:15" ht="14.5" hidden="1" customHeight="1" x14ac:dyDescent="0.35">
      <c r="A163" t="s">
        <v>260</v>
      </c>
      <c r="B163" t="s">
        <v>261</v>
      </c>
      <c r="C163" t="s">
        <v>503</v>
      </c>
      <c r="D163" t="s">
        <v>115</v>
      </c>
      <c r="E163" t="s">
        <v>115</v>
      </c>
      <c r="F163">
        <v>3.18</v>
      </c>
      <c r="G163" t="s">
        <v>115</v>
      </c>
      <c r="O163" s="158" t="s">
        <v>619</v>
      </c>
    </row>
    <row r="164" spans="1:15" ht="14.5" hidden="1" customHeight="1" x14ac:dyDescent="0.35">
      <c r="A164" t="s">
        <v>262</v>
      </c>
      <c r="B164" t="s">
        <v>263</v>
      </c>
      <c r="C164" t="s">
        <v>503</v>
      </c>
      <c r="D164" t="s">
        <v>115</v>
      </c>
      <c r="E164" t="s">
        <v>115</v>
      </c>
      <c r="F164">
        <v>30.74</v>
      </c>
      <c r="G164" t="s">
        <v>115</v>
      </c>
      <c r="O164" s="158" t="s">
        <v>620</v>
      </c>
    </row>
    <row r="165" spans="1:15" ht="14.5" hidden="1" customHeight="1" x14ac:dyDescent="0.35">
      <c r="A165" t="s">
        <v>514</v>
      </c>
      <c r="B165" t="s">
        <v>115</v>
      </c>
      <c r="C165" t="s">
        <v>115</v>
      </c>
      <c r="D165" t="s">
        <v>115</v>
      </c>
      <c r="E165" t="s">
        <v>115</v>
      </c>
      <c r="F165" t="s">
        <v>115</v>
      </c>
      <c r="G165" t="s">
        <v>115</v>
      </c>
      <c r="O165" s="158" t="s">
        <v>621</v>
      </c>
    </row>
    <row r="166" spans="1:15" ht="14.5" hidden="1" customHeight="1" x14ac:dyDescent="0.35">
      <c r="A166" t="s">
        <v>622</v>
      </c>
      <c r="O166" s="158" t="s">
        <v>623</v>
      </c>
    </row>
    <row r="167" spans="1:15" ht="14.5" hidden="1" customHeight="1" x14ac:dyDescent="0.35">
      <c r="A167" t="s">
        <v>174</v>
      </c>
      <c r="B167" t="s">
        <v>175</v>
      </c>
      <c r="C167" t="s">
        <v>503</v>
      </c>
      <c r="D167" t="s">
        <v>115</v>
      </c>
      <c r="E167" t="s">
        <v>115</v>
      </c>
      <c r="F167">
        <v>13.81</v>
      </c>
      <c r="G167" t="s">
        <v>115</v>
      </c>
      <c r="O167" s="158" t="s">
        <v>624</v>
      </c>
    </row>
    <row r="168" spans="1:15" ht="14.5" hidden="1" customHeight="1" x14ac:dyDescent="0.35">
      <c r="A168" t="s">
        <v>176</v>
      </c>
      <c r="B168" t="s">
        <v>177</v>
      </c>
      <c r="C168" t="s">
        <v>503</v>
      </c>
      <c r="D168" t="s">
        <v>115</v>
      </c>
      <c r="E168" t="s">
        <v>115</v>
      </c>
      <c r="F168">
        <v>12.76</v>
      </c>
      <c r="G168" t="s">
        <v>115</v>
      </c>
      <c r="O168" s="158" t="s">
        <v>625</v>
      </c>
    </row>
    <row r="169" spans="1:15" ht="14.5" hidden="1" customHeight="1" x14ac:dyDescent="0.35">
      <c r="A169" t="s">
        <v>164</v>
      </c>
      <c r="B169" t="s">
        <v>165</v>
      </c>
      <c r="C169" t="s">
        <v>503</v>
      </c>
      <c r="D169" t="s">
        <v>115</v>
      </c>
      <c r="E169" t="s">
        <v>115</v>
      </c>
      <c r="F169">
        <v>20.100000000000001</v>
      </c>
      <c r="G169" t="s">
        <v>115</v>
      </c>
      <c r="O169" s="158" t="s">
        <v>626</v>
      </c>
    </row>
    <row r="170" spans="1:15" ht="14.5" hidden="1" customHeight="1" x14ac:dyDescent="0.35">
      <c r="A170" t="s">
        <v>264</v>
      </c>
      <c r="B170" t="s">
        <v>265</v>
      </c>
      <c r="C170" t="s">
        <v>503</v>
      </c>
      <c r="D170" t="s">
        <v>115</v>
      </c>
      <c r="E170" t="s">
        <v>115</v>
      </c>
      <c r="F170">
        <v>6.09</v>
      </c>
      <c r="G170" t="s">
        <v>115</v>
      </c>
      <c r="O170" s="158" t="s">
        <v>627</v>
      </c>
    </row>
    <row r="171" spans="1:15" ht="14.5" hidden="1" customHeight="1" x14ac:dyDescent="0.35">
      <c r="A171" t="s">
        <v>168</v>
      </c>
      <c r="B171" t="s">
        <v>169</v>
      </c>
      <c r="C171" t="s">
        <v>503</v>
      </c>
      <c r="D171" t="s">
        <v>115</v>
      </c>
      <c r="E171" t="s">
        <v>115</v>
      </c>
      <c r="F171">
        <v>9.34</v>
      </c>
      <c r="G171" t="s">
        <v>115</v>
      </c>
      <c r="O171" s="158" t="s">
        <v>628</v>
      </c>
    </row>
    <row r="172" spans="1:15" ht="14.5" hidden="1" customHeight="1" x14ac:dyDescent="0.35">
      <c r="A172" t="s">
        <v>181</v>
      </c>
      <c r="B172" t="s">
        <v>182</v>
      </c>
      <c r="C172" t="s">
        <v>229</v>
      </c>
      <c r="D172" t="s">
        <v>494</v>
      </c>
      <c r="E172">
        <v>76</v>
      </c>
      <c r="F172">
        <v>62.58</v>
      </c>
      <c r="G172">
        <v>0.2144455097475233</v>
      </c>
      <c r="O172" s="158" t="s">
        <v>629</v>
      </c>
    </row>
    <row r="173" spans="1:15" ht="14.5" hidden="1" customHeight="1" x14ac:dyDescent="0.35">
      <c r="A173" t="s">
        <v>240</v>
      </c>
      <c r="B173" t="s">
        <v>180</v>
      </c>
      <c r="C173" t="s">
        <v>229</v>
      </c>
      <c r="D173" t="s">
        <v>494</v>
      </c>
      <c r="E173">
        <v>34</v>
      </c>
      <c r="F173">
        <v>27.02</v>
      </c>
      <c r="G173">
        <v>0.25832716506291642</v>
      </c>
      <c r="O173" s="158" t="s">
        <v>630</v>
      </c>
    </row>
    <row r="174" spans="1:15" ht="14.5" hidden="1" customHeight="1" x14ac:dyDescent="0.35">
      <c r="A174" t="s">
        <v>183</v>
      </c>
      <c r="B174" t="s">
        <v>184</v>
      </c>
      <c r="C174" t="s">
        <v>229</v>
      </c>
      <c r="D174" t="s">
        <v>494</v>
      </c>
      <c r="E174">
        <v>23</v>
      </c>
      <c r="F174">
        <v>18.489999999999998</v>
      </c>
      <c r="G174">
        <v>0.24391563007030848</v>
      </c>
      <c r="O174" s="158" t="s">
        <v>631</v>
      </c>
    </row>
    <row r="175" spans="1:15" ht="14.5" hidden="1" customHeight="1" x14ac:dyDescent="0.35">
      <c r="A175" t="s">
        <v>330</v>
      </c>
      <c r="B175" t="s">
        <v>331</v>
      </c>
      <c r="C175" t="s">
        <v>229</v>
      </c>
      <c r="D175" t="s">
        <v>494</v>
      </c>
      <c r="E175">
        <v>53</v>
      </c>
      <c r="F175">
        <v>53.85</v>
      </c>
      <c r="G175">
        <v>-1.5784586815227541E-2</v>
      </c>
      <c r="O175" s="158" t="s">
        <v>632</v>
      </c>
    </row>
    <row r="176" spans="1:15" ht="14.5" hidden="1" customHeight="1" x14ac:dyDescent="0.35">
      <c r="A176" t="s">
        <v>166</v>
      </c>
      <c r="B176" t="s">
        <v>167</v>
      </c>
      <c r="C176" t="s">
        <v>229</v>
      </c>
      <c r="D176" t="s">
        <v>494</v>
      </c>
      <c r="E176">
        <v>59</v>
      </c>
      <c r="F176">
        <v>55</v>
      </c>
      <c r="G176">
        <v>7.2727272727272751E-2</v>
      </c>
      <c r="O176" s="158" t="s">
        <v>633</v>
      </c>
    </row>
    <row r="177" spans="1:15" ht="14.5" hidden="1" customHeight="1" x14ac:dyDescent="0.35">
      <c r="A177" t="s">
        <v>241</v>
      </c>
      <c r="B177" t="s">
        <v>242</v>
      </c>
      <c r="C177" t="s">
        <v>229</v>
      </c>
      <c r="D177" t="s">
        <v>494</v>
      </c>
      <c r="E177">
        <v>12</v>
      </c>
      <c r="F177">
        <v>11.6</v>
      </c>
      <c r="G177">
        <v>3.4482758620689724E-2</v>
      </c>
      <c r="O177" s="158" t="s">
        <v>634</v>
      </c>
    </row>
    <row r="178" spans="1:15" ht="14.5" hidden="1" customHeight="1" x14ac:dyDescent="0.35">
      <c r="A178" t="s">
        <v>266</v>
      </c>
      <c r="B178" t="s">
        <v>267</v>
      </c>
      <c r="C178" t="s">
        <v>503</v>
      </c>
      <c r="D178" t="s">
        <v>115</v>
      </c>
      <c r="E178" t="s">
        <v>115</v>
      </c>
      <c r="F178">
        <v>26.12</v>
      </c>
      <c r="G178" t="s">
        <v>115</v>
      </c>
      <c r="O178" s="19" t="s">
        <v>115</v>
      </c>
    </row>
    <row r="179" spans="1:15" ht="14.5" hidden="1" customHeight="1" x14ac:dyDescent="0.35">
      <c r="A179" t="s">
        <v>320</v>
      </c>
      <c r="B179" t="s">
        <v>321</v>
      </c>
      <c r="C179" t="s">
        <v>503</v>
      </c>
      <c r="D179" t="s">
        <v>115</v>
      </c>
      <c r="E179" t="s">
        <v>115</v>
      </c>
      <c r="F179">
        <v>23.81</v>
      </c>
      <c r="G179" t="s">
        <v>115</v>
      </c>
      <c r="O179" s="19" t="s">
        <v>115</v>
      </c>
    </row>
    <row r="180" spans="1:15" ht="14.5" hidden="1" customHeight="1" x14ac:dyDescent="0.35">
      <c r="A180" t="s">
        <v>172</v>
      </c>
      <c r="B180" t="s">
        <v>173</v>
      </c>
      <c r="C180" t="s">
        <v>503</v>
      </c>
      <c r="D180" t="s">
        <v>115</v>
      </c>
      <c r="E180" t="s">
        <v>115</v>
      </c>
      <c r="F180">
        <v>45.93</v>
      </c>
      <c r="G180" t="s">
        <v>115</v>
      </c>
      <c r="O180" s="19" t="s">
        <v>115</v>
      </c>
    </row>
    <row r="181" spans="1:15" ht="14.5" hidden="1" customHeight="1" x14ac:dyDescent="0.35">
      <c r="A181" t="s">
        <v>178</v>
      </c>
      <c r="B181" t="s">
        <v>179</v>
      </c>
      <c r="C181" t="s">
        <v>503</v>
      </c>
      <c r="D181" t="s">
        <v>115</v>
      </c>
      <c r="E181" t="s">
        <v>115</v>
      </c>
      <c r="F181">
        <v>24.6</v>
      </c>
      <c r="G181" t="s">
        <v>115</v>
      </c>
      <c r="O181" s="18" t="s">
        <v>115</v>
      </c>
    </row>
    <row r="182" spans="1:15" ht="14.5" hidden="1" customHeight="1" x14ac:dyDescent="0.35">
      <c r="A182" t="s">
        <v>514</v>
      </c>
      <c r="B182" t="s">
        <v>115</v>
      </c>
      <c r="C182" t="s">
        <v>115</v>
      </c>
      <c r="D182" t="s">
        <v>115</v>
      </c>
      <c r="E182" t="s">
        <v>115</v>
      </c>
      <c r="F182" t="s">
        <v>115</v>
      </c>
      <c r="G182" t="s">
        <v>115</v>
      </c>
      <c r="O182" s="178"/>
    </row>
    <row r="183" spans="1:15" ht="14.5" hidden="1" customHeight="1" x14ac:dyDescent="0.35">
      <c r="A183" t="s">
        <v>635</v>
      </c>
      <c r="O183" s="175">
        <v>1</v>
      </c>
    </row>
    <row r="184" spans="1:15" ht="14.5" hidden="1" customHeight="1" x14ac:dyDescent="0.35">
      <c r="A184" t="s">
        <v>195</v>
      </c>
      <c r="B184" t="s">
        <v>196</v>
      </c>
      <c r="C184" t="s">
        <v>503</v>
      </c>
      <c r="D184" t="s">
        <v>115</v>
      </c>
      <c r="E184" t="s">
        <v>115</v>
      </c>
      <c r="F184">
        <v>45.49</v>
      </c>
      <c r="G184" t="s">
        <v>115</v>
      </c>
      <c r="H184" s="172"/>
      <c r="I184" s="172"/>
      <c r="J184" s="172"/>
      <c r="K184" s="172"/>
      <c r="L184" s="42"/>
      <c r="M184" s="172"/>
      <c r="N184" s="172"/>
      <c r="O184" s="152" t="s">
        <v>504</v>
      </c>
    </row>
    <row r="185" spans="1:15" ht="14.5" hidden="1" customHeight="1" x14ac:dyDescent="0.35">
      <c r="A185" t="s">
        <v>514</v>
      </c>
      <c r="B185" t="s">
        <v>115</v>
      </c>
      <c r="C185" t="s">
        <v>115</v>
      </c>
      <c r="D185" t="s">
        <v>115</v>
      </c>
      <c r="E185" t="s">
        <v>115</v>
      </c>
      <c r="F185" t="s">
        <v>115</v>
      </c>
      <c r="G185" t="s">
        <v>115</v>
      </c>
      <c r="O185" s="152" t="s">
        <v>507</v>
      </c>
    </row>
    <row r="186" spans="1:15" ht="14.5" hidden="1" customHeight="1" x14ac:dyDescent="0.35">
      <c r="A186" t="s">
        <v>636</v>
      </c>
      <c r="O186" s="158" t="s">
        <v>637</v>
      </c>
    </row>
    <row r="187" spans="1:15" ht="14.5" hidden="1" customHeight="1" x14ac:dyDescent="0.35">
      <c r="A187" t="s">
        <v>185</v>
      </c>
      <c r="B187" t="s">
        <v>186</v>
      </c>
      <c r="C187" t="s">
        <v>503</v>
      </c>
      <c r="D187" t="s">
        <v>115</v>
      </c>
      <c r="E187" t="s">
        <v>115</v>
      </c>
      <c r="F187">
        <v>36.159999999999997</v>
      </c>
      <c r="G187" t="s">
        <v>115</v>
      </c>
      <c r="O187" s="158" t="s">
        <v>638</v>
      </c>
    </row>
    <row r="188" spans="1:15" ht="14.5" hidden="1" customHeight="1" x14ac:dyDescent="0.35">
      <c r="A188" t="s">
        <v>639</v>
      </c>
      <c r="B188" t="s">
        <v>640</v>
      </c>
      <c r="C188" t="s">
        <v>503</v>
      </c>
      <c r="D188" t="s">
        <v>115</v>
      </c>
      <c r="E188" t="s">
        <v>115</v>
      </c>
      <c r="F188">
        <v>37.75</v>
      </c>
      <c r="G188" t="s">
        <v>115</v>
      </c>
      <c r="O188" s="158" t="s">
        <v>641</v>
      </c>
    </row>
    <row r="189" spans="1:15" ht="14.5" hidden="1" customHeight="1" x14ac:dyDescent="0.35">
      <c r="A189" t="s">
        <v>514</v>
      </c>
      <c r="B189" t="s">
        <v>115</v>
      </c>
      <c r="C189" t="s">
        <v>115</v>
      </c>
      <c r="D189" t="s">
        <v>115</v>
      </c>
      <c r="E189" t="s">
        <v>115</v>
      </c>
      <c r="F189" t="s">
        <v>115</v>
      </c>
      <c r="G189" t="s">
        <v>115</v>
      </c>
      <c r="O189" s="158" t="s">
        <v>642</v>
      </c>
    </row>
    <row r="190" spans="1:15" ht="14.5" hidden="1" customHeight="1" x14ac:dyDescent="0.35">
      <c r="O190" s="158" t="s">
        <v>643</v>
      </c>
    </row>
    <row r="191" spans="1:15" ht="14.5" hidden="1" customHeight="1" x14ac:dyDescent="0.35">
      <c r="O191" s="158" t="s">
        <v>644</v>
      </c>
    </row>
    <row r="192" spans="1:15" ht="14.5" hidden="1" customHeight="1" x14ac:dyDescent="0.35">
      <c r="O192" s="158" t="s">
        <v>645</v>
      </c>
    </row>
    <row r="193" spans="15:15" ht="14.5" hidden="1" customHeight="1" x14ac:dyDescent="0.35">
      <c r="O193" s="158" t="s">
        <v>646</v>
      </c>
    </row>
    <row r="194" spans="15:15" ht="14.5" hidden="1" customHeight="1" x14ac:dyDescent="0.35">
      <c r="O194" s="158" t="s">
        <v>647</v>
      </c>
    </row>
    <row r="195" spans="15:15" ht="14.5" hidden="1" customHeight="1" x14ac:dyDescent="0.35">
      <c r="O195" s="158" t="s">
        <v>648</v>
      </c>
    </row>
    <row r="196" spans="15:15" ht="14.5" hidden="1" customHeight="1" x14ac:dyDescent="0.35">
      <c r="O196" s="19" t="s">
        <v>115</v>
      </c>
    </row>
    <row r="197" spans="15:15" ht="14.5" hidden="1" customHeight="1" x14ac:dyDescent="0.35">
      <c r="O197" s="18" t="s">
        <v>115</v>
      </c>
    </row>
    <row r="198" spans="15:15" ht="14.5" hidden="1" customHeight="1" x14ac:dyDescent="0.35">
      <c r="O198" s="178"/>
    </row>
    <row r="199" spans="15:15" ht="14.5" hidden="1" customHeight="1" x14ac:dyDescent="0.35">
      <c r="O199" s="175">
        <v>1</v>
      </c>
    </row>
    <row r="200" spans="15:15" ht="14.5" hidden="1" customHeight="1" x14ac:dyDescent="0.35">
      <c r="O200" s="152" t="s">
        <v>504</v>
      </c>
    </row>
    <row r="201" spans="15:15" ht="14.5" hidden="1" customHeight="1" x14ac:dyDescent="0.35">
      <c r="O201" s="152" t="s">
        <v>507</v>
      </c>
    </row>
    <row r="202" spans="15:15" ht="14.5" hidden="1" customHeight="1" x14ac:dyDescent="0.35">
      <c r="O202" s="158" t="s">
        <v>649</v>
      </c>
    </row>
    <row r="203" spans="15:15" ht="14.5" hidden="1" customHeight="1" x14ac:dyDescent="0.35">
      <c r="O203" s="158" t="s">
        <v>650</v>
      </c>
    </row>
    <row r="204" spans="15:15" ht="14.5" hidden="1" customHeight="1" x14ac:dyDescent="0.35">
      <c r="O204" s="158" t="s">
        <v>651</v>
      </c>
    </row>
    <row r="205" spans="15:15" ht="14.5" hidden="1" customHeight="1" x14ac:dyDescent="0.35">
      <c r="O205" s="158" t="s">
        <v>652</v>
      </c>
    </row>
    <row r="206" spans="15:15" ht="14.5" hidden="1" customHeight="1" x14ac:dyDescent="0.35">
      <c r="O206" s="19" t="s">
        <v>115</v>
      </c>
    </row>
    <row r="207" spans="15:15" ht="14.5" hidden="1" customHeight="1" x14ac:dyDescent="0.35">
      <c r="O207" s="19" t="s">
        <v>115</v>
      </c>
    </row>
    <row r="208" spans="15:15" ht="14.5" hidden="1" customHeight="1" x14ac:dyDescent="0.35">
      <c r="O208" s="18" t="s">
        <v>115</v>
      </c>
    </row>
    <row r="209" spans="1:15" ht="14.5" hidden="1" customHeight="1" x14ac:dyDescent="0.35">
      <c r="O209" s="175">
        <v>1</v>
      </c>
    </row>
    <row r="210" spans="1:15" ht="14.5" hidden="1" customHeight="1" x14ac:dyDescent="0.35">
      <c r="O210" s="152" t="s">
        <v>504</v>
      </c>
    </row>
    <row r="211" spans="1:15" ht="14.5" hidden="1" customHeight="1" x14ac:dyDescent="0.35">
      <c r="O211" s="152" t="s">
        <v>507</v>
      </c>
    </row>
    <row r="212" spans="1:15" ht="14.5" hidden="1" customHeight="1" x14ac:dyDescent="0.35">
      <c r="O212" s="158" t="s">
        <v>653</v>
      </c>
    </row>
    <row r="213" spans="1:15" ht="14.5" hidden="1" customHeight="1" x14ac:dyDescent="0.35">
      <c r="O213" s="158" t="s">
        <v>654</v>
      </c>
    </row>
    <row r="214" spans="1:15" ht="14.5" hidden="1" customHeight="1" x14ac:dyDescent="0.35">
      <c r="O214" s="158" t="s">
        <v>655</v>
      </c>
    </row>
    <row r="215" spans="1:15" ht="14.5" hidden="1" customHeight="1" x14ac:dyDescent="0.35">
      <c r="O215" s="158" t="s">
        <v>656</v>
      </c>
    </row>
    <row r="216" spans="1:15" ht="14.5" hidden="1" customHeight="1" x14ac:dyDescent="0.35">
      <c r="O216" s="158" t="s">
        <v>657</v>
      </c>
    </row>
    <row r="217" spans="1:15" ht="14.5" hidden="1" customHeight="1" x14ac:dyDescent="0.35">
      <c r="A217" t="s">
        <v>658</v>
      </c>
      <c r="O217" s="158" t="s">
        <v>659</v>
      </c>
    </row>
    <row r="218" spans="1:15" ht="14.5" hidden="1" customHeight="1" x14ac:dyDescent="0.35">
      <c r="O218" s="19" t="s">
        <v>115</v>
      </c>
    </row>
    <row r="219" spans="1:15" ht="14.5" hidden="1" customHeight="1" x14ac:dyDescent="0.35">
      <c r="O219" s="19" t="s">
        <v>115</v>
      </c>
    </row>
    <row r="220" spans="1:15" ht="14.5" hidden="1" customHeight="1" x14ac:dyDescent="0.35">
      <c r="A220" t="s">
        <v>660</v>
      </c>
      <c r="O220" s="19" t="s">
        <v>115</v>
      </c>
    </row>
    <row r="221" spans="1:15" ht="14.5" hidden="1" customHeight="1" x14ac:dyDescent="0.35">
      <c r="O221" s="19" t="s">
        <v>115</v>
      </c>
    </row>
    <row r="222" spans="1:15" ht="14.5" hidden="1" customHeight="1" x14ac:dyDescent="0.35">
      <c r="O222" s="173" t="s">
        <v>661</v>
      </c>
    </row>
    <row r="223" spans="1:15" ht="14.5" hidden="1" customHeight="1" x14ac:dyDescent="0.35">
      <c r="O223" s="18" t="s">
        <v>115</v>
      </c>
    </row>
    <row r="224" spans="1:15" ht="14.5" customHeight="1" x14ac:dyDescent="0.35"/>
    <row r="225" ht="14.5" customHeight="1" x14ac:dyDescent="0.35"/>
    <row r="226" ht="14.5" customHeight="1" x14ac:dyDescent="0.35"/>
    <row r="227" ht="14.5" customHeight="1" x14ac:dyDescent="0.35"/>
    <row r="228" ht="14.5" customHeight="1" x14ac:dyDescent="0.35"/>
    <row r="229" ht="14.5" customHeight="1" x14ac:dyDescent="0.35"/>
    <row r="230" ht="14.5" customHeight="1" x14ac:dyDescent="0.35"/>
    <row r="231" ht="14.5" customHeight="1" x14ac:dyDescent="0.35"/>
    <row r="232" ht="14.5" customHeight="1" x14ac:dyDescent="0.35"/>
    <row r="233" ht="14.5" customHeight="1" x14ac:dyDescent="0.35"/>
    <row r="234" ht="14.5" customHeight="1" x14ac:dyDescent="0.35"/>
    <row r="235" ht="14.5" customHeight="1" x14ac:dyDescent="0.35"/>
    <row r="236" ht="14.5" customHeight="1" x14ac:dyDescent="0.35"/>
    <row r="237" ht="14.5" customHeight="1" x14ac:dyDescent="0.35"/>
    <row r="239" ht="14.5" customHeight="1" x14ac:dyDescent="0.35"/>
  </sheetData>
  <hyperlinks>
    <hyperlink ref="O222" r:id="rId1" xr:uid="{1B3DB50D-9510-4E24-AF90-14E3D7B20BF2}"/>
    <hyperlink ref="O205" r:id="rId2" xr:uid="{D1FBC025-4FE8-4C86-B016-27494C649B3A}"/>
    <hyperlink ref="O202" r:id="rId3" xr:uid="{F87A4FF6-4B4B-4C54-A210-B51E87BC3D2D}"/>
    <hyperlink ref="O204" r:id="rId4" xr:uid="{D3C11DEA-ED27-49F8-9FAF-4092FB62AFC8}"/>
    <hyperlink ref="O203" r:id="rId5" xr:uid="{0ADFABE9-7B8D-4322-9837-0ADC2F057D97}"/>
    <hyperlink ref="O212" r:id="rId6" xr:uid="{D0E9CD38-D6FA-4079-AAD6-28161E8C56DA}"/>
    <hyperlink ref="O217" r:id="rId7" xr:uid="{3359A2AF-CE3F-470D-B516-DAC5C4811120}"/>
    <hyperlink ref="O216" r:id="rId8" xr:uid="{64351E83-297E-4757-BB51-8C854479A2F8}"/>
    <hyperlink ref="O215" r:id="rId9" xr:uid="{ED7B5851-2C77-436F-B53F-DD1736EC8F88}"/>
    <hyperlink ref="O214" r:id="rId10" xr:uid="{AC0EE895-269D-4E0F-9CDB-C2B9338AEEFA}"/>
    <hyperlink ref="O213" r:id="rId11" xr:uid="{DC3CF178-B279-4A9E-A443-9E2369125DEF}"/>
    <hyperlink ref="O177" r:id="rId12" xr:uid="{61C2D950-E6AA-4CC7-842C-40F039C98DA9}"/>
    <hyperlink ref="O169" r:id="rId13" xr:uid="{9D8AECA8-3D10-4E6A-9A9B-C31E8976A444}"/>
    <hyperlink ref="O164" r:id="rId14" xr:uid="{7DE1CC0B-B03F-4968-BBBD-CD506B0A6994}"/>
    <hyperlink ref="O193" r:id="rId15" xr:uid="{60065722-9C58-460A-83B9-47C2C15CC9B3}"/>
    <hyperlink ref="O192" r:id="rId16" xr:uid="{A1622665-7539-47C9-9E0F-ABE169A4F17D}"/>
    <hyperlink ref="O191" r:id="rId17" xr:uid="{D362CB02-D63B-4E42-A376-260E20C37113}"/>
    <hyperlink ref="O190" r:id="rId18" xr:uid="{C3781FFA-62A5-4EA6-9B02-825BE1B7FE6C}"/>
    <hyperlink ref="O189" r:id="rId19" xr:uid="{CD965E2D-997B-40CC-B4B6-FD9762D3DE9A}"/>
    <hyperlink ref="O188" r:id="rId20" display="Acesse a tese da MRV" xr:uid="{5BC3AE76-CF61-4C8A-A716-543B889D787C}"/>
    <hyperlink ref="O186" r:id="rId21" xr:uid="{27DAF46B-8E4A-4764-B15E-8711D0587116}"/>
    <hyperlink ref="O187" r:id="rId22" xr:uid="{1D7395C7-C4B4-4419-8CD2-9E1B6AB24D98}"/>
    <hyperlink ref="O194" r:id="rId23" xr:uid="{2AC735E0-C521-4B85-A9B9-458FCC92BE5E}"/>
    <hyperlink ref="O195" r:id="rId24" xr:uid="{0E9145B7-35A1-4CAA-BAB6-105B5912985C}"/>
    <hyperlink ref="O165" r:id="rId25" xr:uid="{A6E15101-258B-4509-97F5-CE8BB128DF54}"/>
    <hyperlink ref="O173" r:id="rId26" xr:uid="{35460644-004F-4A00-A309-CAAB85D87F96}"/>
    <hyperlink ref="O176" r:id="rId27" xr:uid="{7A538879-8056-4443-BF94-06B00F4CE770}"/>
    <hyperlink ref="O175" r:id="rId28" xr:uid="{ED4B834E-09E7-4BA7-8416-9F517134A4B2}"/>
    <hyperlink ref="O163" r:id="rId29" xr:uid="{DBD439BB-30C9-406F-99A0-312692114EEC}"/>
    <hyperlink ref="O174" r:id="rId30" xr:uid="{EB1FA880-2E33-4776-B221-8580FEDA6843}"/>
    <hyperlink ref="O168" r:id="rId31" xr:uid="{6B3BC5F0-B5C5-4D04-B214-4D703FE98552}"/>
    <hyperlink ref="O167" r:id="rId32" xr:uid="{17DED625-F7C4-4CEA-BDA1-DECBAD2ED166}"/>
    <hyperlink ref="O172" r:id="rId33" xr:uid="{7AD7BC1D-4E89-4459-8731-51948BBF3941}"/>
    <hyperlink ref="O171" r:id="rId34" xr:uid="{C3582B75-EB63-483D-AE6E-6EAF3A64E47F}"/>
    <hyperlink ref="O170" r:id="rId35" xr:uid="{13395744-5669-4442-AF30-CC3BBA13BD5F}"/>
    <hyperlink ref="O166" r:id="rId36" xr:uid="{A2F6BAF7-BC05-4ADE-A4A5-C6527303BC3D}"/>
    <hyperlink ref="O162" r:id="rId37" xr:uid="{73D4EC06-A0AC-41E6-9F0E-28B4AC845B95}"/>
    <hyperlink ref="O161" r:id="rId38" xr:uid="{537DE1F6-7526-4F14-BA4F-520DE6F2C08C}"/>
    <hyperlink ref="O160" r:id="rId39" display="Acesse a tese de B2W" xr:uid="{E7E510F0-B391-48F9-B7B7-167F583E1ED1}"/>
    <hyperlink ref="O159" r:id="rId40" xr:uid="{7CD81DFF-E156-4458-A470-7FFBB2AAD970}"/>
    <hyperlink ref="O150" r:id="rId41" xr:uid="{F1622787-ED54-4D84-8C74-9B02289F0EC1}"/>
    <hyperlink ref="O149" r:id="rId42" xr:uid="{03B9B6A1-6B43-4816-BF91-9C8726D9E87C}"/>
    <hyperlink ref="O117" r:id="rId43" xr:uid="{15794CCF-A675-4561-9279-68E78CA77CBF}"/>
    <hyperlink ref="O133" r:id="rId44" xr:uid="{A06830F3-A9AB-4B3C-B026-87D3614101B2}"/>
    <hyperlink ref="O134" r:id="rId45" xr:uid="{5CC0D626-4B9B-4A68-A49C-BEFEB924A9A3}"/>
    <hyperlink ref="O129" r:id="rId46" xr:uid="{30B0C8E2-D040-46C6-88A3-9D0935153F16}"/>
    <hyperlink ref="O132" r:id="rId47" xr:uid="{B460B6A9-9240-42D6-B595-C6DAB5A07BD1}"/>
    <hyperlink ref="O145" r:id="rId48" xr:uid="{29368EDC-2D1E-4C2F-861E-AB38D09FFD4A}"/>
    <hyperlink ref="O144" r:id="rId49" xr:uid="{D4B9993B-58DE-4505-A18F-C9A138DF786C}"/>
    <hyperlink ref="O143" r:id="rId50" xr:uid="{703E2846-FD5B-4BE4-AB5F-57F637879C5B}"/>
    <hyperlink ref="O142" r:id="rId51" xr:uid="{C98BDD4E-D923-41FB-9E4B-33643B563B93}"/>
    <hyperlink ref="O141" r:id="rId52" xr:uid="{508759CF-6E33-4A39-8803-1525306740C1}"/>
    <hyperlink ref="O131" r:id="rId53" xr:uid="{70B56647-1BDD-46BB-A316-021C7BE5F208}"/>
    <hyperlink ref="O128" r:id="rId54" xr:uid="{A3D42F24-4045-4EB8-A6E7-09BA5DB01193}"/>
    <hyperlink ref="O130" r:id="rId55" xr:uid="{0C08A41D-329C-4C5B-99D2-4FEBB3DADD8D}"/>
    <hyperlink ref="O148" r:id="rId56" xr:uid="{0DA20B01-85A2-41CC-B8FA-C337C5ED9FFF}"/>
    <hyperlink ref="O147" r:id="rId57" xr:uid="{8959A025-AEA2-41E2-B885-5CFAE11F7312}"/>
    <hyperlink ref="O146" r:id="rId58" xr:uid="{85797959-9FBB-4B28-A55C-646A5F450A3D}"/>
    <hyperlink ref="O127" r:id="rId59" xr:uid="{71E6FD9E-FB65-4A5F-9385-793F2685D98E}"/>
    <hyperlink ref="O116" r:id="rId60" xr:uid="{07770D49-79D9-49FE-8952-2B69578A8A4E}"/>
    <hyperlink ref="O115" r:id="rId61" xr:uid="{CE9B9F99-E464-44CF-9221-3D7A088608D7}"/>
    <hyperlink ref="O114" r:id="rId62" xr:uid="{887CDB97-B310-4853-9917-6855CF3C7A45}"/>
    <hyperlink ref="O113" r:id="rId63" xr:uid="{5E38CA31-7A01-40F8-BB34-B5952E697044}"/>
    <hyperlink ref="O112" r:id="rId64" xr:uid="{F18E9052-D131-441C-A9D4-5BDE412B4C34}"/>
    <hyperlink ref="O112:O114" r:id="rId65" display="Acesse a tese de GNDI" xr:uid="{F20B9843-271E-4010-8A1F-345B240DB9C1}"/>
    <hyperlink ref="O111" r:id="rId66" xr:uid="{743A6953-F92A-46E1-8399-16CCFEF140DA}"/>
    <hyperlink ref="O97" r:id="rId67" xr:uid="{A250234F-69A6-468A-B408-ED1F9C992619}"/>
    <hyperlink ref="O96" r:id="rId68" xr:uid="{37E14BB8-02EC-4F3D-A57D-56682A1434C9}"/>
    <hyperlink ref="O102:O104" r:id="rId69" display="Acesse a tese da Ultrapar" xr:uid="{75180933-0609-422A-9DA4-DEF660CBAA63}"/>
    <hyperlink ref="O102" r:id="rId70" xr:uid="{BA3E6F14-DE94-45DC-8AD0-A2193320DD98}"/>
    <hyperlink ref="O103" r:id="rId71" xr:uid="{4227C13F-AE0A-4A1C-B4F1-2BF78C2F84E1}"/>
    <hyperlink ref="O104" r:id="rId72" xr:uid="{E48EF789-2169-41B2-9A28-D973CEB368CD}"/>
    <hyperlink ref="O110" r:id="rId73" xr:uid="{E6E57673-7879-4DAE-8AE5-E2F52BC03D65}"/>
    <hyperlink ref="O89" r:id="rId74" xr:uid="{99D6673E-4D48-430C-9E70-3F03C7B474DB}"/>
    <hyperlink ref="O90" r:id="rId75" xr:uid="{8F644651-8D74-4924-8CB4-E8EC9788A1F5}"/>
    <hyperlink ref="O88" r:id="rId76" xr:uid="{852AA194-282E-4D07-B6DF-42AEF046D75E}"/>
    <hyperlink ref="O91" r:id="rId77" xr:uid="{90B96FF8-0B73-422E-A22B-CED5F594995E}"/>
    <hyperlink ref="O85" r:id="rId78" display="Acesse da tese da CSN" xr:uid="{FDDB9D4A-C551-46A6-BF25-0CD16E10D3F5}"/>
    <hyperlink ref="O86" r:id="rId79" xr:uid="{A45FD2EB-6CD1-403B-BC0C-BF7C789F3404}"/>
    <hyperlink ref="O87" r:id="rId80" xr:uid="{B2ADB161-3D26-48E6-8594-4525245544E0}"/>
    <hyperlink ref="O83" r:id="rId81" xr:uid="{C535231D-A5CE-4BB9-BA8C-63B20151AFC3}"/>
    <hyperlink ref="O84" r:id="rId82" xr:uid="{DE5B59D6-F417-4FDA-A677-9691328B77A0}"/>
    <hyperlink ref="O64" r:id="rId83" display="Acesse a tese da Ultrapar" xr:uid="{0D58AF99-871C-4031-B421-2905E5CEE201}"/>
    <hyperlink ref="O53" r:id="rId84" xr:uid="{7D44E9BC-9479-429F-B9F0-EBBBF24C8DD6}"/>
    <hyperlink ref="O54" r:id="rId85" xr:uid="{F6B885C5-5E9F-4887-8C1C-6BE5A70AB88A}"/>
    <hyperlink ref="O55" r:id="rId86" xr:uid="{30697C98-0C9E-4D89-A541-6B2324C17E5B}"/>
    <hyperlink ref="O57" r:id="rId87" xr:uid="{A42F066D-A275-4B1D-8A24-F07FE30AB6C5}"/>
    <hyperlink ref="O58" r:id="rId88" xr:uid="{876463B0-C753-4F31-914A-2082F1A33A11}"/>
    <hyperlink ref="O59" r:id="rId89" xr:uid="{59CD7048-143C-403D-BFE2-1A24ED1C4449}"/>
    <hyperlink ref="O60" r:id="rId90" xr:uid="{5436A5BC-1600-4076-B790-BF9CE1F0C882}"/>
    <hyperlink ref="O61" r:id="rId91" xr:uid="{4780EF95-D1F9-4FDE-917F-6C3D2FEC4340}"/>
    <hyperlink ref="O63" r:id="rId92" xr:uid="{10A05223-206C-488E-9057-5FF693B7D7EA}"/>
    <hyperlink ref="O56" r:id="rId93" xr:uid="{29F28111-015E-45CA-9C17-E29422BD7001}"/>
    <hyperlink ref="O62" r:id="rId94" xr:uid="{86FAA169-82D0-469E-92D8-CE91E8F7982F}"/>
    <hyperlink ref="O47" r:id="rId95" xr:uid="{C7A4C59F-EAF7-466C-AB50-E9424DA84026}"/>
    <hyperlink ref="O46" r:id="rId96" xr:uid="{531F881C-F176-421C-B599-178BDE854AB5}"/>
    <hyperlink ref="O45" r:id="rId97" xr:uid="{46740148-03F0-4862-A105-E956D3E69400}"/>
    <hyperlink ref="O45:O47" r:id="rId98" display="Acesse a tese da Ânima" xr:uid="{175B84AF-94A7-4589-90C2-DD3D0AAC436A}"/>
    <hyperlink ref="O44" r:id="rId99" xr:uid="{3EEC4267-C44C-43F1-B98D-5E0A5937A9C6}"/>
    <hyperlink ref="O7" r:id="rId100" xr:uid="{05C26E2C-3EFC-4C66-BE75-BD3CFE8836AD}"/>
    <hyperlink ref="O9" r:id="rId101" xr:uid="{DD2EBA68-88D9-40A3-95DF-02FF7081423C}"/>
    <hyperlink ref="O8" r:id="rId102" xr:uid="{5D349C62-F104-4390-B742-9F015EC85F3B}"/>
    <hyperlink ref="O11" r:id="rId103" xr:uid="{13C5716C-BF34-4A94-9A48-29B22A898DD1}"/>
    <hyperlink ref="O10" r:id="rId104" xr:uid="{28B75B1C-899C-49D1-8DA2-BC9D85549BE5}"/>
    <hyperlink ref="O12" r:id="rId105" xr:uid="{5958BB3E-3178-41C0-904F-0724DF6B0897}"/>
    <hyperlink ref="O20" r:id="rId106" xr:uid="{A1665D68-60DF-42D6-BB0D-8758A98B5E2D}"/>
    <hyperlink ref="O19" r:id="rId107" xr:uid="{8D2CA481-DCCC-458A-9824-C683433C146F}"/>
    <hyperlink ref="O18" r:id="rId108" xr:uid="{0EF8529D-C967-4F32-9D12-E493D7BD56C1}"/>
    <hyperlink ref="O17" r:id="rId109" xr:uid="{35A82F6A-5A2F-4C60-98A2-1AE64C5AF321}"/>
    <hyperlink ref="O21" r:id="rId110" xr:uid="{49FE964B-1734-4D64-8512-F822DDEE124C}"/>
    <hyperlink ref="O22" r:id="rId111" xr:uid="{C9BFCF3F-4002-4230-8EFD-F8744D522208}"/>
    <hyperlink ref="O32" r:id="rId112" xr:uid="{DC5572ED-5241-43B0-B386-F14DACA0BEA7}"/>
    <hyperlink ref="O31" r:id="rId113" xr:uid="{AFB7FF70-3C99-4BD0-9789-8A95B18B89F4}"/>
    <hyperlink ref="O23" r:id="rId114" display="Acesse a tese de Boa Safra Semestes" xr:uid="{CC2EEFEB-3457-4625-9906-5FEF07D5DABA}"/>
    <hyperlink ref="O33" r:id="rId115" xr:uid="{89DBDB54-BF65-4550-AE99-7DB4A2934EA0}"/>
    <hyperlink ref="O34" r:id="rId116" xr:uid="{63C897D1-6479-4EBA-94F2-CB9678713888}"/>
    <hyperlink ref="O35" r:id="rId117" xr:uid="{D3CCA483-A35C-42D6-B4E3-0D9CA6AE392B}"/>
    <hyperlink ref="O36" r:id="rId118" xr:uid="{804435F6-E958-42DD-BD0A-91EBB7C9A768}"/>
    <hyperlink ref="O37" r:id="rId119" xr:uid="{A19DB1CE-2C83-4936-A832-8EA7221278EA}"/>
    <hyperlink ref="O24" r:id="rId120" xr:uid="{E0ECA0DE-7C54-4C90-B16B-1B6B3F455328}"/>
  </hyperlinks>
  <printOptions horizontalCentered="1" verticalCentered="1"/>
  <pageMargins left="0" right="0" top="0" bottom="0" header="0" footer="0"/>
  <pageSetup paperSize="9" scale="95" fitToHeight="0" orientation="landscape" r:id="rId121"/>
  <headerFooter>
    <oddFooter>&amp;R_x000D_&amp;1#&amp;"Calibri"&amp;10&amp;K008000 [ CLASSIFICAÇÃO: PÚBLICA ]</oddFooter>
  </headerFooter>
  <drawing r:id="rId12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F43743-8665-4087-BBA8-D5828A37B16B}">
  <sheetPr>
    <tabColor theme="9" tint="0.79998168889431442"/>
    <pageSetUpPr fitToPage="1"/>
  </sheetPr>
  <dimension ref="A1:O226"/>
  <sheetViews>
    <sheetView showGridLines="0" topLeftCell="A7" zoomScale="80" zoomScaleNormal="80" workbookViewId="0">
      <selection activeCell="D225" sqref="D225"/>
    </sheetView>
  </sheetViews>
  <sheetFormatPr defaultColWidth="0" defaultRowHeight="14.5" customHeight="1" zeroHeight="1" x14ac:dyDescent="0.35"/>
  <cols>
    <col min="1" max="1" width="22.54296875" customWidth="1"/>
    <col min="2" max="9" width="12.54296875" customWidth="1"/>
    <col min="10" max="12" width="8.81640625" customWidth="1"/>
    <col min="13" max="16384" width="8.81640625" hidden="1"/>
  </cols>
  <sheetData>
    <row r="1" spans="1:15" ht="35.25" customHeight="1" x14ac:dyDescent="0.35">
      <c r="A1" s="8"/>
      <c r="B1" s="8"/>
      <c r="C1" s="8"/>
      <c r="D1" s="8"/>
      <c r="E1" s="8"/>
      <c r="F1" s="8"/>
      <c r="G1" s="8"/>
      <c r="H1" s="8"/>
      <c r="I1" s="8"/>
      <c r="J1" s="9"/>
      <c r="K1" s="9"/>
      <c r="L1" s="9"/>
    </row>
    <row r="2" spans="1:15" ht="19" customHeight="1" x14ac:dyDescent="0.35">
      <c r="A2" s="8"/>
      <c r="B2" s="8"/>
      <c r="C2" s="8"/>
      <c r="D2" s="8"/>
      <c r="E2" s="8"/>
      <c r="F2" s="8"/>
      <c r="G2" s="8"/>
      <c r="H2" s="8"/>
      <c r="I2" s="8"/>
      <c r="J2" s="9"/>
      <c r="K2" s="9"/>
      <c r="L2" s="9"/>
    </row>
    <row r="3" spans="1:15" ht="28" customHeight="1" x14ac:dyDescent="0.35">
      <c r="A3" s="8"/>
      <c r="B3" s="8"/>
      <c r="C3" s="8"/>
      <c r="D3" s="8"/>
      <c r="E3" s="8"/>
      <c r="F3" s="8"/>
      <c r="G3" s="8"/>
      <c r="H3" s="8"/>
      <c r="I3" s="8"/>
      <c r="J3" s="9"/>
      <c r="K3" s="9"/>
      <c r="L3" s="9"/>
    </row>
    <row r="4" spans="1:15" ht="24.75" customHeight="1" x14ac:dyDescent="0.35">
      <c r="A4" s="8"/>
      <c r="B4" s="8"/>
      <c r="C4" s="8"/>
      <c r="D4" s="8"/>
      <c r="E4" s="8"/>
      <c r="F4" s="8"/>
      <c r="G4" s="8"/>
      <c r="H4" s="8"/>
      <c r="I4" s="8"/>
      <c r="J4" s="9"/>
      <c r="K4" s="9"/>
      <c r="L4" s="9"/>
    </row>
    <row r="5" spans="1:15" ht="20.149999999999999" customHeight="1" x14ac:dyDescent="0.35">
      <c r="A5" s="8"/>
      <c r="B5" s="8"/>
      <c r="C5" s="8"/>
      <c r="D5" s="8"/>
      <c r="E5" s="8"/>
      <c r="F5" s="8"/>
      <c r="G5" s="8"/>
      <c r="H5" s="8"/>
      <c r="I5" s="8"/>
      <c r="J5" s="9"/>
      <c r="K5" s="9"/>
      <c r="L5" s="9"/>
    </row>
    <row r="6" spans="1:15" ht="20.149999999999999" customHeight="1" x14ac:dyDescent="0.35">
      <c r="A6" s="8" t="s">
        <v>79</v>
      </c>
      <c r="B6" s="8" t="s">
        <v>4</v>
      </c>
      <c r="C6" s="8" t="s">
        <v>491</v>
      </c>
      <c r="D6" s="8" t="s">
        <v>492</v>
      </c>
      <c r="E6" s="8">
        <v>29</v>
      </c>
      <c r="F6" s="8">
        <v>32.9</v>
      </c>
      <c r="G6" s="8">
        <v>-0.11854103343465039</v>
      </c>
      <c r="H6" s="8"/>
      <c r="I6" s="8"/>
      <c r="J6" s="9"/>
      <c r="K6" s="9"/>
      <c r="L6" s="9"/>
      <c r="O6" s="158" t="s">
        <v>493</v>
      </c>
    </row>
    <row r="7" spans="1:15" ht="20.149999999999999" customHeight="1" x14ac:dyDescent="0.35">
      <c r="A7" s="8" t="s">
        <v>5</v>
      </c>
      <c r="B7" s="8" t="s">
        <v>6</v>
      </c>
      <c r="C7" s="8" t="s">
        <v>491</v>
      </c>
      <c r="D7" s="8" t="s">
        <v>494</v>
      </c>
      <c r="E7" s="8">
        <v>43</v>
      </c>
      <c r="F7" s="8">
        <v>34.9</v>
      </c>
      <c r="G7" s="8">
        <v>0.23209169054441259</v>
      </c>
      <c r="H7" s="8"/>
      <c r="I7" s="8"/>
      <c r="J7" s="9"/>
      <c r="K7" s="9"/>
      <c r="L7" s="9"/>
      <c r="O7" s="158" t="s">
        <v>495</v>
      </c>
    </row>
    <row r="8" spans="1:15" ht="20.149999999999999" customHeight="1" x14ac:dyDescent="0.35">
      <c r="A8" s="8" t="s">
        <v>7</v>
      </c>
      <c r="B8" s="8" t="s">
        <v>8</v>
      </c>
      <c r="C8" s="8" t="s">
        <v>491</v>
      </c>
      <c r="D8" s="8" t="s">
        <v>494</v>
      </c>
      <c r="E8" s="8">
        <v>19</v>
      </c>
      <c r="F8" s="8">
        <v>14.17</v>
      </c>
      <c r="G8" s="8">
        <v>0.3408609738884969</v>
      </c>
      <c r="H8" s="8"/>
      <c r="I8" s="8"/>
      <c r="J8" s="9"/>
      <c r="K8" s="9"/>
      <c r="L8" s="9"/>
      <c r="O8" s="158" t="s">
        <v>496</v>
      </c>
    </row>
    <row r="9" spans="1:15" ht="20.149999999999999" customHeight="1" x14ac:dyDescent="0.35">
      <c r="A9" s="8" t="s">
        <v>9</v>
      </c>
      <c r="B9" s="8" t="s">
        <v>10</v>
      </c>
      <c r="C9" s="8" t="s">
        <v>491</v>
      </c>
      <c r="D9" s="8" t="s">
        <v>494</v>
      </c>
      <c r="E9" s="8">
        <v>27</v>
      </c>
      <c r="F9" s="8">
        <v>27.96</v>
      </c>
      <c r="G9" s="8">
        <v>-3.4334763948497882E-2</v>
      </c>
      <c r="H9" s="8"/>
      <c r="I9" s="8"/>
      <c r="J9" s="9"/>
      <c r="K9" s="9"/>
      <c r="L9" s="9"/>
      <c r="O9" s="158" t="s">
        <v>497</v>
      </c>
    </row>
    <row r="10" spans="1:15" ht="20.149999999999999" customHeight="1" x14ac:dyDescent="0.35">
      <c r="A10" s="8" t="s">
        <v>80</v>
      </c>
      <c r="B10" s="8" t="s">
        <v>11</v>
      </c>
      <c r="C10" s="8" t="s">
        <v>491</v>
      </c>
      <c r="D10" s="8" t="s">
        <v>492</v>
      </c>
      <c r="E10" s="8">
        <v>32</v>
      </c>
      <c r="F10" s="8">
        <v>44.9</v>
      </c>
      <c r="G10" s="8">
        <v>-0.28730512249443207</v>
      </c>
      <c r="H10" s="8"/>
      <c r="I10" s="8"/>
      <c r="J10" s="9"/>
      <c r="K10" s="9"/>
      <c r="L10" s="9"/>
      <c r="O10" s="158" t="s">
        <v>498</v>
      </c>
    </row>
    <row r="11" spans="1:15" ht="20.149999999999999" customHeight="1" x14ac:dyDescent="0.35">
      <c r="A11" s="8" t="s">
        <v>499</v>
      </c>
      <c r="B11" s="8" t="s">
        <v>500</v>
      </c>
      <c r="C11" s="8" t="s">
        <v>491</v>
      </c>
      <c r="D11" s="8" t="s">
        <v>492</v>
      </c>
      <c r="E11" s="8">
        <v>5</v>
      </c>
      <c r="F11" s="8">
        <v>3.88</v>
      </c>
      <c r="G11" s="8">
        <v>0.28865979381443307</v>
      </c>
      <c r="H11" s="8"/>
      <c r="I11" s="8"/>
      <c r="J11" s="9"/>
      <c r="K11" s="9"/>
      <c r="L11" s="9"/>
      <c r="O11" s="158" t="s">
        <v>501</v>
      </c>
    </row>
    <row r="12" spans="1:15" ht="20.149999999999999" customHeight="1" x14ac:dyDescent="0.35">
      <c r="A12" s="8" t="s">
        <v>461</v>
      </c>
      <c r="B12" s="8" t="s">
        <v>373</v>
      </c>
      <c r="C12" s="8" t="s">
        <v>491</v>
      </c>
      <c r="D12" s="8" t="s">
        <v>492</v>
      </c>
      <c r="E12" s="8">
        <v>21.67</v>
      </c>
      <c r="F12" s="8">
        <v>17.170000000000002</v>
      </c>
      <c r="G12" s="8">
        <v>0.26208503203261491</v>
      </c>
      <c r="H12" s="8"/>
      <c r="I12" s="8"/>
      <c r="J12" s="9"/>
      <c r="K12" s="9"/>
      <c r="L12" s="9"/>
      <c r="O12" s="18" t="s">
        <v>115</v>
      </c>
    </row>
    <row r="13" spans="1:15" ht="20.149999999999999" customHeight="1" x14ac:dyDescent="0.35">
      <c r="A13" s="8" t="s">
        <v>227</v>
      </c>
      <c r="B13" s="8" t="s">
        <v>228</v>
      </c>
      <c r="C13" s="8" t="s">
        <v>491</v>
      </c>
      <c r="D13" s="8" t="s">
        <v>494</v>
      </c>
      <c r="E13" s="8">
        <v>48</v>
      </c>
      <c r="F13" s="8">
        <v>43.7</v>
      </c>
      <c r="G13" s="8">
        <v>9.8398169336384456E-2</v>
      </c>
      <c r="H13" s="8"/>
      <c r="I13" s="8"/>
      <c r="J13" s="9"/>
      <c r="K13" s="9"/>
      <c r="L13" s="9"/>
      <c r="O13" s="175">
        <v>1</v>
      </c>
    </row>
    <row r="14" spans="1:15" ht="20.149999999999999" customHeight="1" x14ac:dyDescent="0.35">
      <c r="A14" s="8" t="s">
        <v>502</v>
      </c>
      <c r="B14" s="8" t="s">
        <v>370</v>
      </c>
      <c r="C14" s="8" t="s">
        <v>503</v>
      </c>
      <c r="D14" s="8" t="s">
        <v>115</v>
      </c>
      <c r="E14" s="8" t="s">
        <v>115</v>
      </c>
      <c r="F14" s="8">
        <v>122.31</v>
      </c>
      <c r="G14" s="8" t="s">
        <v>115</v>
      </c>
      <c r="H14" s="8"/>
      <c r="I14" s="8"/>
      <c r="J14" s="9"/>
      <c r="K14" s="9"/>
      <c r="L14" s="9"/>
      <c r="O14" s="152" t="s">
        <v>504</v>
      </c>
    </row>
    <row r="15" spans="1:15" ht="20.149999999999999" customHeight="1" x14ac:dyDescent="0.35">
      <c r="A15" s="8" t="s">
        <v>505</v>
      </c>
      <c r="B15" s="8" t="s">
        <v>506</v>
      </c>
      <c r="C15" s="8" t="s">
        <v>503</v>
      </c>
      <c r="D15" s="8" t="s">
        <v>115</v>
      </c>
      <c r="E15" s="8" t="s">
        <v>115</v>
      </c>
      <c r="F15" s="8">
        <v>25.46</v>
      </c>
      <c r="G15" s="8" t="s">
        <v>115</v>
      </c>
      <c r="H15" s="8"/>
      <c r="I15" s="8"/>
      <c r="J15" s="9"/>
      <c r="K15" s="9"/>
      <c r="L15" s="9"/>
      <c r="O15" s="152" t="s">
        <v>507</v>
      </c>
    </row>
    <row r="16" spans="1:15" ht="20.149999999999999" customHeight="1" x14ac:dyDescent="0.35">
      <c r="A16" s="8" t="s">
        <v>508</v>
      </c>
      <c r="B16" s="8" t="s">
        <v>509</v>
      </c>
      <c r="C16" s="8" t="s">
        <v>503</v>
      </c>
      <c r="D16" s="8" t="s">
        <v>115</v>
      </c>
      <c r="E16" s="8" t="s">
        <v>115</v>
      </c>
      <c r="F16" s="8">
        <v>17.809999999999999</v>
      </c>
      <c r="G16" s="8" t="s">
        <v>115</v>
      </c>
      <c r="H16" s="8"/>
      <c r="I16" s="8"/>
      <c r="J16" s="9"/>
      <c r="K16" s="9"/>
      <c r="L16" s="9"/>
      <c r="O16" s="158" t="s">
        <v>510</v>
      </c>
    </row>
    <row r="17" spans="1:15" ht="20.149999999999999" customHeight="1" x14ac:dyDescent="0.35">
      <c r="A17" s="8" t="s">
        <v>511</v>
      </c>
      <c r="B17" s="8" t="s">
        <v>512</v>
      </c>
      <c r="C17" s="8" t="s">
        <v>503</v>
      </c>
      <c r="D17" s="8" t="s">
        <v>115</v>
      </c>
      <c r="E17" s="8" t="s">
        <v>115</v>
      </c>
      <c r="F17" s="8">
        <v>11.82</v>
      </c>
      <c r="G17" s="8" t="s">
        <v>115</v>
      </c>
      <c r="H17" s="8"/>
      <c r="I17" s="8"/>
      <c r="J17" s="9"/>
      <c r="K17" s="9"/>
      <c r="L17" s="9"/>
      <c r="O17" s="158" t="s">
        <v>513</v>
      </c>
    </row>
    <row r="18" spans="1:15" ht="20.149999999999999" customHeight="1" x14ac:dyDescent="0.35">
      <c r="A18" s="8" t="s">
        <v>514</v>
      </c>
      <c r="B18" s="8" t="s">
        <v>115</v>
      </c>
      <c r="C18" s="8" t="s">
        <v>115</v>
      </c>
      <c r="D18" s="8" t="s">
        <v>115</v>
      </c>
      <c r="E18" s="8" t="s">
        <v>115</v>
      </c>
      <c r="F18" s="8" t="s">
        <v>115</v>
      </c>
      <c r="G18" s="8" t="s">
        <v>115</v>
      </c>
      <c r="H18" s="8"/>
      <c r="I18" s="8"/>
      <c r="J18" s="9"/>
      <c r="K18" s="9"/>
      <c r="L18" s="9"/>
      <c r="O18" s="158" t="s">
        <v>515</v>
      </c>
    </row>
    <row r="19" spans="1:15" ht="20.149999999999999" customHeight="1" x14ac:dyDescent="0.35">
      <c r="A19" s="8" t="s">
        <v>516</v>
      </c>
      <c r="B19" s="8"/>
      <c r="C19" s="8"/>
      <c r="D19" s="8"/>
      <c r="E19" s="8"/>
      <c r="F19" s="8"/>
      <c r="G19" s="8"/>
      <c r="H19" s="8"/>
      <c r="I19" s="8"/>
      <c r="J19" s="9"/>
      <c r="K19" s="9"/>
      <c r="L19" s="9"/>
      <c r="O19" s="158" t="s">
        <v>517</v>
      </c>
    </row>
    <row r="20" spans="1:15" ht="20.149999999999999" customHeight="1" x14ac:dyDescent="0.35">
      <c r="A20" s="8" t="s">
        <v>518</v>
      </c>
      <c r="B20" s="8" t="s">
        <v>519</v>
      </c>
      <c r="C20" s="8" t="s">
        <v>503</v>
      </c>
      <c r="D20" s="8" t="s">
        <v>494</v>
      </c>
      <c r="E20" s="8">
        <v>35</v>
      </c>
      <c r="F20" s="8">
        <v>25.14</v>
      </c>
      <c r="G20" s="8">
        <v>0.39220365950676217</v>
      </c>
      <c r="H20" s="8"/>
      <c r="I20" s="8"/>
      <c r="J20" s="9"/>
      <c r="K20" s="9"/>
      <c r="L20" s="9"/>
      <c r="O20" s="158" t="s">
        <v>520</v>
      </c>
    </row>
    <row r="21" spans="1:15" ht="20.149999999999999" customHeight="1" x14ac:dyDescent="0.35">
      <c r="A21" s="8" t="s">
        <v>521</v>
      </c>
      <c r="B21" s="8" t="s">
        <v>522</v>
      </c>
      <c r="C21" s="8" t="s">
        <v>503</v>
      </c>
      <c r="D21" s="8" t="s">
        <v>492</v>
      </c>
      <c r="E21" s="8">
        <v>57</v>
      </c>
      <c r="F21" s="8">
        <v>55.35</v>
      </c>
      <c r="G21" s="8">
        <v>2.9810298102981081E-2</v>
      </c>
      <c r="H21" s="8"/>
      <c r="I21" s="8"/>
      <c r="J21" s="9"/>
      <c r="K21" s="9"/>
      <c r="L21" s="9"/>
      <c r="O21" s="158" t="s">
        <v>523</v>
      </c>
    </row>
    <row r="22" spans="1:15" ht="20.149999999999999" customHeight="1" x14ac:dyDescent="0.35">
      <c r="A22" s="8" t="s">
        <v>524</v>
      </c>
      <c r="B22" s="8" t="s">
        <v>525</v>
      </c>
      <c r="C22" s="8" t="s">
        <v>503</v>
      </c>
      <c r="D22" s="8" t="s">
        <v>494</v>
      </c>
      <c r="E22" s="8">
        <v>58</v>
      </c>
      <c r="F22" s="8">
        <v>36.19</v>
      </c>
      <c r="G22" s="8">
        <v>0.60265266648245386</v>
      </c>
      <c r="H22" s="8"/>
      <c r="I22" s="8"/>
      <c r="J22" s="9"/>
      <c r="K22" s="9"/>
      <c r="L22" s="9"/>
      <c r="O22" s="158" t="s">
        <v>526</v>
      </c>
    </row>
    <row r="23" spans="1:15" ht="20.149999999999999" customHeight="1" x14ac:dyDescent="0.35">
      <c r="A23" s="8" t="s">
        <v>514</v>
      </c>
      <c r="B23" s="8" t="s">
        <v>115</v>
      </c>
      <c r="C23" s="8" t="s">
        <v>115</v>
      </c>
      <c r="D23" s="8" t="s">
        <v>115</v>
      </c>
      <c r="E23" s="8" t="s">
        <v>115</v>
      </c>
      <c r="F23" s="8" t="s">
        <v>115</v>
      </c>
      <c r="G23" s="8" t="s">
        <v>115</v>
      </c>
      <c r="H23" s="8"/>
      <c r="I23" s="8"/>
      <c r="J23" s="9"/>
      <c r="K23" s="9"/>
      <c r="L23" s="9"/>
      <c r="O23" s="158" t="s">
        <v>527</v>
      </c>
    </row>
    <row r="24" spans="1:15" ht="14.5" customHeight="1" x14ac:dyDescent="0.35">
      <c r="A24" s="9" t="s">
        <v>466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O24" s="19" t="s">
        <v>115</v>
      </c>
    </row>
    <row r="25" spans="1:15" ht="14.5" customHeight="1" x14ac:dyDescent="0.35">
      <c r="A25" s="9" t="s">
        <v>12</v>
      </c>
      <c r="B25" s="9" t="s">
        <v>13</v>
      </c>
      <c r="C25" s="9" t="s">
        <v>17</v>
      </c>
      <c r="D25" s="9" t="s">
        <v>494</v>
      </c>
      <c r="E25" s="9">
        <v>30</v>
      </c>
      <c r="F25" s="9">
        <v>28.92</v>
      </c>
      <c r="G25" s="9">
        <v>3.734439834024883E-2</v>
      </c>
      <c r="H25" s="9"/>
      <c r="I25" s="9"/>
      <c r="J25" s="9"/>
      <c r="K25" s="9"/>
      <c r="L25" s="9"/>
      <c r="O25" s="19" t="s">
        <v>115</v>
      </c>
    </row>
    <row r="26" spans="1:15" ht="14.5" customHeight="1" x14ac:dyDescent="0.35">
      <c r="A26" s="9" t="s">
        <v>15</v>
      </c>
      <c r="B26" s="9" t="s">
        <v>16</v>
      </c>
      <c r="C26" s="9" t="s">
        <v>17</v>
      </c>
      <c r="D26" s="9" t="s">
        <v>494</v>
      </c>
      <c r="E26" s="9">
        <v>17.149999999999999</v>
      </c>
      <c r="F26" s="9">
        <v>19.010000000000002</v>
      </c>
      <c r="G26" s="9">
        <v>-9.7843240399789755E-2</v>
      </c>
      <c r="H26" s="9"/>
      <c r="I26" s="9"/>
      <c r="J26" s="9"/>
      <c r="K26" s="9"/>
      <c r="L26" s="9"/>
      <c r="O26" s="19" t="s">
        <v>115</v>
      </c>
    </row>
    <row r="27" spans="1:15" ht="14.5" customHeight="1" x14ac:dyDescent="0.35">
      <c r="A27" s="9" t="s">
        <v>20</v>
      </c>
      <c r="B27" s="9" t="s">
        <v>18</v>
      </c>
      <c r="C27" s="9" t="s">
        <v>17</v>
      </c>
      <c r="D27" s="9" t="s">
        <v>494</v>
      </c>
      <c r="E27" s="9">
        <v>24</v>
      </c>
      <c r="F27" s="9">
        <v>18.66</v>
      </c>
      <c r="G27" s="9">
        <v>0.2861736334405145</v>
      </c>
      <c r="H27" s="9"/>
      <c r="I27" s="9"/>
      <c r="J27" s="9"/>
      <c r="K27" s="9"/>
      <c r="L27" s="9"/>
      <c r="O27" s="19" t="s">
        <v>115</v>
      </c>
    </row>
    <row r="28" spans="1:15" ht="14.5" customHeight="1" x14ac:dyDescent="0.35">
      <c r="A28" s="9" t="s">
        <v>81</v>
      </c>
      <c r="B28" s="9" t="s">
        <v>19</v>
      </c>
      <c r="C28" s="9" t="s">
        <v>14</v>
      </c>
      <c r="D28" s="9" t="s">
        <v>492</v>
      </c>
      <c r="E28" s="9">
        <v>4</v>
      </c>
      <c r="F28" s="9">
        <v>4.1900000000000004</v>
      </c>
      <c r="G28" s="9">
        <v>-4.534606205250602E-2</v>
      </c>
      <c r="H28" s="9"/>
      <c r="I28" s="9"/>
      <c r="J28" s="9"/>
      <c r="K28" s="9"/>
      <c r="L28" s="9"/>
      <c r="O28" s="18" t="s">
        <v>115</v>
      </c>
    </row>
    <row r="29" spans="1:15" ht="14.5" customHeight="1" x14ac:dyDescent="0.35">
      <c r="A29" s="9" t="s">
        <v>218</v>
      </c>
      <c r="B29" s="9" t="s">
        <v>219</v>
      </c>
      <c r="C29" s="9" t="s">
        <v>17</v>
      </c>
      <c r="D29" s="9" t="s">
        <v>494</v>
      </c>
      <c r="E29" s="9">
        <v>14</v>
      </c>
      <c r="F29" s="9">
        <v>9.3000000000000007</v>
      </c>
      <c r="G29" s="9">
        <v>0.5053763440860215</v>
      </c>
      <c r="H29" s="9"/>
      <c r="I29" s="9"/>
      <c r="J29" s="9"/>
      <c r="K29" s="9"/>
      <c r="L29" s="9"/>
      <c r="O29" s="175">
        <v>1</v>
      </c>
    </row>
    <row r="30" spans="1:15" ht="14.5" customHeight="1" x14ac:dyDescent="0.35">
      <c r="A30" s="9" t="s">
        <v>397</v>
      </c>
      <c r="B30" s="9" t="s">
        <v>118</v>
      </c>
      <c r="C30" s="9" t="s">
        <v>14</v>
      </c>
      <c r="D30" s="9" t="s">
        <v>494</v>
      </c>
      <c r="E30" s="9">
        <v>38</v>
      </c>
      <c r="F30" s="9">
        <v>37.950000000000003</v>
      </c>
      <c r="G30" s="9">
        <v>1.3175230566533358E-3</v>
      </c>
      <c r="H30" s="9"/>
      <c r="I30" s="9"/>
      <c r="J30" s="9"/>
      <c r="K30" s="9"/>
      <c r="L30" s="9"/>
      <c r="O30" s="152" t="s">
        <v>504</v>
      </c>
    </row>
    <row r="31" spans="1:15" ht="14.5" hidden="1" customHeight="1" x14ac:dyDescent="0.35">
      <c r="A31" t="s">
        <v>119</v>
      </c>
      <c r="B31" t="s">
        <v>120</v>
      </c>
      <c r="C31" t="s">
        <v>503</v>
      </c>
      <c r="D31" t="s">
        <v>115</v>
      </c>
      <c r="E31" t="s">
        <v>115</v>
      </c>
      <c r="F31">
        <v>30.61</v>
      </c>
      <c r="G31" t="s">
        <v>115</v>
      </c>
      <c r="O31" s="158" t="s">
        <v>528</v>
      </c>
    </row>
    <row r="32" spans="1:15" ht="14.5" hidden="1" customHeight="1" x14ac:dyDescent="0.35">
      <c r="A32" t="s">
        <v>121</v>
      </c>
      <c r="B32" t="s">
        <v>122</v>
      </c>
      <c r="C32" t="s">
        <v>503</v>
      </c>
      <c r="D32" t="s">
        <v>115</v>
      </c>
      <c r="E32" t="s">
        <v>115</v>
      </c>
      <c r="F32">
        <v>48.39</v>
      </c>
      <c r="G32" t="s">
        <v>115</v>
      </c>
      <c r="O32" s="158" t="s">
        <v>529</v>
      </c>
    </row>
    <row r="33" spans="1:15" ht="14.5" hidden="1" customHeight="1" x14ac:dyDescent="0.35">
      <c r="A33" t="s">
        <v>123</v>
      </c>
      <c r="B33" t="s">
        <v>124</v>
      </c>
      <c r="C33" t="s">
        <v>503</v>
      </c>
      <c r="D33" t="s">
        <v>115</v>
      </c>
      <c r="E33" t="s">
        <v>115</v>
      </c>
      <c r="F33">
        <v>9.89</v>
      </c>
      <c r="G33" t="s">
        <v>115</v>
      </c>
      <c r="O33" s="158" t="s">
        <v>530</v>
      </c>
    </row>
    <row r="34" spans="1:15" ht="14.5" hidden="1" customHeight="1" x14ac:dyDescent="0.35">
      <c r="A34" t="s">
        <v>514</v>
      </c>
      <c r="B34" t="s">
        <v>115</v>
      </c>
      <c r="C34" t="s">
        <v>115</v>
      </c>
      <c r="D34" t="s">
        <v>115</v>
      </c>
      <c r="E34" t="s">
        <v>115</v>
      </c>
      <c r="F34" t="s">
        <v>115</v>
      </c>
      <c r="G34" t="s">
        <v>115</v>
      </c>
      <c r="O34" s="158" t="s">
        <v>531</v>
      </c>
    </row>
    <row r="35" spans="1:15" ht="14.5" hidden="1" customHeight="1" x14ac:dyDescent="0.35">
      <c r="A35" t="s">
        <v>477</v>
      </c>
      <c r="O35" s="158" t="s">
        <v>532</v>
      </c>
    </row>
    <row r="36" spans="1:15" ht="14.5" hidden="1" customHeight="1" x14ac:dyDescent="0.35">
      <c r="A36" t="s">
        <v>308</v>
      </c>
      <c r="B36" t="s">
        <v>309</v>
      </c>
      <c r="C36" t="s">
        <v>21</v>
      </c>
      <c r="D36" t="s">
        <v>492</v>
      </c>
      <c r="E36">
        <v>27</v>
      </c>
      <c r="F36">
        <v>21.31</v>
      </c>
      <c r="G36">
        <v>0.26701079305490394</v>
      </c>
      <c r="O36" s="158" t="s">
        <v>533</v>
      </c>
    </row>
    <row r="37" spans="1:15" ht="14.5" hidden="1" customHeight="1" x14ac:dyDescent="0.35">
      <c r="A37" t="s">
        <v>22</v>
      </c>
      <c r="B37" t="s">
        <v>534</v>
      </c>
      <c r="C37" t="s">
        <v>21</v>
      </c>
      <c r="D37" t="s">
        <v>492</v>
      </c>
      <c r="E37">
        <v>20</v>
      </c>
      <c r="F37">
        <v>15.06</v>
      </c>
      <c r="G37">
        <v>0.32802124833997337</v>
      </c>
      <c r="O37" s="158" t="s">
        <v>535</v>
      </c>
    </row>
    <row r="38" spans="1:15" ht="14.5" hidden="1" customHeight="1" x14ac:dyDescent="0.35">
      <c r="A38" t="s">
        <v>23</v>
      </c>
      <c r="B38" t="s">
        <v>24</v>
      </c>
      <c r="C38" t="s">
        <v>21</v>
      </c>
      <c r="D38" t="s">
        <v>492</v>
      </c>
      <c r="E38">
        <v>50</v>
      </c>
      <c r="F38">
        <v>46.3</v>
      </c>
      <c r="G38">
        <v>7.9913606911447221E-2</v>
      </c>
      <c r="O38" s="19" t="s">
        <v>115</v>
      </c>
    </row>
    <row r="39" spans="1:15" ht="14.5" hidden="1" customHeight="1" x14ac:dyDescent="0.35">
      <c r="A39" t="s">
        <v>25</v>
      </c>
      <c r="B39" t="s">
        <v>26</v>
      </c>
      <c r="C39" t="s">
        <v>21</v>
      </c>
      <c r="D39" t="s">
        <v>492</v>
      </c>
      <c r="E39">
        <v>28</v>
      </c>
      <c r="F39">
        <v>21.88</v>
      </c>
      <c r="G39">
        <v>0.27970749542961615</v>
      </c>
      <c r="O39" s="19" t="s">
        <v>115</v>
      </c>
    </row>
    <row r="40" spans="1:15" ht="14.5" hidden="1" customHeight="1" x14ac:dyDescent="0.35">
      <c r="A40" t="s">
        <v>82</v>
      </c>
      <c r="B40" t="s">
        <v>27</v>
      </c>
      <c r="C40" t="s">
        <v>21</v>
      </c>
      <c r="D40" t="s">
        <v>492</v>
      </c>
      <c r="E40">
        <v>39</v>
      </c>
      <c r="F40">
        <v>38.159999999999997</v>
      </c>
      <c r="G40">
        <v>2.2012578616352307E-2</v>
      </c>
      <c r="O40" s="18" t="s">
        <v>115</v>
      </c>
    </row>
    <row r="41" spans="1:15" ht="14.5" hidden="1" customHeight="1" x14ac:dyDescent="0.35">
      <c r="A41" t="s">
        <v>188</v>
      </c>
      <c r="B41" t="s">
        <v>189</v>
      </c>
      <c r="C41" t="s">
        <v>21</v>
      </c>
      <c r="D41" t="s">
        <v>494</v>
      </c>
      <c r="E41">
        <v>120</v>
      </c>
      <c r="F41">
        <v>83.8</v>
      </c>
      <c r="G41">
        <v>0.43198090692124103</v>
      </c>
      <c r="O41" s="175">
        <v>1</v>
      </c>
    </row>
    <row r="42" spans="1:15" ht="14.5" hidden="1" customHeight="1" x14ac:dyDescent="0.35">
      <c r="A42" t="s">
        <v>83</v>
      </c>
      <c r="B42" t="s">
        <v>28</v>
      </c>
      <c r="C42" t="s">
        <v>21</v>
      </c>
      <c r="D42" t="s">
        <v>494</v>
      </c>
      <c r="E42">
        <v>33</v>
      </c>
      <c r="F42">
        <v>33.049999999999997</v>
      </c>
      <c r="G42">
        <v>-1.5128593040846239E-3</v>
      </c>
      <c r="O42" s="152" t="s">
        <v>504</v>
      </c>
    </row>
    <row r="43" spans="1:15" ht="14.5" hidden="1" customHeight="1" x14ac:dyDescent="0.35">
      <c r="A43" t="s">
        <v>84</v>
      </c>
      <c r="B43" t="s">
        <v>29</v>
      </c>
      <c r="C43" t="s">
        <v>536</v>
      </c>
      <c r="D43" t="s">
        <v>492</v>
      </c>
      <c r="E43">
        <v>6</v>
      </c>
      <c r="F43">
        <v>12.99</v>
      </c>
      <c r="G43">
        <v>-0.53810623556581993</v>
      </c>
      <c r="O43" s="152" t="s">
        <v>507</v>
      </c>
    </row>
    <row r="44" spans="1:15" ht="14.5" hidden="1" customHeight="1" x14ac:dyDescent="0.35">
      <c r="A44" t="s">
        <v>85</v>
      </c>
      <c r="B44" t="s">
        <v>30</v>
      </c>
      <c r="C44" t="s">
        <v>21</v>
      </c>
      <c r="D44" t="s">
        <v>494</v>
      </c>
      <c r="E44">
        <v>18</v>
      </c>
      <c r="F44">
        <v>14.68</v>
      </c>
      <c r="G44">
        <v>0.22615803814713908</v>
      </c>
      <c r="O44" s="158" t="s">
        <v>537</v>
      </c>
    </row>
    <row r="45" spans="1:15" ht="14.5" hidden="1" customHeight="1" x14ac:dyDescent="0.35">
      <c r="A45" t="s">
        <v>86</v>
      </c>
      <c r="B45" t="s">
        <v>31</v>
      </c>
      <c r="C45" t="s">
        <v>21</v>
      </c>
      <c r="D45" t="s">
        <v>492</v>
      </c>
      <c r="E45">
        <v>27</v>
      </c>
      <c r="F45">
        <v>26.49</v>
      </c>
      <c r="G45">
        <v>1.9252548131370339E-2</v>
      </c>
      <c r="O45" s="158" t="s">
        <v>538</v>
      </c>
    </row>
    <row r="46" spans="1:15" ht="14.5" hidden="1" customHeight="1" x14ac:dyDescent="0.35">
      <c r="A46" t="s">
        <v>220</v>
      </c>
      <c r="B46" t="s">
        <v>221</v>
      </c>
      <c r="C46" t="s">
        <v>243</v>
      </c>
      <c r="D46" t="s">
        <v>494</v>
      </c>
      <c r="E46">
        <v>32</v>
      </c>
      <c r="F46">
        <v>27.35</v>
      </c>
      <c r="G46">
        <v>0.17001828153564902</v>
      </c>
      <c r="O46" s="158" t="s">
        <v>539</v>
      </c>
    </row>
    <row r="47" spans="1:15" ht="14.5" hidden="1" customHeight="1" x14ac:dyDescent="0.35">
      <c r="A47" t="s">
        <v>244</v>
      </c>
      <c r="B47" t="s">
        <v>245</v>
      </c>
      <c r="C47" t="s">
        <v>243</v>
      </c>
      <c r="D47" t="s">
        <v>494</v>
      </c>
      <c r="E47">
        <v>30</v>
      </c>
      <c r="F47">
        <v>20.38</v>
      </c>
      <c r="G47">
        <v>0.47203140333660465</v>
      </c>
      <c r="O47" s="158" t="s">
        <v>540</v>
      </c>
    </row>
    <row r="48" spans="1:15" ht="14.5" hidden="1" customHeight="1" x14ac:dyDescent="0.35">
      <c r="A48" t="s">
        <v>541</v>
      </c>
      <c r="B48" t="s">
        <v>542</v>
      </c>
      <c r="C48" t="s">
        <v>21</v>
      </c>
      <c r="D48" t="s">
        <v>494</v>
      </c>
      <c r="E48">
        <v>38</v>
      </c>
      <c r="F48">
        <v>20.079999999999998</v>
      </c>
      <c r="G48">
        <v>0.89243027888446225</v>
      </c>
      <c r="O48" s="19" t="s">
        <v>115</v>
      </c>
    </row>
    <row r="49" spans="1:15" ht="14.5" hidden="1" customHeight="1" x14ac:dyDescent="0.35">
      <c r="A49" t="s">
        <v>543</v>
      </c>
      <c r="B49" t="s">
        <v>544</v>
      </c>
      <c r="C49" t="s">
        <v>21</v>
      </c>
      <c r="D49" t="s">
        <v>494</v>
      </c>
      <c r="E49">
        <v>17</v>
      </c>
      <c r="F49">
        <v>8.65</v>
      </c>
      <c r="G49">
        <v>0.96531791907514441</v>
      </c>
      <c r="O49" s="18" t="s">
        <v>115</v>
      </c>
    </row>
    <row r="50" spans="1:15" ht="14.5" hidden="1" customHeight="1" x14ac:dyDescent="0.35">
      <c r="A50" t="s">
        <v>222</v>
      </c>
      <c r="B50" t="s">
        <v>223</v>
      </c>
      <c r="C50" t="s">
        <v>21</v>
      </c>
      <c r="D50" t="s">
        <v>494</v>
      </c>
      <c r="E50">
        <v>15</v>
      </c>
      <c r="F50">
        <v>10.91</v>
      </c>
      <c r="G50">
        <v>0.37488542621448206</v>
      </c>
      <c r="O50" s="175">
        <v>1</v>
      </c>
    </row>
    <row r="51" spans="1:15" ht="14.5" hidden="1" customHeight="1" x14ac:dyDescent="0.35">
      <c r="A51" t="s">
        <v>87</v>
      </c>
      <c r="B51" t="s">
        <v>32</v>
      </c>
      <c r="C51" t="s">
        <v>21</v>
      </c>
      <c r="D51" t="s">
        <v>494</v>
      </c>
      <c r="E51">
        <v>13</v>
      </c>
      <c r="F51">
        <v>12</v>
      </c>
      <c r="G51">
        <v>8.3333333333333259E-2</v>
      </c>
      <c r="O51" s="152" t="s">
        <v>504</v>
      </c>
    </row>
    <row r="52" spans="1:15" ht="14.5" hidden="1" customHeight="1" x14ac:dyDescent="0.35">
      <c r="A52" t="s">
        <v>88</v>
      </c>
      <c r="B52" t="s">
        <v>33</v>
      </c>
      <c r="C52" t="s">
        <v>21</v>
      </c>
      <c r="D52" t="s">
        <v>494</v>
      </c>
      <c r="E52">
        <v>16</v>
      </c>
      <c r="F52">
        <v>9.89</v>
      </c>
      <c r="G52">
        <v>0.61779575328614755</v>
      </c>
      <c r="O52" s="152" t="s">
        <v>507</v>
      </c>
    </row>
    <row r="53" spans="1:15" ht="14.5" hidden="1" customHeight="1" x14ac:dyDescent="0.35">
      <c r="A53" t="s">
        <v>34</v>
      </c>
      <c r="B53" t="s">
        <v>35</v>
      </c>
      <c r="C53" t="s">
        <v>21</v>
      </c>
      <c r="D53" t="s">
        <v>494</v>
      </c>
      <c r="E53">
        <v>11</v>
      </c>
      <c r="F53">
        <v>7.83</v>
      </c>
      <c r="G53">
        <v>0.40485312899105996</v>
      </c>
      <c r="O53" s="158" t="s">
        <v>545</v>
      </c>
    </row>
    <row r="54" spans="1:15" ht="14.5" hidden="1" customHeight="1" x14ac:dyDescent="0.35">
      <c r="A54" t="s">
        <v>302</v>
      </c>
      <c r="B54" t="s">
        <v>303</v>
      </c>
      <c r="C54" t="s">
        <v>21</v>
      </c>
      <c r="D54" t="s">
        <v>494</v>
      </c>
      <c r="E54">
        <v>17</v>
      </c>
      <c r="F54">
        <v>16.34</v>
      </c>
      <c r="G54">
        <v>4.0391676866585069E-2</v>
      </c>
      <c r="O54" s="158" t="s">
        <v>546</v>
      </c>
    </row>
    <row r="55" spans="1:15" ht="14.5" hidden="1" customHeight="1" x14ac:dyDescent="0.35">
      <c r="A55" t="s">
        <v>125</v>
      </c>
      <c r="B55" t="s">
        <v>126</v>
      </c>
      <c r="C55" t="s">
        <v>503</v>
      </c>
      <c r="D55" t="s">
        <v>115</v>
      </c>
      <c r="E55" t="s">
        <v>115</v>
      </c>
      <c r="F55">
        <v>27.69</v>
      </c>
      <c r="G55" t="s">
        <v>115</v>
      </c>
      <c r="O55" s="158" t="s">
        <v>547</v>
      </c>
    </row>
    <row r="56" spans="1:15" ht="14.5" hidden="1" customHeight="1" x14ac:dyDescent="0.35">
      <c r="A56" t="s">
        <v>127</v>
      </c>
      <c r="B56" t="s">
        <v>128</v>
      </c>
      <c r="C56" t="s">
        <v>503</v>
      </c>
      <c r="D56" t="s">
        <v>115</v>
      </c>
      <c r="E56" t="s">
        <v>115</v>
      </c>
      <c r="F56">
        <v>34.799999999999997</v>
      </c>
      <c r="G56" t="s">
        <v>115</v>
      </c>
      <c r="O56" s="158" t="s">
        <v>547</v>
      </c>
    </row>
    <row r="57" spans="1:15" ht="14.5" hidden="1" customHeight="1" x14ac:dyDescent="0.35">
      <c r="A57" t="s">
        <v>131</v>
      </c>
      <c r="B57" t="s">
        <v>132</v>
      </c>
      <c r="C57" t="s">
        <v>503</v>
      </c>
      <c r="D57" t="s">
        <v>115</v>
      </c>
      <c r="E57" t="s">
        <v>115</v>
      </c>
      <c r="F57">
        <v>57.39</v>
      </c>
      <c r="G57" t="s">
        <v>115</v>
      </c>
      <c r="O57" s="158" t="s">
        <v>548</v>
      </c>
    </row>
    <row r="58" spans="1:15" ht="14.5" hidden="1" customHeight="1" x14ac:dyDescent="0.35">
      <c r="A58" t="s">
        <v>133</v>
      </c>
      <c r="B58" t="s">
        <v>134</v>
      </c>
      <c r="C58" t="s">
        <v>503</v>
      </c>
      <c r="D58" t="s">
        <v>115</v>
      </c>
      <c r="E58" t="s">
        <v>115</v>
      </c>
      <c r="F58">
        <v>92.63</v>
      </c>
      <c r="G58" t="s">
        <v>115</v>
      </c>
      <c r="O58" s="158" t="s">
        <v>549</v>
      </c>
    </row>
    <row r="59" spans="1:15" ht="14.5" hidden="1" customHeight="1" x14ac:dyDescent="0.35">
      <c r="A59" t="s">
        <v>135</v>
      </c>
      <c r="B59" t="s">
        <v>136</v>
      </c>
      <c r="C59" t="s">
        <v>503</v>
      </c>
      <c r="D59" t="s">
        <v>115</v>
      </c>
      <c r="E59" t="s">
        <v>115</v>
      </c>
      <c r="F59">
        <v>21.25</v>
      </c>
      <c r="G59" t="s">
        <v>115</v>
      </c>
      <c r="O59" s="158" t="s">
        <v>550</v>
      </c>
    </row>
    <row r="60" spans="1:15" ht="14.5" hidden="1" customHeight="1" x14ac:dyDescent="0.35">
      <c r="A60" t="s">
        <v>137</v>
      </c>
      <c r="B60" t="s">
        <v>224</v>
      </c>
      <c r="C60" t="s">
        <v>503</v>
      </c>
      <c r="D60" t="s">
        <v>115</v>
      </c>
      <c r="E60" t="s">
        <v>115</v>
      </c>
      <c r="F60">
        <v>38.25</v>
      </c>
      <c r="G60" t="s">
        <v>115</v>
      </c>
      <c r="O60" s="158" t="s">
        <v>551</v>
      </c>
    </row>
    <row r="61" spans="1:15" ht="14.5" hidden="1" customHeight="1" x14ac:dyDescent="0.35">
      <c r="A61" t="s">
        <v>514</v>
      </c>
      <c r="B61" t="s">
        <v>115</v>
      </c>
      <c r="C61" t="s">
        <v>115</v>
      </c>
      <c r="D61" t="s">
        <v>115</v>
      </c>
      <c r="E61" t="s">
        <v>115</v>
      </c>
      <c r="F61" t="s">
        <v>115</v>
      </c>
      <c r="G61" t="s">
        <v>115</v>
      </c>
      <c r="O61" s="158" t="s">
        <v>552</v>
      </c>
    </row>
    <row r="62" spans="1:15" ht="14.5" hidden="1" customHeight="1" x14ac:dyDescent="0.35">
      <c r="A62" t="s">
        <v>553</v>
      </c>
      <c r="O62" s="158" t="s">
        <v>552</v>
      </c>
    </row>
    <row r="63" spans="1:15" ht="14.5" hidden="1" customHeight="1" x14ac:dyDescent="0.35">
      <c r="A63" t="s">
        <v>225</v>
      </c>
      <c r="B63" t="s">
        <v>226</v>
      </c>
      <c r="C63" t="s">
        <v>554</v>
      </c>
      <c r="D63" t="s">
        <v>494</v>
      </c>
      <c r="E63">
        <v>18</v>
      </c>
      <c r="F63">
        <v>14.37</v>
      </c>
      <c r="G63">
        <v>0.25260960334029225</v>
      </c>
      <c r="O63" s="158" t="s">
        <v>555</v>
      </c>
    </row>
    <row r="64" spans="1:15" ht="14.5" hidden="1" customHeight="1" x14ac:dyDescent="0.35">
      <c r="A64" t="s">
        <v>89</v>
      </c>
      <c r="B64" t="s">
        <v>39</v>
      </c>
      <c r="C64" t="s">
        <v>554</v>
      </c>
      <c r="D64" t="s">
        <v>492</v>
      </c>
      <c r="E64">
        <v>44</v>
      </c>
      <c r="F64">
        <v>41.11</v>
      </c>
      <c r="G64">
        <v>7.0299197275601966E-2</v>
      </c>
      <c r="O64" s="158" t="s">
        <v>556</v>
      </c>
    </row>
    <row r="65" spans="1:15" ht="14.5" hidden="1" customHeight="1" x14ac:dyDescent="0.35">
      <c r="A65" t="s">
        <v>90</v>
      </c>
      <c r="B65" t="s">
        <v>43</v>
      </c>
      <c r="C65" t="s">
        <v>554</v>
      </c>
      <c r="D65" t="s">
        <v>492</v>
      </c>
      <c r="E65">
        <v>2.4</v>
      </c>
      <c r="F65">
        <v>2.59</v>
      </c>
      <c r="G65">
        <v>-7.3359073359073323E-2</v>
      </c>
      <c r="O65" s="19" t="s">
        <v>115</v>
      </c>
    </row>
    <row r="66" spans="1:15" ht="14.5" hidden="1" customHeight="1" x14ac:dyDescent="0.35">
      <c r="A66" t="s">
        <v>40</v>
      </c>
      <c r="B66" t="s">
        <v>45</v>
      </c>
      <c r="C66" t="s">
        <v>554</v>
      </c>
      <c r="D66" t="s">
        <v>492</v>
      </c>
      <c r="E66">
        <v>24</v>
      </c>
      <c r="F66">
        <v>24.76</v>
      </c>
      <c r="G66">
        <v>-3.0694668820678617E-2</v>
      </c>
      <c r="O66" s="19" t="s">
        <v>115</v>
      </c>
    </row>
    <row r="67" spans="1:15" ht="14.5" hidden="1" customHeight="1" x14ac:dyDescent="0.35">
      <c r="A67" t="s">
        <v>42</v>
      </c>
      <c r="B67" t="s">
        <v>46</v>
      </c>
      <c r="C67" t="s">
        <v>554</v>
      </c>
      <c r="D67" t="s">
        <v>492</v>
      </c>
      <c r="E67">
        <v>25</v>
      </c>
      <c r="F67">
        <v>26.82</v>
      </c>
      <c r="G67">
        <v>-6.785980611483966E-2</v>
      </c>
      <c r="O67" s="19" t="s">
        <v>115</v>
      </c>
    </row>
    <row r="68" spans="1:15" ht="14.5" hidden="1" customHeight="1" x14ac:dyDescent="0.35">
      <c r="A68" t="s">
        <v>44</v>
      </c>
      <c r="B68" t="s">
        <v>47</v>
      </c>
      <c r="C68" t="s">
        <v>554</v>
      </c>
      <c r="D68" t="s">
        <v>492</v>
      </c>
      <c r="E68">
        <v>32</v>
      </c>
      <c r="F68">
        <v>39.72</v>
      </c>
      <c r="G68">
        <v>-0.19436052366565959</v>
      </c>
      <c r="O68" s="19" t="s">
        <v>115</v>
      </c>
    </row>
    <row r="69" spans="1:15" ht="14.5" hidden="1" customHeight="1" x14ac:dyDescent="0.35">
      <c r="A69" t="s">
        <v>91</v>
      </c>
      <c r="B69" t="s">
        <v>48</v>
      </c>
      <c r="C69" t="s">
        <v>554</v>
      </c>
      <c r="D69" t="s">
        <v>494</v>
      </c>
      <c r="E69">
        <v>21</v>
      </c>
      <c r="F69">
        <v>18.829999999999998</v>
      </c>
      <c r="G69">
        <v>0.11524163568773238</v>
      </c>
      <c r="O69" s="19" t="s">
        <v>115</v>
      </c>
    </row>
    <row r="70" spans="1:15" ht="14.5" hidden="1" customHeight="1" x14ac:dyDescent="0.35">
      <c r="A70" t="s">
        <v>92</v>
      </c>
      <c r="B70" t="s">
        <v>49</v>
      </c>
      <c r="C70" t="s">
        <v>554</v>
      </c>
      <c r="D70" t="s">
        <v>494</v>
      </c>
      <c r="E70">
        <v>7.5</v>
      </c>
      <c r="F70">
        <v>6.24</v>
      </c>
      <c r="G70">
        <v>0.20192307692307687</v>
      </c>
      <c r="O70" s="19" t="s">
        <v>115</v>
      </c>
    </row>
    <row r="71" spans="1:15" ht="14.5" hidden="1" customHeight="1" x14ac:dyDescent="0.35">
      <c r="A71" t="s">
        <v>93</v>
      </c>
      <c r="B71" t="s">
        <v>50</v>
      </c>
      <c r="C71" t="s">
        <v>554</v>
      </c>
      <c r="D71" t="s">
        <v>494</v>
      </c>
      <c r="E71">
        <v>1.5</v>
      </c>
      <c r="F71">
        <v>6.04</v>
      </c>
      <c r="G71">
        <v>-0.7516556291390728</v>
      </c>
      <c r="O71" s="19" t="s">
        <v>115</v>
      </c>
    </row>
    <row r="72" spans="1:15" ht="14.5" hidden="1" customHeight="1" x14ac:dyDescent="0.35">
      <c r="A72" t="s">
        <v>94</v>
      </c>
      <c r="B72" t="s">
        <v>51</v>
      </c>
      <c r="C72" t="s">
        <v>554</v>
      </c>
      <c r="D72" t="s">
        <v>494</v>
      </c>
      <c r="E72">
        <v>50</v>
      </c>
      <c r="F72">
        <v>39.28</v>
      </c>
      <c r="G72">
        <v>0.27291242362525447</v>
      </c>
      <c r="O72" s="19" t="s">
        <v>115</v>
      </c>
    </row>
    <row r="73" spans="1:15" ht="14.5" hidden="1" customHeight="1" x14ac:dyDescent="0.35">
      <c r="A73" t="s">
        <v>95</v>
      </c>
      <c r="B73" t="s">
        <v>52</v>
      </c>
      <c r="C73" t="s">
        <v>554</v>
      </c>
      <c r="D73" t="s">
        <v>494</v>
      </c>
      <c r="E73">
        <v>36</v>
      </c>
      <c r="F73">
        <v>24.55</v>
      </c>
      <c r="G73">
        <v>0.46639511201629325</v>
      </c>
      <c r="O73" s="19" t="s">
        <v>115</v>
      </c>
    </row>
    <row r="74" spans="1:15" ht="14.5" hidden="1" customHeight="1" x14ac:dyDescent="0.35">
      <c r="A74" t="s">
        <v>557</v>
      </c>
      <c r="B74" t="s">
        <v>558</v>
      </c>
      <c r="C74" t="s">
        <v>503</v>
      </c>
      <c r="D74" t="s">
        <v>115</v>
      </c>
      <c r="E74" t="s">
        <v>115</v>
      </c>
      <c r="F74">
        <v>29.17</v>
      </c>
      <c r="G74" t="s">
        <v>115</v>
      </c>
      <c r="O74" s="18" t="s">
        <v>115</v>
      </c>
    </row>
    <row r="75" spans="1:15" ht="14.5" hidden="1" customHeight="1" x14ac:dyDescent="0.35">
      <c r="A75" t="s">
        <v>138</v>
      </c>
      <c r="B75" t="s">
        <v>139</v>
      </c>
      <c r="C75" t="s">
        <v>503</v>
      </c>
      <c r="D75" t="s">
        <v>115</v>
      </c>
      <c r="E75" t="s">
        <v>115</v>
      </c>
      <c r="F75">
        <v>43.61</v>
      </c>
      <c r="G75" t="s">
        <v>115</v>
      </c>
      <c r="O75" s="175">
        <v>1</v>
      </c>
    </row>
    <row r="76" spans="1:15" ht="14.5" hidden="1" customHeight="1" x14ac:dyDescent="0.35">
      <c r="A76" t="s">
        <v>138</v>
      </c>
      <c r="B76" t="s">
        <v>140</v>
      </c>
      <c r="C76" t="s">
        <v>503</v>
      </c>
      <c r="D76" t="s">
        <v>115</v>
      </c>
      <c r="E76" t="s">
        <v>115</v>
      </c>
      <c r="F76">
        <v>43.28</v>
      </c>
      <c r="G76" t="s">
        <v>115</v>
      </c>
      <c r="O76" s="152" t="s">
        <v>504</v>
      </c>
    </row>
    <row r="77" spans="1:15" ht="14.5" hidden="1" customHeight="1" x14ac:dyDescent="0.35">
      <c r="A77" t="s">
        <v>141</v>
      </c>
      <c r="B77" t="s">
        <v>142</v>
      </c>
      <c r="C77" t="s">
        <v>503</v>
      </c>
      <c r="D77" t="s">
        <v>115</v>
      </c>
      <c r="E77" t="s">
        <v>115</v>
      </c>
      <c r="F77">
        <v>17.86</v>
      </c>
      <c r="G77" t="s">
        <v>115</v>
      </c>
      <c r="O77" s="152" t="s">
        <v>507</v>
      </c>
    </row>
    <row r="78" spans="1:15" ht="14.5" hidden="1" customHeight="1" x14ac:dyDescent="0.35">
      <c r="A78" t="s">
        <v>143</v>
      </c>
      <c r="B78" t="s">
        <v>144</v>
      </c>
      <c r="C78" t="s">
        <v>503</v>
      </c>
      <c r="D78" t="s">
        <v>115</v>
      </c>
      <c r="E78" t="s">
        <v>115</v>
      </c>
      <c r="F78">
        <v>48.22</v>
      </c>
      <c r="G78" t="s">
        <v>115</v>
      </c>
      <c r="O78" s="19" t="s">
        <v>115</v>
      </c>
    </row>
    <row r="79" spans="1:15" ht="14.5" hidden="1" customHeight="1" x14ac:dyDescent="0.35">
      <c r="A79" t="s">
        <v>145</v>
      </c>
      <c r="B79" t="s">
        <v>146</v>
      </c>
      <c r="C79" t="s">
        <v>503</v>
      </c>
      <c r="D79" t="s">
        <v>115</v>
      </c>
      <c r="E79" t="s">
        <v>115</v>
      </c>
      <c r="F79">
        <v>15.96</v>
      </c>
      <c r="G79" t="s">
        <v>115</v>
      </c>
      <c r="O79" s="18" t="s">
        <v>115</v>
      </c>
    </row>
    <row r="80" spans="1:15" ht="14.5" hidden="1" customHeight="1" x14ac:dyDescent="0.35">
      <c r="A80" t="s">
        <v>147</v>
      </c>
      <c r="B80" t="s">
        <v>148</v>
      </c>
      <c r="C80" t="s">
        <v>503</v>
      </c>
      <c r="D80" t="s">
        <v>115</v>
      </c>
      <c r="E80" t="s">
        <v>115</v>
      </c>
      <c r="F80">
        <v>26.63</v>
      </c>
      <c r="G80" t="s">
        <v>115</v>
      </c>
      <c r="O80" s="175">
        <v>1</v>
      </c>
    </row>
    <row r="81" spans="1:15" ht="14.5" hidden="1" customHeight="1" x14ac:dyDescent="0.35">
      <c r="A81" t="s">
        <v>149</v>
      </c>
      <c r="B81" t="s">
        <v>150</v>
      </c>
      <c r="C81" t="s">
        <v>503</v>
      </c>
      <c r="D81" t="s">
        <v>115</v>
      </c>
      <c r="E81" t="s">
        <v>115</v>
      </c>
      <c r="F81">
        <v>53.84</v>
      </c>
      <c r="G81" t="s">
        <v>115</v>
      </c>
      <c r="O81" s="152" t="s">
        <v>504</v>
      </c>
    </row>
    <row r="82" spans="1:15" ht="14.5" hidden="1" customHeight="1" x14ac:dyDescent="0.35">
      <c r="A82" t="s">
        <v>151</v>
      </c>
      <c r="B82" t="s">
        <v>152</v>
      </c>
      <c r="C82" t="s">
        <v>503</v>
      </c>
      <c r="D82" t="s">
        <v>115</v>
      </c>
      <c r="E82" t="s">
        <v>115</v>
      </c>
      <c r="F82">
        <v>19.14</v>
      </c>
      <c r="G82" t="s">
        <v>115</v>
      </c>
      <c r="O82" s="152" t="s">
        <v>507</v>
      </c>
    </row>
    <row r="83" spans="1:15" ht="14.5" hidden="1" customHeight="1" x14ac:dyDescent="0.35">
      <c r="A83" t="s">
        <v>153</v>
      </c>
      <c r="B83" t="s">
        <v>154</v>
      </c>
      <c r="C83" t="s">
        <v>503</v>
      </c>
      <c r="D83" t="s">
        <v>115</v>
      </c>
      <c r="E83" t="s">
        <v>115</v>
      </c>
      <c r="F83">
        <v>15.47</v>
      </c>
      <c r="G83" t="s">
        <v>115</v>
      </c>
      <c r="O83" s="158" t="s">
        <v>559</v>
      </c>
    </row>
    <row r="84" spans="1:15" ht="14.5" hidden="1" customHeight="1" x14ac:dyDescent="0.35">
      <c r="A84" t="s">
        <v>514</v>
      </c>
      <c r="B84" t="s">
        <v>115</v>
      </c>
      <c r="C84" t="s">
        <v>115</v>
      </c>
      <c r="D84" t="s">
        <v>115</v>
      </c>
      <c r="E84" t="s">
        <v>115</v>
      </c>
      <c r="F84" t="s">
        <v>115</v>
      </c>
      <c r="G84" t="s">
        <v>115</v>
      </c>
      <c r="O84" s="158" t="s">
        <v>559</v>
      </c>
    </row>
    <row r="85" spans="1:15" ht="14.5" hidden="1" customHeight="1" x14ac:dyDescent="0.35">
      <c r="A85" t="s">
        <v>474</v>
      </c>
      <c r="O85" s="158" t="s">
        <v>560</v>
      </c>
    </row>
    <row r="86" spans="1:15" ht="14.5" hidden="1" customHeight="1" x14ac:dyDescent="0.35">
      <c r="A86" t="s">
        <v>96</v>
      </c>
      <c r="B86" t="s">
        <v>56</v>
      </c>
      <c r="C86" t="s">
        <v>554</v>
      </c>
      <c r="D86" t="s">
        <v>492</v>
      </c>
      <c r="E86">
        <v>24.5</v>
      </c>
      <c r="F86">
        <v>20.77</v>
      </c>
      <c r="G86">
        <v>0.17958594126143468</v>
      </c>
      <c r="O86" s="158" t="s">
        <v>561</v>
      </c>
    </row>
    <row r="87" spans="1:15" ht="14.5" hidden="1" customHeight="1" x14ac:dyDescent="0.35">
      <c r="A87" t="s">
        <v>97</v>
      </c>
      <c r="B87" t="s">
        <v>57</v>
      </c>
      <c r="C87" t="s">
        <v>554</v>
      </c>
      <c r="D87" t="s">
        <v>492</v>
      </c>
      <c r="E87">
        <v>50</v>
      </c>
      <c r="F87">
        <v>38.43</v>
      </c>
      <c r="G87">
        <v>0.3010668748373666</v>
      </c>
      <c r="O87" s="158" t="s">
        <v>562</v>
      </c>
    </row>
    <row r="88" spans="1:15" ht="14.5" hidden="1" customHeight="1" x14ac:dyDescent="0.35">
      <c r="A88" t="s">
        <v>98</v>
      </c>
      <c r="B88" t="s">
        <v>58</v>
      </c>
      <c r="C88" t="s">
        <v>554</v>
      </c>
      <c r="D88" t="s">
        <v>563</v>
      </c>
      <c r="E88">
        <v>15</v>
      </c>
      <c r="F88">
        <v>16.88</v>
      </c>
      <c r="G88">
        <v>-0.11137440758293837</v>
      </c>
      <c r="O88" s="158" t="s">
        <v>564</v>
      </c>
    </row>
    <row r="89" spans="1:15" ht="14.5" hidden="1" customHeight="1" x14ac:dyDescent="0.35">
      <c r="A89" t="s">
        <v>230</v>
      </c>
      <c r="B89" t="s">
        <v>231</v>
      </c>
      <c r="C89" t="s">
        <v>554</v>
      </c>
      <c r="D89" t="s">
        <v>494</v>
      </c>
      <c r="E89">
        <v>29</v>
      </c>
      <c r="F89">
        <v>25.99</v>
      </c>
      <c r="G89">
        <v>0.11581377452866493</v>
      </c>
      <c r="O89" s="158" t="s">
        <v>565</v>
      </c>
    </row>
    <row r="90" spans="1:15" ht="14.5" hidden="1" customHeight="1" x14ac:dyDescent="0.35">
      <c r="A90" t="s">
        <v>514</v>
      </c>
      <c r="B90" t="s">
        <v>115</v>
      </c>
      <c r="C90" t="s">
        <v>115</v>
      </c>
      <c r="D90" t="s">
        <v>115</v>
      </c>
      <c r="E90" t="s">
        <v>115</v>
      </c>
      <c r="F90" t="s">
        <v>115</v>
      </c>
      <c r="G90" t="s">
        <v>115</v>
      </c>
      <c r="O90" s="158" t="s">
        <v>566</v>
      </c>
    </row>
    <row r="91" spans="1:15" ht="14.5" hidden="1" customHeight="1" x14ac:dyDescent="0.35">
      <c r="A91" t="s">
        <v>471</v>
      </c>
      <c r="O91" s="158" t="s">
        <v>567</v>
      </c>
    </row>
    <row r="92" spans="1:15" ht="14.5" hidden="1" customHeight="1" x14ac:dyDescent="0.35">
      <c r="A92" t="s">
        <v>568</v>
      </c>
      <c r="B92" t="s">
        <v>59</v>
      </c>
      <c r="C92" t="s">
        <v>569</v>
      </c>
      <c r="D92" t="s">
        <v>494</v>
      </c>
      <c r="E92">
        <v>25</v>
      </c>
      <c r="F92">
        <v>21.08</v>
      </c>
      <c r="G92">
        <v>0.18595825426944979</v>
      </c>
      <c r="O92" s="18" t="s">
        <v>115</v>
      </c>
    </row>
    <row r="93" spans="1:15" ht="14.5" hidden="1" customHeight="1" x14ac:dyDescent="0.35">
      <c r="A93" t="s">
        <v>570</v>
      </c>
      <c r="B93" t="s">
        <v>60</v>
      </c>
      <c r="C93" t="s">
        <v>571</v>
      </c>
      <c r="D93" t="s">
        <v>494</v>
      </c>
      <c r="E93">
        <v>122</v>
      </c>
      <c r="F93">
        <v>105.9</v>
      </c>
      <c r="G93">
        <v>0.15203021718602439</v>
      </c>
      <c r="O93" s="175">
        <v>1</v>
      </c>
    </row>
    <row r="94" spans="1:15" ht="14.5" hidden="1" customHeight="1" x14ac:dyDescent="0.35">
      <c r="A94" t="s">
        <v>572</v>
      </c>
      <c r="B94" t="s">
        <v>573</v>
      </c>
      <c r="C94" t="s">
        <v>571</v>
      </c>
      <c r="D94" t="s">
        <v>494</v>
      </c>
      <c r="E94" t="s">
        <v>115</v>
      </c>
      <c r="F94">
        <v>40.299999999999997</v>
      </c>
      <c r="G94" t="s">
        <v>115</v>
      </c>
      <c r="O94" s="152" t="s">
        <v>504</v>
      </c>
    </row>
    <row r="95" spans="1:15" ht="14.5" hidden="1" customHeight="1" x14ac:dyDescent="0.35">
      <c r="A95" t="s">
        <v>306</v>
      </c>
      <c r="B95" t="s">
        <v>307</v>
      </c>
      <c r="C95" t="s">
        <v>571</v>
      </c>
      <c r="D95" t="s">
        <v>494</v>
      </c>
      <c r="E95" t="s">
        <v>115</v>
      </c>
      <c r="F95">
        <v>9.33</v>
      </c>
      <c r="G95" t="s">
        <v>115</v>
      </c>
      <c r="O95" s="152" t="s">
        <v>507</v>
      </c>
    </row>
    <row r="96" spans="1:15" ht="14.5" hidden="1" customHeight="1" x14ac:dyDescent="0.35">
      <c r="A96" t="s">
        <v>54</v>
      </c>
      <c r="B96" t="s">
        <v>61</v>
      </c>
      <c r="C96" t="s">
        <v>571</v>
      </c>
      <c r="D96" t="s">
        <v>494</v>
      </c>
      <c r="E96">
        <v>32</v>
      </c>
      <c r="F96">
        <v>29</v>
      </c>
      <c r="G96">
        <v>0.10344827586206895</v>
      </c>
      <c r="O96" s="158" t="s">
        <v>574</v>
      </c>
    </row>
    <row r="97" spans="1:15" ht="14.5" hidden="1" customHeight="1" x14ac:dyDescent="0.35">
      <c r="A97" t="s">
        <v>55</v>
      </c>
      <c r="B97" t="s">
        <v>62</v>
      </c>
      <c r="C97" t="s">
        <v>571</v>
      </c>
      <c r="D97" t="s">
        <v>492</v>
      </c>
      <c r="E97">
        <v>16.5</v>
      </c>
      <c r="F97">
        <v>17.71</v>
      </c>
      <c r="G97">
        <v>-6.8322981366459645E-2</v>
      </c>
      <c r="O97" s="158" t="s">
        <v>575</v>
      </c>
    </row>
    <row r="98" spans="1:15" ht="14.5" hidden="1" customHeight="1" x14ac:dyDescent="0.35">
      <c r="A98" t="s">
        <v>576</v>
      </c>
      <c r="B98" t="s">
        <v>315</v>
      </c>
      <c r="C98" t="s">
        <v>571</v>
      </c>
      <c r="D98" t="s">
        <v>494</v>
      </c>
      <c r="E98">
        <v>14.5</v>
      </c>
      <c r="F98">
        <v>13.44</v>
      </c>
      <c r="G98">
        <v>7.8869047619047672E-2</v>
      </c>
      <c r="O98" s="18" t="s">
        <v>115</v>
      </c>
    </row>
    <row r="99" spans="1:15" ht="14.5" hidden="1" customHeight="1" x14ac:dyDescent="0.35">
      <c r="A99" t="s">
        <v>313</v>
      </c>
      <c r="B99" t="s">
        <v>314</v>
      </c>
      <c r="C99" t="s">
        <v>571</v>
      </c>
      <c r="D99" t="s">
        <v>494</v>
      </c>
      <c r="E99">
        <v>83</v>
      </c>
      <c r="F99">
        <v>65.94</v>
      </c>
      <c r="G99">
        <v>0.2587200485289658</v>
      </c>
      <c r="O99" s="175">
        <v>1</v>
      </c>
    </row>
    <row r="100" spans="1:15" ht="14.5" hidden="1" customHeight="1" x14ac:dyDescent="0.35">
      <c r="A100" t="s">
        <v>99</v>
      </c>
      <c r="B100" t="s">
        <v>63</v>
      </c>
      <c r="C100" t="s">
        <v>63</v>
      </c>
      <c r="D100" t="s">
        <v>494</v>
      </c>
      <c r="E100">
        <v>95</v>
      </c>
      <c r="F100">
        <v>65.36</v>
      </c>
      <c r="G100">
        <v>0.45348837209302317</v>
      </c>
      <c r="O100" s="152" t="s">
        <v>504</v>
      </c>
    </row>
    <row r="101" spans="1:15" ht="14.5" hidden="1" customHeight="1" x14ac:dyDescent="0.35">
      <c r="A101" t="s">
        <v>514</v>
      </c>
      <c r="B101" t="s">
        <v>115</v>
      </c>
      <c r="C101" t="s">
        <v>115</v>
      </c>
      <c r="D101" t="s">
        <v>115</v>
      </c>
      <c r="E101" t="s">
        <v>115</v>
      </c>
      <c r="F101" t="s">
        <v>115</v>
      </c>
      <c r="G101" t="s">
        <v>115</v>
      </c>
      <c r="O101" s="152" t="s">
        <v>507</v>
      </c>
    </row>
    <row r="102" spans="1:15" ht="14.5" hidden="1" customHeight="1" x14ac:dyDescent="0.35">
      <c r="A102" t="s">
        <v>472</v>
      </c>
      <c r="O102" s="158" t="s">
        <v>577</v>
      </c>
    </row>
    <row r="103" spans="1:15" ht="14.5" hidden="1" customHeight="1" x14ac:dyDescent="0.35">
      <c r="A103" t="s">
        <v>53</v>
      </c>
      <c r="B103" t="s">
        <v>64</v>
      </c>
      <c r="C103" t="s">
        <v>569</v>
      </c>
      <c r="D103" t="s">
        <v>494</v>
      </c>
      <c r="E103">
        <v>32</v>
      </c>
      <c r="F103">
        <v>25.25</v>
      </c>
      <c r="G103">
        <v>0.26732673267326734</v>
      </c>
      <c r="O103" s="158" t="s">
        <v>578</v>
      </c>
    </row>
    <row r="104" spans="1:15" ht="14.5" hidden="1" customHeight="1" x14ac:dyDescent="0.35">
      <c r="A104" t="s">
        <v>100</v>
      </c>
      <c r="B104" t="s">
        <v>65</v>
      </c>
      <c r="C104" t="s">
        <v>571</v>
      </c>
      <c r="D104" t="s">
        <v>494</v>
      </c>
      <c r="E104">
        <v>8.5</v>
      </c>
      <c r="F104">
        <v>8.82</v>
      </c>
      <c r="G104">
        <v>-3.6281179138322073E-2</v>
      </c>
      <c r="O104" s="158" t="s">
        <v>579</v>
      </c>
    </row>
    <row r="105" spans="1:15" ht="14.5" hidden="1" customHeight="1" x14ac:dyDescent="0.35">
      <c r="A105" t="s">
        <v>514</v>
      </c>
      <c r="B105" t="s">
        <v>115</v>
      </c>
      <c r="C105" t="s">
        <v>571</v>
      </c>
      <c r="D105" t="s">
        <v>115</v>
      </c>
      <c r="E105" t="s">
        <v>115</v>
      </c>
      <c r="F105" t="s">
        <v>115</v>
      </c>
      <c r="G105" t="s">
        <v>115</v>
      </c>
      <c r="O105" s="158" t="s">
        <v>580</v>
      </c>
    </row>
    <row r="106" spans="1:15" ht="14.5" hidden="1" customHeight="1" x14ac:dyDescent="0.35">
      <c r="A106" t="s">
        <v>581</v>
      </c>
      <c r="O106" s="18" t="s">
        <v>115</v>
      </c>
    </row>
    <row r="107" spans="1:15" ht="14.5" hidden="1" customHeight="1" x14ac:dyDescent="0.35">
      <c r="A107" t="s">
        <v>582</v>
      </c>
      <c r="B107" t="s">
        <v>583</v>
      </c>
      <c r="C107" t="s">
        <v>503</v>
      </c>
      <c r="D107" t="s">
        <v>115</v>
      </c>
      <c r="E107" t="s">
        <v>115</v>
      </c>
      <c r="F107">
        <v>20.8</v>
      </c>
      <c r="G107" t="s">
        <v>115</v>
      </c>
      <c r="H107">
        <v>6.6966227276116239</v>
      </c>
      <c r="I107">
        <v>8.9590356221230874</v>
      </c>
      <c r="J107">
        <v>3.8783132684349182</v>
      </c>
      <c r="K107">
        <v>4.9495444094668066</v>
      </c>
      <c r="O107" s="175">
        <v>1</v>
      </c>
    </row>
    <row r="108" spans="1:15" ht="14.5" hidden="1" customHeight="1" x14ac:dyDescent="0.35">
      <c r="A108" t="s">
        <v>514</v>
      </c>
      <c r="B108" t="s">
        <v>115</v>
      </c>
      <c r="C108" t="s">
        <v>115</v>
      </c>
      <c r="D108" t="s">
        <v>115</v>
      </c>
      <c r="E108" t="s">
        <v>115</v>
      </c>
      <c r="F108" t="s">
        <v>115</v>
      </c>
      <c r="G108" t="s">
        <v>115</v>
      </c>
      <c r="O108" s="152" t="s">
        <v>504</v>
      </c>
    </row>
    <row r="109" spans="1:15" ht="14.5" hidden="1" customHeight="1" x14ac:dyDescent="0.35">
      <c r="A109" t="s">
        <v>584</v>
      </c>
      <c r="O109" s="152" t="s">
        <v>507</v>
      </c>
    </row>
    <row r="110" spans="1:15" ht="14.5" hidden="1" customHeight="1" x14ac:dyDescent="0.35">
      <c r="A110" t="s">
        <v>208</v>
      </c>
      <c r="B110" t="s">
        <v>209</v>
      </c>
      <c r="C110" t="s">
        <v>66</v>
      </c>
      <c r="D110" t="s">
        <v>494</v>
      </c>
      <c r="E110">
        <v>33</v>
      </c>
      <c r="F110">
        <v>24.15</v>
      </c>
      <c r="G110">
        <v>0.36645962732919268</v>
      </c>
      <c r="O110" s="177" t="s">
        <v>585</v>
      </c>
    </row>
    <row r="111" spans="1:15" ht="14.5" hidden="1" customHeight="1" x14ac:dyDescent="0.35">
      <c r="A111" t="s">
        <v>101</v>
      </c>
      <c r="B111" t="s">
        <v>67</v>
      </c>
      <c r="C111" t="s">
        <v>66</v>
      </c>
      <c r="D111" t="s">
        <v>492</v>
      </c>
      <c r="E111">
        <v>23</v>
      </c>
      <c r="F111">
        <v>17.100000000000001</v>
      </c>
      <c r="G111">
        <v>0.34502923976608169</v>
      </c>
      <c r="O111" s="177" t="s">
        <v>586</v>
      </c>
    </row>
    <row r="112" spans="1:15" ht="14.5" hidden="1" customHeight="1" x14ac:dyDescent="0.35">
      <c r="A112" t="s">
        <v>210</v>
      </c>
      <c r="B112" t="s">
        <v>211</v>
      </c>
      <c r="C112" t="s">
        <v>66</v>
      </c>
      <c r="D112" t="s">
        <v>492</v>
      </c>
      <c r="E112">
        <v>13</v>
      </c>
      <c r="F112">
        <v>10.8</v>
      </c>
      <c r="G112">
        <v>0.20370370370370372</v>
      </c>
      <c r="O112" s="177" t="s">
        <v>587</v>
      </c>
    </row>
    <row r="113" spans="1:15" ht="14.5" hidden="1" customHeight="1" x14ac:dyDescent="0.35">
      <c r="A113" t="s">
        <v>212</v>
      </c>
      <c r="B113" t="s">
        <v>213</v>
      </c>
      <c r="C113" t="s">
        <v>66</v>
      </c>
      <c r="D113" t="s">
        <v>494</v>
      </c>
      <c r="E113">
        <v>14</v>
      </c>
      <c r="F113">
        <v>10.26</v>
      </c>
      <c r="G113">
        <v>0.36452241715399603</v>
      </c>
      <c r="O113" s="177" t="s">
        <v>588</v>
      </c>
    </row>
    <row r="114" spans="1:15" ht="14.5" hidden="1" customHeight="1" x14ac:dyDescent="0.35">
      <c r="A114" t="s">
        <v>214</v>
      </c>
      <c r="B114" t="s">
        <v>215</v>
      </c>
      <c r="C114" t="s">
        <v>66</v>
      </c>
      <c r="D114" t="s">
        <v>494</v>
      </c>
      <c r="E114">
        <v>11.5</v>
      </c>
      <c r="F114">
        <v>8.6199999999999992</v>
      </c>
      <c r="G114">
        <v>0.33410672853828327</v>
      </c>
      <c r="O114" s="177" t="s">
        <v>589</v>
      </c>
    </row>
    <row r="115" spans="1:15" ht="14.5" hidden="1" customHeight="1" x14ac:dyDescent="0.35">
      <c r="A115" t="s">
        <v>216</v>
      </c>
      <c r="B115" t="s">
        <v>217</v>
      </c>
      <c r="C115" t="s">
        <v>66</v>
      </c>
      <c r="D115" t="s">
        <v>494</v>
      </c>
      <c r="E115">
        <v>9</v>
      </c>
      <c r="F115">
        <v>6.59</v>
      </c>
      <c r="G115">
        <v>0.36570561456752659</v>
      </c>
      <c r="O115" s="177" t="s">
        <v>590</v>
      </c>
    </row>
    <row r="116" spans="1:15" ht="14.5" hidden="1" customHeight="1" x14ac:dyDescent="0.35">
      <c r="A116" t="s">
        <v>268</v>
      </c>
      <c r="B116" t="s">
        <v>269</v>
      </c>
      <c r="C116" t="s">
        <v>66</v>
      </c>
      <c r="D116" t="s">
        <v>494</v>
      </c>
      <c r="E116">
        <v>15</v>
      </c>
      <c r="F116">
        <v>0</v>
      </c>
      <c r="G116">
        <v>0</v>
      </c>
      <c r="O116" s="177" t="s">
        <v>591</v>
      </c>
    </row>
    <row r="117" spans="1:15" ht="14.5" hidden="1" customHeight="1" x14ac:dyDescent="0.35">
      <c r="A117" t="s">
        <v>270</v>
      </c>
      <c r="B117" t="s">
        <v>271</v>
      </c>
      <c r="C117" t="s">
        <v>66</v>
      </c>
      <c r="D117" t="s">
        <v>494</v>
      </c>
      <c r="E117">
        <v>20.5</v>
      </c>
      <c r="F117">
        <v>0</v>
      </c>
      <c r="G117">
        <v>0</v>
      </c>
      <c r="O117" s="177" t="s">
        <v>592</v>
      </c>
    </row>
    <row r="118" spans="1:15" ht="14.5" hidden="1" customHeight="1" x14ac:dyDescent="0.35">
      <c r="A118" t="s">
        <v>272</v>
      </c>
      <c r="B118" t="s">
        <v>273</v>
      </c>
      <c r="C118" t="s">
        <v>66</v>
      </c>
      <c r="D118" t="s">
        <v>494</v>
      </c>
      <c r="E118">
        <v>10</v>
      </c>
      <c r="F118">
        <v>0</v>
      </c>
      <c r="G118">
        <v>0</v>
      </c>
      <c r="O118" s="19" t="s">
        <v>115</v>
      </c>
    </row>
    <row r="119" spans="1:15" ht="14.5" hidden="1" customHeight="1" x14ac:dyDescent="0.35">
      <c r="A119" t="s">
        <v>102</v>
      </c>
      <c r="B119" t="s">
        <v>68</v>
      </c>
      <c r="C119" t="s">
        <v>66</v>
      </c>
      <c r="D119" t="s">
        <v>494</v>
      </c>
      <c r="E119">
        <v>38</v>
      </c>
      <c r="F119">
        <v>25.98</v>
      </c>
      <c r="G119">
        <v>0.46266358737490365</v>
      </c>
      <c r="O119" s="19" t="s">
        <v>115</v>
      </c>
    </row>
    <row r="120" spans="1:15" ht="14.5" hidden="1" customHeight="1" x14ac:dyDescent="0.35">
      <c r="A120" t="s">
        <v>103</v>
      </c>
      <c r="B120" t="s">
        <v>69</v>
      </c>
      <c r="C120" t="s">
        <v>66</v>
      </c>
      <c r="D120" t="s">
        <v>494</v>
      </c>
      <c r="E120">
        <v>48</v>
      </c>
      <c r="F120">
        <v>33.979999999999997</v>
      </c>
      <c r="G120">
        <v>0.41259564449676289</v>
      </c>
      <c r="O120" s="19" t="s">
        <v>115</v>
      </c>
    </row>
    <row r="121" spans="1:15" ht="14.5" hidden="1" customHeight="1" x14ac:dyDescent="0.35">
      <c r="A121" t="s">
        <v>514</v>
      </c>
      <c r="B121" t="s">
        <v>115</v>
      </c>
      <c r="C121" t="s">
        <v>115</v>
      </c>
      <c r="D121" t="s">
        <v>115</v>
      </c>
      <c r="E121" t="s">
        <v>115</v>
      </c>
      <c r="F121" t="s">
        <v>115</v>
      </c>
      <c r="G121" t="s">
        <v>115</v>
      </c>
      <c r="O121" s="19" t="s">
        <v>115</v>
      </c>
    </row>
    <row r="122" spans="1:15" ht="14.5" hidden="1" customHeight="1" x14ac:dyDescent="0.35">
      <c r="A122" t="s">
        <v>593</v>
      </c>
      <c r="O122" s="19" t="s">
        <v>115</v>
      </c>
    </row>
    <row r="123" spans="1:15" ht="14.5" hidden="1" customHeight="1" x14ac:dyDescent="0.35">
      <c r="A123" t="s">
        <v>104</v>
      </c>
      <c r="B123" t="s">
        <v>37</v>
      </c>
      <c r="C123" t="s">
        <v>66</v>
      </c>
      <c r="D123" t="s">
        <v>494</v>
      </c>
      <c r="E123">
        <v>29.5</v>
      </c>
      <c r="F123">
        <v>25.68</v>
      </c>
      <c r="G123">
        <v>0.14875389408099693</v>
      </c>
      <c r="O123" s="18"/>
    </row>
    <row r="124" spans="1:15" ht="14.5" hidden="1" customHeight="1" x14ac:dyDescent="0.35">
      <c r="A124" t="s">
        <v>105</v>
      </c>
      <c r="B124" t="s">
        <v>36</v>
      </c>
      <c r="C124" t="s">
        <v>66</v>
      </c>
      <c r="D124" t="s">
        <v>494</v>
      </c>
      <c r="E124">
        <v>13</v>
      </c>
      <c r="F124">
        <v>11.22</v>
      </c>
      <c r="G124">
        <v>0.15864527629233516</v>
      </c>
      <c r="O124" s="175">
        <v>1</v>
      </c>
    </row>
    <row r="125" spans="1:15" ht="14.5" hidden="1" customHeight="1" x14ac:dyDescent="0.35">
      <c r="A125" t="s">
        <v>70</v>
      </c>
      <c r="B125" t="s">
        <v>71</v>
      </c>
      <c r="C125" t="s">
        <v>66</v>
      </c>
      <c r="D125" t="s">
        <v>494</v>
      </c>
      <c r="E125">
        <v>9.6999999999999993</v>
      </c>
      <c r="F125">
        <v>7.39</v>
      </c>
      <c r="G125">
        <v>0.31258457374830839</v>
      </c>
      <c r="O125" s="152" t="s">
        <v>504</v>
      </c>
    </row>
    <row r="126" spans="1:15" ht="14.5" hidden="1" customHeight="1" x14ac:dyDescent="0.35">
      <c r="A126" t="s">
        <v>157</v>
      </c>
      <c r="B126" t="s">
        <v>158</v>
      </c>
      <c r="C126" t="s">
        <v>503</v>
      </c>
      <c r="D126" t="s">
        <v>115</v>
      </c>
      <c r="E126" t="s">
        <v>115</v>
      </c>
      <c r="F126">
        <v>31.03</v>
      </c>
      <c r="G126" t="s">
        <v>115</v>
      </c>
      <c r="O126" s="152" t="s">
        <v>507</v>
      </c>
    </row>
    <row r="127" spans="1:15" ht="14.5" hidden="1" customHeight="1" x14ac:dyDescent="0.35">
      <c r="A127" t="s">
        <v>514</v>
      </c>
      <c r="B127" t="s">
        <v>115</v>
      </c>
      <c r="C127" t="s">
        <v>115</v>
      </c>
      <c r="D127" t="s">
        <v>115</v>
      </c>
      <c r="E127" t="s">
        <v>115</v>
      </c>
      <c r="F127" t="s">
        <v>115</v>
      </c>
      <c r="G127" t="s">
        <v>115</v>
      </c>
      <c r="O127" s="158" t="s">
        <v>594</v>
      </c>
    </row>
    <row r="128" spans="1:15" ht="14.5" hidden="1" customHeight="1" x14ac:dyDescent="0.35">
      <c r="A128" t="s">
        <v>595</v>
      </c>
      <c r="O128" s="158" t="s">
        <v>596</v>
      </c>
    </row>
    <row r="129" spans="1:15" ht="14.5" hidden="1" customHeight="1" x14ac:dyDescent="0.35">
      <c r="A129" t="s">
        <v>72</v>
      </c>
      <c r="B129" t="s">
        <v>73</v>
      </c>
      <c r="C129" t="s">
        <v>66</v>
      </c>
      <c r="D129" t="s">
        <v>492</v>
      </c>
      <c r="E129">
        <v>40.4</v>
      </c>
      <c r="F129">
        <v>30.97</v>
      </c>
      <c r="G129">
        <v>0.30448821440103324</v>
      </c>
      <c r="O129" s="158" t="s">
        <v>597</v>
      </c>
    </row>
    <row r="130" spans="1:15" ht="14.5" hidden="1" customHeight="1" x14ac:dyDescent="0.35">
      <c r="A130" t="s">
        <v>155</v>
      </c>
      <c r="B130" t="s">
        <v>156</v>
      </c>
      <c r="C130" t="s">
        <v>503</v>
      </c>
      <c r="D130" t="s">
        <v>115</v>
      </c>
      <c r="E130" t="s">
        <v>115</v>
      </c>
      <c r="F130">
        <v>9.52</v>
      </c>
      <c r="G130" t="s">
        <v>115</v>
      </c>
      <c r="O130" s="158" t="s">
        <v>598</v>
      </c>
    </row>
    <row r="131" spans="1:15" ht="14.5" hidden="1" customHeight="1" x14ac:dyDescent="0.35">
      <c r="A131" t="s">
        <v>514</v>
      </c>
      <c r="B131" t="s">
        <v>115</v>
      </c>
      <c r="C131" t="s">
        <v>115</v>
      </c>
      <c r="D131" t="s">
        <v>115</v>
      </c>
      <c r="E131" t="s">
        <v>115</v>
      </c>
      <c r="F131" t="s">
        <v>115</v>
      </c>
      <c r="G131" t="s">
        <v>115</v>
      </c>
      <c r="O131" s="158" t="s">
        <v>599</v>
      </c>
    </row>
    <row r="132" spans="1:15" ht="14.5" hidden="1" customHeight="1" x14ac:dyDescent="0.35">
      <c r="A132" t="s">
        <v>469</v>
      </c>
      <c r="O132" s="158" t="s">
        <v>600</v>
      </c>
    </row>
    <row r="133" spans="1:15" ht="14.5" hidden="1" customHeight="1" x14ac:dyDescent="0.35">
      <c r="A133" t="s">
        <v>106</v>
      </c>
      <c r="B133" t="s">
        <v>107</v>
      </c>
      <c r="C133" t="s">
        <v>74</v>
      </c>
      <c r="D133" t="s">
        <v>494</v>
      </c>
      <c r="E133">
        <v>15</v>
      </c>
      <c r="F133">
        <v>12.4</v>
      </c>
      <c r="G133">
        <v>0.20967741935483875</v>
      </c>
      <c r="O133" s="158" t="s">
        <v>601</v>
      </c>
    </row>
    <row r="134" spans="1:15" ht="14.5" hidden="1" customHeight="1" x14ac:dyDescent="0.35">
      <c r="A134" t="s">
        <v>108</v>
      </c>
      <c r="B134" t="s">
        <v>109</v>
      </c>
      <c r="C134" t="s">
        <v>74</v>
      </c>
      <c r="D134" t="s">
        <v>494</v>
      </c>
      <c r="E134">
        <v>50.7</v>
      </c>
      <c r="F134">
        <v>34.64</v>
      </c>
      <c r="G134">
        <v>0.46362586605080836</v>
      </c>
      <c r="O134" s="158" t="s">
        <v>602</v>
      </c>
    </row>
    <row r="135" spans="1:15" ht="14.5" hidden="1" customHeight="1" x14ac:dyDescent="0.35">
      <c r="A135" t="s">
        <v>110</v>
      </c>
      <c r="B135" t="s">
        <v>111</v>
      </c>
      <c r="C135" t="s">
        <v>74</v>
      </c>
      <c r="D135" t="s">
        <v>603</v>
      </c>
      <c r="E135">
        <v>5.0999999999999996</v>
      </c>
      <c r="F135">
        <v>4.66</v>
      </c>
      <c r="G135">
        <v>9.4420600858369008E-2</v>
      </c>
      <c r="O135" s="19" t="s">
        <v>115</v>
      </c>
    </row>
    <row r="136" spans="1:15" ht="14.5" hidden="1" customHeight="1" x14ac:dyDescent="0.35">
      <c r="A136" t="s">
        <v>112</v>
      </c>
      <c r="B136" t="s">
        <v>113</v>
      </c>
      <c r="C136" t="s">
        <v>74</v>
      </c>
      <c r="D136" t="s">
        <v>603</v>
      </c>
      <c r="E136">
        <v>17</v>
      </c>
      <c r="F136">
        <v>18.350000000000001</v>
      </c>
      <c r="G136">
        <v>-7.3569482288828425E-2</v>
      </c>
      <c r="O136" s="19" t="s">
        <v>115</v>
      </c>
    </row>
    <row r="137" spans="1:15" ht="14.5" hidden="1" customHeight="1" x14ac:dyDescent="0.35">
      <c r="A137" t="s">
        <v>514</v>
      </c>
      <c r="B137" t="s">
        <v>115</v>
      </c>
      <c r="C137" t="s">
        <v>115</v>
      </c>
      <c r="D137" t="s">
        <v>115</v>
      </c>
      <c r="E137" t="s">
        <v>115</v>
      </c>
      <c r="F137" t="s">
        <v>115</v>
      </c>
      <c r="G137" t="s">
        <v>115</v>
      </c>
      <c r="O137" s="18" t="s">
        <v>115</v>
      </c>
    </row>
    <row r="138" spans="1:15" ht="14.5" hidden="1" customHeight="1" x14ac:dyDescent="0.35">
      <c r="A138" t="s">
        <v>475</v>
      </c>
      <c r="O138" s="175">
        <v>1</v>
      </c>
    </row>
    <row r="139" spans="1:15" ht="14.5" hidden="1" customHeight="1" x14ac:dyDescent="0.35">
      <c r="A139" t="s">
        <v>190</v>
      </c>
      <c r="B139" t="s">
        <v>159</v>
      </c>
      <c r="C139" t="s">
        <v>74</v>
      </c>
      <c r="D139" t="s">
        <v>494</v>
      </c>
      <c r="E139">
        <v>117</v>
      </c>
      <c r="F139">
        <v>86.5</v>
      </c>
      <c r="G139">
        <v>0.35260115606936426</v>
      </c>
      <c r="O139" s="152" t="s">
        <v>504</v>
      </c>
    </row>
    <row r="140" spans="1:15" ht="14.5" hidden="1" customHeight="1" x14ac:dyDescent="0.35">
      <c r="A140" t="s">
        <v>232</v>
      </c>
      <c r="B140" t="s">
        <v>233</v>
      </c>
      <c r="C140" t="s">
        <v>74</v>
      </c>
      <c r="D140" t="s">
        <v>603</v>
      </c>
      <c r="E140">
        <v>10</v>
      </c>
      <c r="F140">
        <v>10.94</v>
      </c>
      <c r="G140">
        <v>-8.5923217550274211E-2</v>
      </c>
      <c r="O140" s="152" t="s">
        <v>507</v>
      </c>
    </row>
    <row r="141" spans="1:15" ht="14.5" hidden="1" customHeight="1" x14ac:dyDescent="0.35">
      <c r="A141" t="s">
        <v>234</v>
      </c>
      <c r="B141" t="s">
        <v>235</v>
      </c>
      <c r="C141" t="s">
        <v>74</v>
      </c>
      <c r="D141" t="s">
        <v>603</v>
      </c>
      <c r="E141">
        <v>29</v>
      </c>
      <c r="F141">
        <v>26.41</v>
      </c>
      <c r="G141">
        <v>9.8068913290420223E-2</v>
      </c>
      <c r="O141" s="158" t="s">
        <v>604</v>
      </c>
    </row>
    <row r="142" spans="1:15" ht="14.5" hidden="1" customHeight="1" x14ac:dyDescent="0.35">
      <c r="A142" t="s">
        <v>236</v>
      </c>
      <c r="B142" t="s">
        <v>237</v>
      </c>
      <c r="C142" t="s">
        <v>74</v>
      </c>
      <c r="D142" t="s">
        <v>603</v>
      </c>
      <c r="E142">
        <v>21</v>
      </c>
      <c r="F142">
        <v>22.39</v>
      </c>
      <c r="G142">
        <v>-6.208128628852172E-2</v>
      </c>
      <c r="O142" s="158" t="s">
        <v>605</v>
      </c>
    </row>
    <row r="143" spans="1:15" ht="14.5" hidden="1" customHeight="1" x14ac:dyDescent="0.35">
      <c r="A143" t="s">
        <v>254</v>
      </c>
      <c r="B143" t="s">
        <v>255</v>
      </c>
      <c r="C143" t="s">
        <v>74</v>
      </c>
      <c r="D143" t="s">
        <v>494</v>
      </c>
      <c r="E143">
        <v>64</v>
      </c>
      <c r="F143">
        <v>46</v>
      </c>
      <c r="G143">
        <v>0.39130434782608692</v>
      </c>
      <c r="O143" s="158" t="s">
        <v>606</v>
      </c>
    </row>
    <row r="144" spans="1:15" ht="14.5" hidden="1" customHeight="1" x14ac:dyDescent="0.35">
      <c r="A144" t="s">
        <v>129</v>
      </c>
      <c r="B144" t="s">
        <v>130</v>
      </c>
      <c r="C144" t="s">
        <v>74</v>
      </c>
      <c r="D144" t="s">
        <v>494</v>
      </c>
      <c r="E144">
        <v>48</v>
      </c>
      <c r="F144">
        <v>36.07</v>
      </c>
      <c r="G144">
        <v>0.33074577210978662</v>
      </c>
      <c r="O144" s="158" t="s">
        <v>607</v>
      </c>
    </row>
    <row r="145" spans="1:15" ht="14.5" hidden="1" customHeight="1" x14ac:dyDescent="0.35">
      <c r="A145" t="s">
        <v>160</v>
      </c>
      <c r="B145" t="s">
        <v>161</v>
      </c>
      <c r="C145" t="s">
        <v>503</v>
      </c>
      <c r="D145" t="s">
        <v>115</v>
      </c>
      <c r="E145" t="s">
        <v>115</v>
      </c>
      <c r="F145">
        <v>28.41</v>
      </c>
      <c r="G145" t="s">
        <v>115</v>
      </c>
      <c r="O145" s="158" t="s">
        <v>608</v>
      </c>
    </row>
    <row r="146" spans="1:15" ht="14.5" hidden="1" customHeight="1" x14ac:dyDescent="0.35">
      <c r="A146" t="s">
        <v>162</v>
      </c>
      <c r="B146" t="s">
        <v>163</v>
      </c>
      <c r="C146" t="s">
        <v>503</v>
      </c>
      <c r="D146" t="s">
        <v>115</v>
      </c>
      <c r="E146" t="s">
        <v>115</v>
      </c>
      <c r="F146">
        <v>13.06</v>
      </c>
      <c r="G146" t="s">
        <v>115</v>
      </c>
      <c r="O146" s="158" t="s">
        <v>609</v>
      </c>
    </row>
    <row r="147" spans="1:15" ht="14.5" hidden="1" customHeight="1" x14ac:dyDescent="0.35">
      <c r="A147" t="s">
        <v>514</v>
      </c>
      <c r="B147" t="s">
        <v>115</v>
      </c>
      <c r="C147" t="s">
        <v>115</v>
      </c>
      <c r="D147" t="s">
        <v>115</v>
      </c>
      <c r="E147" t="s">
        <v>115</v>
      </c>
      <c r="F147" t="s">
        <v>115</v>
      </c>
      <c r="G147" t="s">
        <v>115</v>
      </c>
      <c r="O147" s="158" t="s">
        <v>610</v>
      </c>
    </row>
    <row r="148" spans="1:15" ht="14.5" hidden="1" customHeight="1" x14ac:dyDescent="0.35">
      <c r="A148" t="s">
        <v>290</v>
      </c>
      <c r="O148" s="158" t="s">
        <v>611</v>
      </c>
    </row>
    <row r="149" spans="1:15" ht="14.5" hidden="1" customHeight="1" x14ac:dyDescent="0.35">
      <c r="A149" t="s">
        <v>114</v>
      </c>
      <c r="B149" t="s">
        <v>75</v>
      </c>
      <c r="C149" t="s">
        <v>612</v>
      </c>
      <c r="D149" t="s">
        <v>494</v>
      </c>
      <c r="E149">
        <v>13.42</v>
      </c>
      <c r="F149">
        <v>9.1199999999999992</v>
      </c>
      <c r="G149">
        <v>0.47149122807017552</v>
      </c>
      <c r="O149" s="158" t="s">
        <v>613</v>
      </c>
    </row>
    <row r="150" spans="1:15" ht="14.5" hidden="1" customHeight="1" x14ac:dyDescent="0.35">
      <c r="A150" t="s">
        <v>191</v>
      </c>
      <c r="B150" t="s">
        <v>192</v>
      </c>
      <c r="C150" t="s">
        <v>612</v>
      </c>
      <c r="D150" t="s">
        <v>494</v>
      </c>
      <c r="E150">
        <v>8.0551223820773394</v>
      </c>
      <c r="F150">
        <v>8.32</v>
      </c>
      <c r="G150">
        <v>-3.1836252154165967E-2</v>
      </c>
      <c r="O150" s="158" t="s">
        <v>614</v>
      </c>
    </row>
    <row r="151" spans="1:15" ht="14.5" hidden="1" customHeight="1" x14ac:dyDescent="0.35">
      <c r="A151" t="s">
        <v>238</v>
      </c>
      <c r="B151" t="s">
        <v>239</v>
      </c>
      <c r="C151" t="s">
        <v>612</v>
      </c>
      <c r="D151" t="s">
        <v>603</v>
      </c>
      <c r="E151">
        <v>9.6999999999999993</v>
      </c>
      <c r="F151">
        <v>8.48</v>
      </c>
      <c r="G151">
        <v>0.14386792452830166</v>
      </c>
      <c r="O151" s="19" t="s">
        <v>115</v>
      </c>
    </row>
    <row r="152" spans="1:15" ht="14.5" hidden="1" customHeight="1" x14ac:dyDescent="0.35">
      <c r="A152" t="s">
        <v>250</v>
      </c>
      <c r="B152" t="s">
        <v>251</v>
      </c>
      <c r="C152" t="s">
        <v>612</v>
      </c>
      <c r="D152" t="s">
        <v>494</v>
      </c>
      <c r="E152">
        <v>12</v>
      </c>
      <c r="F152">
        <v>9.4700000000000006</v>
      </c>
      <c r="G152">
        <v>0.2671594508975712</v>
      </c>
      <c r="O152" s="19" t="s">
        <v>115</v>
      </c>
    </row>
    <row r="153" spans="1:15" ht="14.5" hidden="1" customHeight="1" x14ac:dyDescent="0.35">
      <c r="A153" t="s">
        <v>252</v>
      </c>
      <c r="B153" t="s">
        <v>253</v>
      </c>
      <c r="C153" t="s">
        <v>612</v>
      </c>
      <c r="D153" t="s">
        <v>603</v>
      </c>
      <c r="E153">
        <v>10.69</v>
      </c>
      <c r="F153">
        <v>9.77</v>
      </c>
      <c r="G153">
        <v>9.4165813715455515E-2</v>
      </c>
      <c r="O153" s="19" t="s">
        <v>115</v>
      </c>
    </row>
    <row r="154" spans="1:15" ht="14.5" hidden="1" customHeight="1" x14ac:dyDescent="0.35">
      <c r="A154" t="s">
        <v>514</v>
      </c>
      <c r="B154" t="s">
        <v>115</v>
      </c>
      <c r="C154" t="s">
        <v>115</v>
      </c>
      <c r="D154" t="s">
        <v>115</v>
      </c>
      <c r="E154" t="s">
        <v>115</v>
      </c>
      <c r="F154" t="s">
        <v>115</v>
      </c>
      <c r="G154" t="s">
        <v>115</v>
      </c>
      <c r="O154" s="19" t="s">
        <v>115</v>
      </c>
    </row>
    <row r="155" spans="1:15" ht="14.5" hidden="1" customHeight="1" x14ac:dyDescent="0.35">
      <c r="A155" t="s">
        <v>468</v>
      </c>
      <c r="O155" s="18" t="s">
        <v>115</v>
      </c>
    </row>
    <row r="156" spans="1:15" ht="14.5" hidden="1" customHeight="1" x14ac:dyDescent="0.35">
      <c r="A156" t="s">
        <v>248</v>
      </c>
      <c r="B156" t="s">
        <v>249</v>
      </c>
      <c r="C156" t="s">
        <v>503</v>
      </c>
      <c r="D156" t="s">
        <v>115</v>
      </c>
      <c r="E156" t="s">
        <v>115</v>
      </c>
      <c r="F156">
        <v>34.42</v>
      </c>
      <c r="G156" t="s">
        <v>115</v>
      </c>
      <c r="O156" s="175">
        <v>1</v>
      </c>
    </row>
    <row r="157" spans="1:15" ht="14.5" hidden="1" customHeight="1" x14ac:dyDescent="0.35">
      <c r="A157" t="s">
        <v>76</v>
      </c>
      <c r="B157" t="s">
        <v>77</v>
      </c>
      <c r="C157" t="s">
        <v>78</v>
      </c>
      <c r="D157" t="s">
        <v>494</v>
      </c>
      <c r="E157">
        <v>15</v>
      </c>
      <c r="F157">
        <v>10.029999999999999</v>
      </c>
      <c r="G157">
        <v>0.49551345962113658</v>
      </c>
      <c r="O157" s="152" t="s">
        <v>504</v>
      </c>
    </row>
    <row r="158" spans="1:15" ht="14.5" hidden="1" customHeight="1" x14ac:dyDescent="0.35">
      <c r="A158" t="s">
        <v>246</v>
      </c>
      <c r="B158" t="s">
        <v>247</v>
      </c>
      <c r="C158" t="s">
        <v>503</v>
      </c>
      <c r="D158" t="s">
        <v>115</v>
      </c>
      <c r="E158" t="s">
        <v>115</v>
      </c>
      <c r="F158">
        <v>20.23</v>
      </c>
      <c r="G158" t="s">
        <v>115</v>
      </c>
      <c r="O158" s="152" t="s">
        <v>507</v>
      </c>
    </row>
    <row r="159" spans="1:15" ht="14.5" hidden="1" customHeight="1" x14ac:dyDescent="0.35">
      <c r="A159" t="s">
        <v>170</v>
      </c>
      <c r="B159" t="s">
        <v>171</v>
      </c>
      <c r="C159" t="s">
        <v>503</v>
      </c>
      <c r="D159" t="s">
        <v>115</v>
      </c>
      <c r="E159" t="s">
        <v>115</v>
      </c>
      <c r="F159">
        <v>13.75</v>
      </c>
      <c r="G159" t="s">
        <v>115</v>
      </c>
      <c r="O159" s="158" t="s">
        <v>615</v>
      </c>
    </row>
    <row r="160" spans="1:15" ht="14.5" hidden="1" customHeight="1" x14ac:dyDescent="0.35">
      <c r="A160" t="s">
        <v>322</v>
      </c>
      <c r="B160" t="s">
        <v>323</v>
      </c>
      <c r="C160" t="s">
        <v>503</v>
      </c>
      <c r="D160" t="s">
        <v>115</v>
      </c>
      <c r="E160" t="s">
        <v>115</v>
      </c>
      <c r="F160">
        <v>11.89</v>
      </c>
      <c r="G160" t="s">
        <v>115</v>
      </c>
      <c r="O160" s="158" t="s">
        <v>616</v>
      </c>
    </row>
    <row r="161" spans="1:15" ht="14.5" hidden="1" customHeight="1" x14ac:dyDescent="0.35">
      <c r="A161" t="s">
        <v>256</v>
      </c>
      <c r="B161" t="s">
        <v>257</v>
      </c>
      <c r="C161" t="s">
        <v>503</v>
      </c>
      <c r="D161" t="s">
        <v>115</v>
      </c>
      <c r="E161" t="s">
        <v>115</v>
      </c>
      <c r="F161">
        <v>23.35</v>
      </c>
      <c r="G161" t="s">
        <v>115</v>
      </c>
      <c r="O161" s="158" t="s">
        <v>617</v>
      </c>
    </row>
    <row r="162" spans="1:15" ht="14.5" hidden="1" customHeight="1" x14ac:dyDescent="0.35">
      <c r="A162" t="s">
        <v>258</v>
      </c>
      <c r="B162" t="s">
        <v>259</v>
      </c>
      <c r="C162" t="s">
        <v>503</v>
      </c>
      <c r="D162" t="s">
        <v>115</v>
      </c>
      <c r="E162" t="s">
        <v>115</v>
      </c>
      <c r="F162">
        <v>15.75</v>
      </c>
      <c r="G162" t="s">
        <v>115</v>
      </c>
      <c r="O162" s="158" t="s">
        <v>618</v>
      </c>
    </row>
    <row r="163" spans="1:15" ht="14.5" hidden="1" customHeight="1" x14ac:dyDescent="0.35">
      <c r="A163" t="s">
        <v>260</v>
      </c>
      <c r="B163" t="s">
        <v>261</v>
      </c>
      <c r="C163" t="s">
        <v>503</v>
      </c>
      <c r="D163" t="s">
        <v>115</v>
      </c>
      <c r="E163" t="s">
        <v>115</v>
      </c>
      <c r="F163">
        <v>3.18</v>
      </c>
      <c r="G163" t="s">
        <v>115</v>
      </c>
      <c r="O163" s="158" t="s">
        <v>619</v>
      </c>
    </row>
    <row r="164" spans="1:15" ht="14.5" hidden="1" customHeight="1" x14ac:dyDescent="0.35">
      <c r="A164" t="s">
        <v>262</v>
      </c>
      <c r="B164" t="s">
        <v>263</v>
      </c>
      <c r="C164" t="s">
        <v>503</v>
      </c>
      <c r="D164" t="s">
        <v>115</v>
      </c>
      <c r="E164" t="s">
        <v>115</v>
      </c>
      <c r="F164">
        <v>30.74</v>
      </c>
      <c r="G164" t="s">
        <v>115</v>
      </c>
      <c r="O164" s="158" t="s">
        <v>620</v>
      </c>
    </row>
    <row r="165" spans="1:15" ht="14.5" hidden="1" customHeight="1" x14ac:dyDescent="0.35">
      <c r="A165" t="s">
        <v>514</v>
      </c>
      <c r="B165" t="s">
        <v>115</v>
      </c>
      <c r="C165" t="s">
        <v>115</v>
      </c>
      <c r="D165" t="s">
        <v>115</v>
      </c>
      <c r="E165" t="s">
        <v>115</v>
      </c>
      <c r="F165" t="s">
        <v>115</v>
      </c>
      <c r="G165" t="s">
        <v>115</v>
      </c>
      <c r="O165" s="158" t="s">
        <v>621</v>
      </c>
    </row>
    <row r="166" spans="1:15" ht="14.5" hidden="1" customHeight="1" x14ac:dyDescent="0.35">
      <c r="A166" t="s">
        <v>622</v>
      </c>
      <c r="O166" s="158" t="s">
        <v>623</v>
      </c>
    </row>
    <row r="167" spans="1:15" ht="14.5" hidden="1" customHeight="1" x14ac:dyDescent="0.35">
      <c r="A167" t="s">
        <v>174</v>
      </c>
      <c r="B167" t="s">
        <v>175</v>
      </c>
      <c r="C167" t="s">
        <v>503</v>
      </c>
      <c r="D167" t="s">
        <v>115</v>
      </c>
      <c r="E167" t="s">
        <v>115</v>
      </c>
      <c r="F167">
        <v>13.81</v>
      </c>
      <c r="G167" t="s">
        <v>115</v>
      </c>
      <c r="O167" s="158" t="s">
        <v>624</v>
      </c>
    </row>
    <row r="168" spans="1:15" ht="14.5" hidden="1" customHeight="1" x14ac:dyDescent="0.35">
      <c r="A168" t="s">
        <v>176</v>
      </c>
      <c r="B168" t="s">
        <v>177</v>
      </c>
      <c r="C168" t="s">
        <v>503</v>
      </c>
      <c r="D168" t="s">
        <v>115</v>
      </c>
      <c r="E168" t="s">
        <v>115</v>
      </c>
      <c r="F168">
        <v>12.76</v>
      </c>
      <c r="G168" t="s">
        <v>115</v>
      </c>
      <c r="O168" s="158" t="s">
        <v>625</v>
      </c>
    </row>
    <row r="169" spans="1:15" ht="14.5" hidden="1" customHeight="1" x14ac:dyDescent="0.35">
      <c r="A169" t="s">
        <v>164</v>
      </c>
      <c r="B169" t="s">
        <v>165</v>
      </c>
      <c r="C169" t="s">
        <v>503</v>
      </c>
      <c r="D169" t="s">
        <v>115</v>
      </c>
      <c r="E169" t="s">
        <v>115</v>
      </c>
      <c r="F169">
        <v>20.100000000000001</v>
      </c>
      <c r="G169" t="s">
        <v>115</v>
      </c>
      <c r="O169" s="158" t="s">
        <v>626</v>
      </c>
    </row>
    <row r="170" spans="1:15" ht="14.5" hidden="1" customHeight="1" x14ac:dyDescent="0.35">
      <c r="A170" t="s">
        <v>264</v>
      </c>
      <c r="B170" t="s">
        <v>265</v>
      </c>
      <c r="C170" t="s">
        <v>503</v>
      </c>
      <c r="D170" t="s">
        <v>115</v>
      </c>
      <c r="E170" t="s">
        <v>115</v>
      </c>
      <c r="F170">
        <v>6.09</v>
      </c>
      <c r="G170" t="s">
        <v>115</v>
      </c>
      <c r="O170" s="158" t="s">
        <v>627</v>
      </c>
    </row>
    <row r="171" spans="1:15" ht="14.5" hidden="1" customHeight="1" x14ac:dyDescent="0.35">
      <c r="A171" t="s">
        <v>168</v>
      </c>
      <c r="B171" t="s">
        <v>169</v>
      </c>
      <c r="C171" t="s">
        <v>503</v>
      </c>
      <c r="D171" t="s">
        <v>115</v>
      </c>
      <c r="E171" t="s">
        <v>115</v>
      </c>
      <c r="F171">
        <v>9.34</v>
      </c>
      <c r="G171" t="s">
        <v>115</v>
      </c>
      <c r="O171" s="158" t="s">
        <v>628</v>
      </c>
    </row>
    <row r="172" spans="1:15" ht="14.5" hidden="1" customHeight="1" x14ac:dyDescent="0.35">
      <c r="A172" t="s">
        <v>181</v>
      </c>
      <c r="B172" t="s">
        <v>182</v>
      </c>
      <c r="C172" t="s">
        <v>229</v>
      </c>
      <c r="D172" t="s">
        <v>494</v>
      </c>
      <c r="E172">
        <v>76</v>
      </c>
      <c r="F172">
        <v>62.58</v>
      </c>
      <c r="G172">
        <v>0.2144455097475233</v>
      </c>
      <c r="O172" s="158" t="s">
        <v>629</v>
      </c>
    </row>
    <row r="173" spans="1:15" ht="14.5" hidden="1" customHeight="1" x14ac:dyDescent="0.35">
      <c r="A173" t="s">
        <v>240</v>
      </c>
      <c r="B173" t="s">
        <v>180</v>
      </c>
      <c r="C173" t="s">
        <v>229</v>
      </c>
      <c r="D173" t="s">
        <v>494</v>
      </c>
      <c r="E173">
        <v>34</v>
      </c>
      <c r="F173">
        <v>27.02</v>
      </c>
      <c r="G173">
        <v>0.25832716506291642</v>
      </c>
      <c r="O173" s="158" t="s">
        <v>630</v>
      </c>
    </row>
    <row r="174" spans="1:15" ht="14.5" hidden="1" customHeight="1" x14ac:dyDescent="0.35">
      <c r="A174" t="s">
        <v>183</v>
      </c>
      <c r="B174" t="s">
        <v>184</v>
      </c>
      <c r="C174" t="s">
        <v>229</v>
      </c>
      <c r="D174" t="s">
        <v>494</v>
      </c>
      <c r="E174">
        <v>23</v>
      </c>
      <c r="F174">
        <v>18.489999999999998</v>
      </c>
      <c r="G174">
        <v>0.24391563007030848</v>
      </c>
      <c r="O174" s="158" t="s">
        <v>631</v>
      </c>
    </row>
    <row r="175" spans="1:15" ht="14.5" hidden="1" customHeight="1" x14ac:dyDescent="0.35">
      <c r="A175" t="s">
        <v>330</v>
      </c>
      <c r="B175" t="s">
        <v>331</v>
      </c>
      <c r="C175" t="s">
        <v>229</v>
      </c>
      <c r="D175" t="s">
        <v>494</v>
      </c>
      <c r="E175">
        <v>53</v>
      </c>
      <c r="F175">
        <v>53.85</v>
      </c>
      <c r="G175">
        <v>-1.5784586815227541E-2</v>
      </c>
      <c r="O175" s="158" t="s">
        <v>632</v>
      </c>
    </row>
    <row r="176" spans="1:15" ht="14.5" hidden="1" customHeight="1" x14ac:dyDescent="0.35">
      <c r="A176" t="s">
        <v>166</v>
      </c>
      <c r="B176" t="s">
        <v>167</v>
      </c>
      <c r="C176" t="s">
        <v>229</v>
      </c>
      <c r="D176" t="s">
        <v>494</v>
      </c>
      <c r="E176">
        <v>59</v>
      </c>
      <c r="F176">
        <v>55</v>
      </c>
      <c r="G176">
        <v>7.2727272727272751E-2</v>
      </c>
      <c r="O176" s="158" t="s">
        <v>633</v>
      </c>
    </row>
    <row r="177" spans="1:15" ht="14.5" hidden="1" customHeight="1" x14ac:dyDescent="0.35">
      <c r="A177" t="s">
        <v>241</v>
      </c>
      <c r="B177" t="s">
        <v>242</v>
      </c>
      <c r="C177" t="s">
        <v>229</v>
      </c>
      <c r="D177" t="s">
        <v>494</v>
      </c>
      <c r="E177">
        <v>12</v>
      </c>
      <c r="F177">
        <v>11.6</v>
      </c>
      <c r="G177">
        <v>3.4482758620689724E-2</v>
      </c>
      <c r="O177" s="158" t="s">
        <v>634</v>
      </c>
    </row>
    <row r="178" spans="1:15" ht="14.5" hidden="1" customHeight="1" x14ac:dyDescent="0.35">
      <c r="A178" t="s">
        <v>266</v>
      </c>
      <c r="B178" t="s">
        <v>267</v>
      </c>
      <c r="C178" t="s">
        <v>503</v>
      </c>
      <c r="D178" t="s">
        <v>115</v>
      </c>
      <c r="E178" t="s">
        <v>115</v>
      </c>
      <c r="F178">
        <v>26.12</v>
      </c>
      <c r="G178" t="s">
        <v>115</v>
      </c>
      <c r="O178" s="19" t="s">
        <v>115</v>
      </c>
    </row>
    <row r="179" spans="1:15" ht="14.5" hidden="1" customHeight="1" x14ac:dyDescent="0.35">
      <c r="A179" t="s">
        <v>320</v>
      </c>
      <c r="B179" t="s">
        <v>321</v>
      </c>
      <c r="C179" t="s">
        <v>503</v>
      </c>
      <c r="D179" t="s">
        <v>115</v>
      </c>
      <c r="E179" t="s">
        <v>115</v>
      </c>
      <c r="F179">
        <v>23.81</v>
      </c>
      <c r="G179" t="s">
        <v>115</v>
      </c>
      <c r="O179" s="19" t="s">
        <v>115</v>
      </c>
    </row>
    <row r="180" spans="1:15" ht="14.5" hidden="1" customHeight="1" x14ac:dyDescent="0.35">
      <c r="A180" t="s">
        <v>172</v>
      </c>
      <c r="B180" t="s">
        <v>173</v>
      </c>
      <c r="C180" t="s">
        <v>503</v>
      </c>
      <c r="D180" t="s">
        <v>115</v>
      </c>
      <c r="E180" t="s">
        <v>115</v>
      </c>
      <c r="F180">
        <v>45.93</v>
      </c>
      <c r="G180" t="s">
        <v>115</v>
      </c>
      <c r="O180" s="19" t="s">
        <v>115</v>
      </c>
    </row>
    <row r="181" spans="1:15" ht="14.5" hidden="1" customHeight="1" x14ac:dyDescent="0.35">
      <c r="A181" t="s">
        <v>178</v>
      </c>
      <c r="B181" t="s">
        <v>179</v>
      </c>
      <c r="C181" t="s">
        <v>503</v>
      </c>
      <c r="D181" t="s">
        <v>115</v>
      </c>
      <c r="E181" t="s">
        <v>115</v>
      </c>
      <c r="F181">
        <v>24.6</v>
      </c>
      <c r="G181" t="s">
        <v>115</v>
      </c>
      <c r="O181" s="18" t="s">
        <v>115</v>
      </c>
    </row>
    <row r="182" spans="1:15" ht="14.5" hidden="1" customHeight="1" x14ac:dyDescent="0.35">
      <c r="A182" t="s">
        <v>514</v>
      </c>
      <c r="B182" t="s">
        <v>115</v>
      </c>
      <c r="C182" t="s">
        <v>115</v>
      </c>
      <c r="D182" t="s">
        <v>115</v>
      </c>
      <c r="E182" t="s">
        <v>115</v>
      </c>
      <c r="F182" t="s">
        <v>115</v>
      </c>
      <c r="G182" t="s">
        <v>115</v>
      </c>
      <c r="O182" s="178"/>
    </row>
    <row r="183" spans="1:15" ht="14.5" hidden="1" customHeight="1" x14ac:dyDescent="0.35">
      <c r="A183" t="s">
        <v>635</v>
      </c>
      <c r="O183" s="175">
        <v>1</v>
      </c>
    </row>
    <row r="184" spans="1:15" ht="14.5" hidden="1" customHeight="1" x14ac:dyDescent="0.35">
      <c r="A184" t="s">
        <v>195</v>
      </c>
      <c r="B184" t="s">
        <v>196</v>
      </c>
      <c r="C184" t="s">
        <v>503</v>
      </c>
      <c r="D184" t="s">
        <v>115</v>
      </c>
      <c r="E184" t="s">
        <v>115</v>
      </c>
      <c r="F184">
        <v>45.49</v>
      </c>
      <c r="G184" t="s">
        <v>115</v>
      </c>
      <c r="H184" s="172"/>
      <c r="I184" s="172"/>
      <c r="J184" s="172"/>
      <c r="K184" s="172"/>
      <c r="L184" s="42"/>
      <c r="M184" s="172"/>
      <c r="N184" s="172"/>
      <c r="O184" s="152" t="s">
        <v>504</v>
      </c>
    </row>
    <row r="185" spans="1:15" ht="14.5" hidden="1" customHeight="1" x14ac:dyDescent="0.35">
      <c r="A185" t="s">
        <v>514</v>
      </c>
      <c r="B185" t="s">
        <v>115</v>
      </c>
      <c r="C185" t="s">
        <v>115</v>
      </c>
      <c r="D185" t="s">
        <v>115</v>
      </c>
      <c r="E185" t="s">
        <v>115</v>
      </c>
      <c r="F185" t="s">
        <v>115</v>
      </c>
      <c r="G185" t="s">
        <v>115</v>
      </c>
      <c r="O185" s="152" t="s">
        <v>507</v>
      </c>
    </row>
    <row r="186" spans="1:15" ht="14.5" hidden="1" customHeight="1" x14ac:dyDescent="0.35">
      <c r="A186" t="s">
        <v>636</v>
      </c>
      <c r="O186" s="158" t="s">
        <v>637</v>
      </c>
    </row>
    <row r="187" spans="1:15" ht="14.5" hidden="1" customHeight="1" x14ac:dyDescent="0.35">
      <c r="A187" t="s">
        <v>185</v>
      </c>
      <c r="B187" t="s">
        <v>186</v>
      </c>
      <c r="C187" t="s">
        <v>503</v>
      </c>
      <c r="D187" t="s">
        <v>115</v>
      </c>
      <c r="E187" t="s">
        <v>115</v>
      </c>
      <c r="F187">
        <v>36.159999999999997</v>
      </c>
      <c r="G187" t="s">
        <v>115</v>
      </c>
      <c r="O187" s="158" t="s">
        <v>638</v>
      </c>
    </row>
    <row r="188" spans="1:15" ht="14.5" hidden="1" customHeight="1" x14ac:dyDescent="0.35">
      <c r="A188" t="s">
        <v>639</v>
      </c>
      <c r="B188" t="s">
        <v>640</v>
      </c>
      <c r="C188" t="s">
        <v>503</v>
      </c>
      <c r="D188" t="s">
        <v>115</v>
      </c>
      <c r="E188" t="s">
        <v>115</v>
      </c>
      <c r="F188">
        <v>37.75</v>
      </c>
      <c r="G188" t="s">
        <v>115</v>
      </c>
      <c r="O188" s="158" t="s">
        <v>641</v>
      </c>
    </row>
    <row r="189" spans="1:15" ht="14.5" hidden="1" customHeight="1" x14ac:dyDescent="0.35">
      <c r="A189" t="s">
        <v>514</v>
      </c>
      <c r="B189" t="s">
        <v>115</v>
      </c>
      <c r="C189" t="s">
        <v>115</v>
      </c>
      <c r="D189" t="s">
        <v>115</v>
      </c>
      <c r="E189" t="s">
        <v>115</v>
      </c>
      <c r="F189" t="s">
        <v>115</v>
      </c>
      <c r="G189" t="s">
        <v>115</v>
      </c>
      <c r="O189" s="158" t="s">
        <v>642</v>
      </c>
    </row>
    <row r="190" spans="1:15" ht="14.5" customHeight="1" x14ac:dyDescent="0.35">
      <c r="O190" s="158" t="s">
        <v>643</v>
      </c>
    </row>
    <row r="191" spans="1:15" ht="14.5" hidden="1" customHeight="1" x14ac:dyDescent="0.35">
      <c r="O191" s="158" t="s">
        <v>644</v>
      </c>
    </row>
    <row r="192" spans="1:15" ht="14.5" hidden="1" customHeight="1" x14ac:dyDescent="0.35">
      <c r="O192" s="158" t="s">
        <v>645</v>
      </c>
    </row>
    <row r="193" spans="15:15" ht="14.5" hidden="1" customHeight="1" x14ac:dyDescent="0.35">
      <c r="O193" s="158" t="s">
        <v>646</v>
      </c>
    </row>
    <row r="194" spans="15:15" ht="14.5" hidden="1" customHeight="1" x14ac:dyDescent="0.35">
      <c r="O194" s="158" t="s">
        <v>647</v>
      </c>
    </row>
    <row r="195" spans="15:15" ht="14.5" hidden="1" customHeight="1" x14ac:dyDescent="0.35">
      <c r="O195" s="158" t="s">
        <v>648</v>
      </c>
    </row>
    <row r="196" spans="15:15" ht="14.5" hidden="1" customHeight="1" x14ac:dyDescent="0.35">
      <c r="O196" s="19" t="s">
        <v>115</v>
      </c>
    </row>
    <row r="197" spans="15:15" ht="14.5" hidden="1" customHeight="1" x14ac:dyDescent="0.35">
      <c r="O197" s="18" t="s">
        <v>115</v>
      </c>
    </row>
    <row r="198" spans="15:15" ht="14.5" hidden="1" customHeight="1" x14ac:dyDescent="0.35">
      <c r="O198" s="178"/>
    </row>
    <row r="199" spans="15:15" ht="14.5" hidden="1" customHeight="1" x14ac:dyDescent="0.35">
      <c r="O199" s="175">
        <v>1</v>
      </c>
    </row>
    <row r="200" spans="15:15" ht="14.5" hidden="1" customHeight="1" x14ac:dyDescent="0.35">
      <c r="O200" s="152" t="s">
        <v>504</v>
      </c>
    </row>
    <row r="201" spans="15:15" ht="14.5" hidden="1" customHeight="1" x14ac:dyDescent="0.35">
      <c r="O201" s="152" t="s">
        <v>507</v>
      </c>
    </row>
    <row r="202" spans="15:15" ht="14.5" hidden="1" customHeight="1" x14ac:dyDescent="0.35">
      <c r="O202" s="158" t="s">
        <v>649</v>
      </c>
    </row>
    <row r="203" spans="15:15" ht="14.5" hidden="1" customHeight="1" x14ac:dyDescent="0.35">
      <c r="O203" s="158" t="s">
        <v>650</v>
      </c>
    </row>
    <row r="204" spans="15:15" ht="14.5" hidden="1" customHeight="1" x14ac:dyDescent="0.35">
      <c r="O204" s="158" t="s">
        <v>651</v>
      </c>
    </row>
    <row r="205" spans="15:15" ht="14.5" hidden="1" customHeight="1" x14ac:dyDescent="0.35">
      <c r="O205" s="158" t="s">
        <v>652</v>
      </c>
    </row>
    <row r="206" spans="15:15" ht="14.5" hidden="1" customHeight="1" x14ac:dyDescent="0.35">
      <c r="O206" s="19" t="s">
        <v>115</v>
      </c>
    </row>
    <row r="207" spans="15:15" ht="14.5" hidden="1" customHeight="1" x14ac:dyDescent="0.35">
      <c r="O207" s="19" t="s">
        <v>115</v>
      </c>
    </row>
    <row r="208" spans="15:15" ht="14.5" hidden="1" customHeight="1" x14ac:dyDescent="0.35">
      <c r="O208" s="18" t="s">
        <v>115</v>
      </c>
    </row>
    <row r="209" spans="1:15" ht="14.5" hidden="1" customHeight="1" x14ac:dyDescent="0.35">
      <c r="O209" s="175">
        <v>1</v>
      </c>
    </row>
    <row r="210" spans="1:15" ht="14.5" hidden="1" customHeight="1" x14ac:dyDescent="0.35">
      <c r="O210" s="152" t="s">
        <v>504</v>
      </c>
    </row>
    <row r="211" spans="1:15" ht="14.5" hidden="1" customHeight="1" x14ac:dyDescent="0.35">
      <c r="O211" s="152" t="s">
        <v>507</v>
      </c>
    </row>
    <row r="212" spans="1:15" ht="14.5" hidden="1" customHeight="1" x14ac:dyDescent="0.35">
      <c r="O212" s="158" t="s">
        <v>653</v>
      </c>
    </row>
    <row r="213" spans="1:15" ht="14.5" hidden="1" customHeight="1" x14ac:dyDescent="0.35">
      <c r="O213" s="158" t="s">
        <v>654</v>
      </c>
    </row>
    <row r="214" spans="1:15" ht="14.5" hidden="1" customHeight="1" x14ac:dyDescent="0.35">
      <c r="O214" s="158" t="s">
        <v>655</v>
      </c>
    </row>
    <row r="215" spans="1:15" ht="14.5" hidden="1" customHeight="1" x14ac:dyDescent="0.35">
      <c r="O215" s="158" t="s">
        <v>656</v>
      </c>
    </row>
    <row r="216" spans="1:15" ht="14.5" hidden="1" customHeight="1" x14ac:dyDescent="0.35">
      <c r="O216" s="158" t="s">
        <v>657</v>
      </c>
    </row>
    <row r="217" spans="1:15" ht="14.5" hidden="1" customHeight="1" x14ac:dyDescent="0.35">
      <c r="A217" t="s">
        <v>658</v>
      </c>
      <c r="O217" s="158" t="s">
        <v>659</v>
      </c>
    </row>
    <row r="218" spans="1:15" ht="14.5" hidden="1" customHeight="1" x14ac:dyDescent="0.35">
      <c r="O218" s="19" t="s">
        <v>115</v>
      </c>
    </row>
    <row r="219" spans="1:15" ht="14.5" hidden="1" customHeight="1" x14ac:dyDescent="0.35">
      <c r="O219" s="19" t="s">
        <v>115</v>
      </c>
    </row>
    <row r="220" spans="1:15" ht="14.5" hidden="1" customHeight="1" x14ac:dyDescent="0.35">
      <c r="A220" t="s">
        <v>660</v>
      </c>
      <c r="O220" s="19" t="s">
        <v>115</v>
      </c>
    </row>
    <row r="221" spans="1:15" ht="14.5" customHeight="1" x14ac:dyDescent="0.35">
      <c r="O221" s="19" t="s">
        <v>115</v>
      </c>
    </row>
    <row r="222" spans="1:15" ht="14.5" customHeight="1" x14ac:dyDescent="0.35">
      <c r="O222" s="173" t="s">
        <v>661</v>
      </c>
    </row>
    <row r="223" spans="1:15" ht="14.5" customHeight="1" x14ac:dyDescent="0.35">
      <c r="O223" s="18" t="s">
        <v>115</v>
      </c>
    </row>
    <row r="224" spans="1:15" ht="14.5" customHeight="1" x14ac:dyDescent="0.35"/>
    <row r="225" ht="14.5" customHeight="1" x14ac:dyDescent="0.35"/>
    <row r="226" ht="14.5" customHeight="1" x14ac:dyDescent="0.35"/>
  </sheetData>
  <hyperlinks>
    <hyperlink ref="O222" r:id="rId1" xr:uid="{B4DED5D7-4E5D-40F5-AE7B-25B0A5C87189}"/>
    <hyperlink ref="O205" r:id="rId2" xr:uid="{782385E6-2CFD-411E-8678-136859FF31D7}"/>
    <hyperlink ref="O202" r:id="rId3" xr:uid="{551535E0-186A-48B7-9B3D-6F579D26B41F}"/>
    <hyperlink ref="O204" r:id="rId4" xr:uid="{8465F2A2-592F-437D-9CCE-826DE4DDD44C}"/>
    <hyperlink ref="O203" r:id="rId5" xr:uid="{D31C0DAE-7DA2-480B-AD05-D1C7F2E7624F}"/>
    <hyperlink ref="O212" r:id="rId6" xr:uid="{1E3B6216-0AEA-422B-9554-632494FCC59A}"/>
    <hyperlink ref="O217" r:id="rId7" xr:uid="{2BFFDF9A-BCF4-430F-831B-85355BE10631}"/>
    <hyperlink ref="O216" r:id="rId8" xr:uid="{8ED5F1CC-9402-4132-8B68-C831C4EE3AD2}"/>
    <hyperlink ref="O215" r:id="rId9" xr:uid="{B760D534-03FC-4EE6-9040-17251B78F87C}"/>
    <hyperlink ref="O214" r:id="rId10" xr:uid="{0E38E737-88AC-4909-8D4D-40210808117B}"/>
    <hyperlink ref="O213" r:id="rId11" xr:uid="{8DB18C84-F8AF-466E-B3B6-6C75D321C6CE}"/>
    <hyperlink ref="O177" r:id="rId12" xr:uid="{CEFCB84B-8CDF-4C30-B75A-5AB348173B68}"/>
    <hyperlink ref="O169" r:id="rId13" xr:uid="{A3E135CD-25AB-4E01-93CD-402BA579FBD5}"/>
    <hyperlink ref="O164" r:id="rId14" xr:uid="{1A629E39-61FC-41F0-ADF0-BB8561A4617C}"/>
    <hyperlink ref="O193" r:id="rId15" xr:uid="{12184F75-F072-4B9A-A4B2-06ABEB975F08}"/>
    <hyperlink ref="O192" r:id="rId16" xr:uid="{C1218BF8-34F8-4233-A2E8-238D4FEDC4DA}"/>
    <hyperlink ref="O191" r:id="rId17" xr:uid="{89008285-5A4A-45E9-8A62-F0AC29665BCA}"/>
    <hyperlink ref="O190" r:id="rId18" xr:uid="{DF68CFC6-7445-472D-A335-B389C3112621}"/>
    <hyperlink ref="O189" r:id="rId19" xr:uid="{643265F7-E484-4BD5-A244-E67E41A72785}"/>
    <hyperlink ref="O188" r:id="rId20" display="Acesse a tese da MRV" xr:uid="{0E5EA7A8-D09B-42FE-A04B-892EDEABEBB8}"/>
    <hyperlink ref="O186" r:id="rId21" xr:uid="{ED834493-85C5-488D-92A8-FC5130165049}"/>
    <hyperlink ref="O187" r:id="rId22" xr:uid="{07736990-ACAB-45B6-ABE5-65AA17949AE2}"/>
    <hyperlink ref="O194" r:id="rId23" xr:uid="{5F2BDE98-FA5C-438F-B1EE-31C2A99997F3}"/>
    <hyperlink ref="O195" r:id="rId24" xr:uid="{3612596B-6DDD-40AF-8463-4C93F5FAE6D8}"/>
    <hyperlink ref="O165" r:id="rId25" xr:uid="{7649347B-CCD0-4F63-AC60-1A035321FF78}"/>
    <hyperlink ref="O173" r:id="rId26" xr:uid="{F370DC10-00BD-4B7E-A767-33BE1F43BFC3}"/>
    <hyperlink ref="O176" r:id="rId27" xr:uid="{438D334B-4EA7-4A48-8923-71F851AFABFB}"/>
    <hyperlink ref="O175" r:id="rId28" xr:uid="{4BCAF11E-98C6-4BDC-854D-55261C8FB0C9}"/>
    <hyperlink ref="O163" r:id="rId29" xr:uid="{13DF1901-382D-4354-BC36-D6CCDC92820B}"/>
    <hyperlink ref="O174" r:id="rId30" xr:uid="{DBFA2C04-5EB7-4F71-8B12-D9ECFB9D2F00}"/>
    <hyperlink ref="O168" r:id="rId31" xr:uid="{2D8F976D-6A4A-478E-94B0-492865B42DA4}"/>
    <hyperlink ref="O167" r:id="rId32" xr:uid="{231E3099-709C-420F-990A-4C672532C467}"/>
    <hyperlink ref="O172" r:id="rId33" xr:uid="{9BB2E0A5-B7BD-4600-8FD0-3CFCBABC8CEC}"/>
    <hyperlink ref="O171" r:id="rId34" xr:uid="{023B8AD2-30BD-4B10-83DD-99F930A44218}"/>
    <hyperlink ref="O170" r:id="rId35" xr:uid="{4B11DCDF-AF49-4BD8-AF9A-24D05670EC03}"/>
    <hyperlink ref="O166" r:id="rId36" xr:uid="{7D58CD90-BF5F-4698-BE2C-B8B0D4EE567E}"/>
    <hyperlink ref="O162" r:id="rId37" xr:uid="{5C2E88BD-DAEA-40AB-8846-BC3743A3CB34}"/>
    <hyperlink ref="O161" r:id="rId38" xr:uid="{5FD10F49-3FE9-46B7-912F-39A10F1EA180}"/>
    <hyperlink ref="O160" r:id="rId39" display="Acesse a tese de B2W" xr:uid="{C1263EB5-B9CE-437F-952B-2ECC473B6C25}"/>
    <hyperlink ref="O159" r:id="rId40" xr:uid="{C651E81B-AEDE-4E84-9B09-93EEDF13708D}"/>
    <hyperlink ref="O150" r:id="rId41" xr:uid="{DFD0E282-9809-49B8-B7A1-4E12055F8C1E}"/>
    <hyperlink ref="O149" r:id="rId42" xr:uid="{CF19D156-66C9-4795-ABE2-E4AE487817A4}"/>
    <hyperlink ref="O117" r:id="rId43" xr:uid="{D7125EAD-FB4F-42E1-9A61-4B8FB5280E76}"/>
    <hyperlink ref="O133" r:id="rId44" xr:uid="{19FF2196-28BD-428E-8F1B-0889FB3062D3}"/>
    <hyperlink ref="O134" r:id="rId45" xr:uid="{6CC346DF-AF93-4D54-A02F-261E4301D1F6}"/>
    <hyperlink ref="O129" r:id="rId46" xr:uid="{165012F9-443C-481F-807E-8486CBA7D55B}"/>
    <hyperlink ref="O132" r:id="rId47" xr:uid="{4F54A0E9-7E61-4F25-9F72-B2B12880071E}"/>
    <hyperlink ref="O145" r:id="rId48" xr:uid="{A17388B9-9233-4A31-A2DB-355F1EAD7D03}"/>
    <hyperlink ref="O144" r:id="rId49" xr:uid="{12E5446F-8342-4BEC-97A5-A90598849082}"/>
    <hyperlink ref="O143" r:id="rId50" xr:uid="{333A20F0-500E-47C1-AF20-5746A19CF322}"/>
    <hyperlink ref="O142" r:id="rId51" xr:uid="{AD0CA4D0-0047-4421-B959-48FA93526361}"/>
    <hyperlink ref="O141" r:id="rId52" xr:uid="{64BA2025-23AA-4ED9-80BA-23A8B1724802}"/>
    <hyperlink ref="O131" r:id="rId53" xr:uid="{6A4C2B98-C4A7-4A80-BD34-A2320079382F}"/>
    <hyperlink ref="O128" r:id="rId54" xr:uid="{144D81D8-3035-48F0-B726-DDF6E9607E33}"/>
    <hyperlink ref="O130" r:id="rId55" xr:uid="{A39766B9-7814-4FE3-AABB-CED4B38144EA}"/>
    <hyperlink ref="O148" r:id="rId56" xr:uid="{12E10526-ED06-4C7B-9839-D64F2DB5E75E}"/>
    <hyperlink ref="O147" r:id="rId57" xr:uid="{7214D35C-8BBC-464D-A45E-F1542DB7E751}"/>
    <hyperlink ref="O146" r:id="rId58" xr:uid="{49AB0001-5864-44E0-B306-53A4150B1C23}"/>
    <hyperlink ref="O127" r:id="rId59" xr:uid="{EB403E76-F3B6-404F-B25E-172565BF1F3D}"/>
    <hyperlink ref="O116" r:id="rId60" xr:uid="{F8CB60FF-7795-4E65-A662-12A1FA21B3F7}"/>
    <hyperlink ref="O115" r:id="rId61" xr:uid="{211B5448-9D9A-4E96-B646-8F990B3A167B}"/>
    <hyperlink ref="O114" r:id="rId62" xr:uid="{17E27643-4546-45B4-ACA9-47DBC3BB3B74}"/>
    <hyperlink ref="O113" r:id="rId63" xr:uid="{DC23B2F0-759E-42D6-80EF-972B55D5C154}"/>
    <hyperlink ref="O112" r:id="rId64" xr:uid="{8A11FF66-95D4-4EFA-9779-6993AE7F4802}"/>
    <hyperlink ref="O112:O114" r:id="rId65" display="Acesse a tese de GNDI" xr:uid="{FDC490DD-85AB-406E-8A88-4AA44CA46B2E}"/>
    <hyperlink ref="O111" r:id="rId66" xr:uid="{0985D15E-0186-4461-B08F-590C6FA08769}"/>
    <hyperlink ref="O97" r:id="rId67" xr:uid="{CEEFB4A6-4F05-4FD3-88AD-CA9A4DDAE865}"/>
    <hyperlink ref="O96" r:id="rId68" xr:uid="{010B001E-6F86-4F68-B895-D85A1D107B15}"/>
    <hyperlink ref="O102:O104" r:id="rId69" display="Acesse a tese da Ultrapar" xr:uid="{A0FC5868-9EC2-4C7B-8FDF-6594A39F22D7}"/>
    <hyperlink ref="O102" r:id="rId70" xr:uid="{81DF8A57-E785-4D4A-AE69-F51DC88A4F93}"/>
    <hyperlink ref="O103" r:id="rId71" xr:uid="{22E46B70-EEFA-445A-BE83-ED0D5D7A5A62}"/>
    <hyperlink ref="O104" r:id="rId72" xr:uid="{A08564FD-338F-4B72-BFC3-1A020E38B88B}"/>
    <hyperlink ref="O110" r:id="rId73" xr:uid="{A6647A5E-C3C0-4378-A8A9-217BEA913B66}"/>
    <hyperlink ref="O89" r:id="rId74" xr:uid="{200BDDA3-EEAC-48CB-83CC-C51168C5D215}"/>
    <hyperlink ref="O90" r:id="rId75" xr:uid="{D7028567-5435-4094-A859-5B0FEAF4FCBE}"/>
    <hyperlink ref="O88" r:id="rId76" xr:uid="{3BF92E1C-E67E-4CFE-A2BF-15454503E6E4}"/>
    <hyperlink ref="O91" r:id="rId77" xr:uid="{6FDB5370-F528-4B3A-820A-557915E90A09}"/>
    <hyperlink ref="O85" r:id="rId78" display="Acesse da tese da CSN" xr:uid="{A4D5D94F-6137-4D8A-B971-9DB34FC3FEE7}"/>
    <hyperlink ref="O86" r:id="rId79" xr:uid="{4D236F8B-83C2-4DDB-BFB4-CAA3F07681AF}"/>
    <hyperlink ref="O87" r:id="rId80" xr:uid="{9254303C-8772-427D-B3DD-D7579864623F}"/>
    <hyperlink ref="O83" r:id="rId81" xr:uid="{182380D3-3347-433F-932C-BF904B5ED434}"/>
    <hyperlink ref="O84" r:id="rId82" xr:uid="{B17938C0-5492-4D25-AB66-C16813C4CDDF}"/>
    <hyperlink ref="O64" r:id="rId83" display="Acesse a tese da Ultrapar" xr:uid="{1CD031F0-790F-419C-9AA5-AF3933A90ECE}"/>
    <hyperlink ref="O53" r:id="rId84" xr:uid="{37854DFE-08AA-4F7C-B9DF-7D16B6C247D6}"/>
    <hyperlink ref="O54" r:id="rId85" xr:uid="{8680A19A-CAF8-4992-8A7E-E8AF0483AA19}"/>
    <hyperlink ref="O55" r:id="rId86" xr:uid="{2BDBCCE9-6222-478F-8C01-447131A80E6B}"/>
    <hyperlink ref="O57" r:id="rId87" xr:uid="{972E4F4F-35D3-4A3D-90DF-91C06C85F32C}"/>
    <hyperlink ref="O58" r:id="rId88" xr:uid="{2DBE0C23-DF11-4650-A703-CBA4ECA001CA}"/>
    <hyperlink ref="O59" r:id="rId89" xr:uid="{407B3B3D-DBB5-4BE4-AFFC-779DAEE8FF54}"/>
    <hyperlink ref="O60" r:id="rId90" xr:uid="{1B4E82E4-EC3F-455D-94B5-81F23329BD56}"/>
    <hyperlink ref="O61" r:id="rId91" xr:uid="{B2086072-26DE-47AE-9A6D-F3C4EB4F2D5F}"/>
    <hyperlink ref="O63" r:id="rId92" xr:uid="{867654CB-FFE6-41E9-8E3A-1BEF2805AD79}"/>
    <hyperlink ref="O56" r:id="rId93" xr:uid="{02109AA8-7579-4FB1-ACFC-9CF80B714EDA}"/>
    <hyperlink ref="O62" r:id="rId94" xr:uid="{A78E0177-0711-4D85-9D04-59AF2F4A746B}"/>
    <hyperlink ref="O47" r:id="rId95" xr:uid="{E4182F35-EC25-422A-8C18-F8B249FAF5ED}"/>
    <hyperlink ref="O46" r:id="rId96" xr:uid="{62134A13-4B53-4D06-A29E-79CEEC2C85EA}"/>
    <hyperlink ref="O45" r:id="rId97" xr:uid="{CBD1A484-CFB5-4A25-937A-27D0F556AB71}"/>
    <hyperlink ref="O45:O47" r:id="rId98" display="Acesse a tese da Ânima" xr:uid="{A21D6690-E2A9-49EE-BD5E-371B8241A417}"/>
    <hyperlink ref="O44" r:id="rId99" xr:uid="{99B7FC2A-F7B2-4712-B5F5-8382DDE7199C}"/>
    <hyperlink ref="O6" r:id="rId100" xr:uid="{8F53207C-E157-4B59-88EA-59D4565D2E4D}"/>
    <hyperlink ref="O8" r:id="rId101" xr:uid="{4B2FF0F5-254A-4AA2-BF1B-D9B9B4EC31C5}"/>
    <hyperlink ref="O7" r:id="rId102" xr:uid="{2D42FE2E-1068-4A07-9822-4C42CD2F9D98}"/>
    <hyperlink ref="O10" r:id="rId103" xr:uid="{32C54256-A787-4B05-9CBE-EAC0ADF8FEE6}"/>
    <hyperlink ref="O9" r:id="rId104" xr:uid="{892B5D4D-BF28-4CE1-8E3D-962101494815}"/>
    <hyperlink ref="O11" r:id="rId105" xr:uid="{E843FA32-86C9-43D3-9744-B305E40792AF}"/>
    <hyperlink ref="O19" r:id="rId106" xr:uid="{B877D4C8-FA2A-438D-AE63-37D3BE2214C1}"/>
    <hyperlink ref="O18" r:id="rId107" xr:uid="{90394EB3-A3AA-4B00-8F57-BAE4E1FEBCC9}"/>
    <hyperlink ref="O17" r:id="rId108" xr:uid="{90B9581A-BBD6-4404-85B5-AE7DBF80A5CC}"/>
    <hyperlink ref="O16" r:id="rId109" xr:uid="{33EAAF60-F2BF-4645-9420-6EB1FA35ED38}"/>
    <hyperlink ref="O20" r:id="rId110" xr:uid="{7F1B5C39-C007-40A6-96A3-99BAAAB52E3E}"/>
    <hyperlink ref="O21" r:id="rId111" xr:uid="{7F4C1A36-FD2A-419D-834B-91E6FE2FF6CF}"/>
    <hyperlink ref="O32" r:id="rId112" xr:uid="{A25FDD2D-2A1B-4BEB-9A75-AB210A321B46}"/>
    <hyperlink ref="O31" r:id="rId113" xr:uid="{4A480ACF-0A9B-41F6-9D99-EEC8752293F5}"/>
    <hyperlink ref="O22" r:id="rId114" display="Acesse a tese de Boa Safra Semestes" xr:uid="{F3B44150-8210-4490-8594-95C85BAF0EE7}"/>
    <hyperlink ref="O33" r:id="rId115" xr:uid="{FBDF1F4F-AD4B-4564-9532-371F9AACEA33}"/>
    <hyperlink ref="O34" r:id="rId116" xr:uid="{F351FAC0-2A68-4295-8243-19F892006465}"/>
    <hyperlink ref="O35" r:id="rId117" xr:uid="{D4775BB7-5CB8-4669-B4E6-BEC93322A3F4}"/>
    <hyperlink ref="O36" r:id="rId118" xr:uid="{6B466273-DE39-4246-A4C2-8043F18A2BEA}"/>
    <hyperlink ref="O37" r:id="rId119" xr:uid="{A0C43301-DA45-47B5-8FA5-5A3955DA25CC}"/>
    <hyperlink ref="O23" r:id="rId120" xr:uid="{E811F67C-69AF-45C1-9BA8-817D350B6D14}"/>
  </hyperlinks>
  <printOptions horizontalCentered="1" verticalCentered="1"/>
  <pageMargins left="0" right="0" top="0" bottom="0" header="0" footer="0"/>
  <pageSetup paperSize="9" scale="99" fitToHeight="0" orientation="landscape" r:id="rId121"/>
  <headerFooter>
    <oddFooter>&amp;R_x000D_&amp;1#&amp;"Calibri"&amp;10&amp;K008000 [ CLASSIFICAÇÃO: PÚBLICA ]</oddFooter>
  </headerFooter>
  <drawing r:id="rId12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BD4C0C-2809-463A-A867-61E204EC6F32}">
  <sheetPr codeName="Sheet4">
    <tabColor theme="9" tint="0.39997558519241921"/>
    <pageSetUpPr fitToPage="1"/>
  </sheetPr>
  <dimension ref="A1:U219"/>
  <sheetViews>
    <sheetView showGridLines="0" view="pageBreakPreview" topLeftCell="B1" zoomScale="40" zoomScaleNormal="50" zoomScaleSheetLayoutView="40" workbookViewId="0">
      <selection activeCell="H65" sqref="H65"/>
    </sheetView>
  </sheetViews>
  <sheetFormatPr defaultColWidth="8.7265625" defaultRowHeight="20.149999999999999" customHeight="1" x14ac:dyDescent="0.35"/>
  <cols>
    <col min="1" max="1" width="0" hidden="1" customWidth="1"/>
    <col min="2" max="2" width="24.453125" customWidth="1"/>
    <col min="3" max="3" width="9.453125" customWidth="1"/>
    <col min="4" max="4" width="44.54296875" bestFit="1" customWidth="1"/>
    <col min="5" max="5" width="22.54296875" bestFit="1" customWidth="1"/>
    <col min="6" max="6" width="24.26953125" bestFit="1" customWidth="1"/>
    <col min="7" max="7" width="14.26953125" style="47" bestFit="1" customWidth="1"/>
    <col min="8" max="8" width="14.7265625" bestFit="1" customWidth="1"/>
    <col min="9" max="9" width="12.54296875" customWidth="1"/>
    <col min="10" max="12" width="15.7265625" bestFit="1" customWidth="1"/>
    <col min="13" max="13" width="13.7265625" bestFit="1" customWidth="1"/>
    <col min="14" max="20" width="13.7265625" customWidth="1"/>
    <col min="21" max="21" width="13.7265625" bestFit="1" customWidth="1"/>
    <col min="22" max="22" width="8.7265625" customWidth="1"/>
  </cols>
  <sheetData>
    <row r="1" spans="1:21" ht="35.25" customHeight="1" x14ac:dyDescent="0.35">
      <c r="B1" s="27"/>
      <c r="C1" s="28"/>
      <c r="D1" s="28"/>
      <c r="E1" s="28"/>
      <c r="F1" s="28"/>
      <c r="G1" s="45" t="s">
        <v>201</v>
      </c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</row>
    <row r="2" spans="1:21" ht="35.25" customHeight="1" x14ac:dyDescent="0.35">
      <c r="B2" s="27"/>
      <c r="C2" s="28"/>
      <c r="D2" s="28"/>
      <c r="E2" s="28"/>
      <c r="F2" s="28"/>
      <c r="G2" s="45" t="s">
        <v>200</v>
      </c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</row>
    <row r="3" spans="1:21" ht="15.5" x14ac:dyDescent="0.35">
      <c r="B3" s="2"/>
      <c r="C3" s="1"/>
      <c r="D3" s="1"/>
      <c r="E3" s="1"/>
      <c r="F3" s="1"/>
      <c r="G3" s="46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ht="20.149999999999999" customHeight="1" x14ac:dyDescent="0.35">
      <c r="B4" s="217" t="s">
        <v>479</v>
      </c>
      <c r="C4" s="216" t="s">
        <v>0</v>
      </c>
      <c r="D4" s="216" t="s">
        <v>480</v>
      </c>
      <c r="E4" s="216" t="s">
        <v>481</v>
      </c>
      <c r="F4" s="216" t="s">
        <v>482</v>
      </c>
      <c r="G4" s="64" t="s">
        <v>483</v>
      </c>
      <c r="H4" s="14" t="s">
        <v>483</v>
      </c>
      <c r="I4" s="216" t="s">
        <v>277</v>
      </c>
      <c r="J4" s="216" t="s">
        <v>484</v>
      </c>
      <c r="K4" s="216"/>
      <c r="L4" s="216" t="s">
        <v>2</v>
      </c>
      <c r="M4" s="216"/>
      <c r="N4" s="216" t="s">
        <v>485</v>
      </c>
      <c r="O4" s="216"/>
      <c r="P4" s="216" t="s">
        <v>347</v>
      </c>
      <c r="Q4" s="216"/>
      <c r="R4" s="216" t="s">
        <v>285</v>
      </c>
      <c r="S4" s="216"/>
      <c r="T4" s="216" t="s">
        <v>3</v>
      </c>
      <c r="U4" s="216"/>
    </row>
    <row r="5" spans="1:21" ht="20.149999999999999" customHeight="1" x14ac:dyDescent="0.35">
      <c r="B5" s="218"/>
      <c r="C5" s="216"/>
      <c r="D5" s="216"/>
      <c r="E5" s="216"/>
      <c r="F5" s="216"/>
      <c r="G5" s="64" t="s">
        <v>672</v>
      </c>
      <c r="H5" s="14" t="s">
        <v>671</v>
      </c>
      <c r="I5" s="216"/>
      <c r="J5" s="83">
        <v>2023</v>
      </c>
      <c r="K5" s="51">
        <v>2024</v>
      </c>
      <c r="L5" s="83">
        <v>2023</v>
      </c>
      <c r="M5" s="102">
        <v>2024</v>
      </c>
      <c r="N5" s="83">
        <v>2023</v>
      </c>
      <c r="O5" s="102">
        <v>2024</v>
      </c>
      <c r="P5" s="51">
        <v>2023</v>
      </c>
      <c r="Q5" s="51">
        <v>2024</v>
      </c>
      <c r="R5" s="51">
        <v>2023</v>
      </c>
      <c r="S5" s="51">
        <v>2024</v>
      </c>
      <c r="T5" s="51">
        <v>2023</v>
      </c>
      <c r="U5" s="48">
        <v>2024</v>
      </c>
    </row>
    <row r="6" spans="1:21" ht="20.149999999999999" hidden="1" customHeight="1" x14ac:dyDescent="0.35">
      <c r="B6" s="60"/>
      <c r="C6" s="60"/>
      <c r="D6" s="60"/>
      <c r="E6" s="60"/>
      <c r="F6" s="60"/>
      <c r="G6" s="65"/>
      <c r="H6" s="60"/>
      <c r="I6" s="60"/>
      <c r="J6" s="71" t="s">
        <v>389</v>
      </c>
      <c r="K6" s="71" t="s">
        <v>389</v>
      </c>
      <c r="L6" s="71" t="s">
        <v>391</v>
      </c>
      <c r="M6" s="71" t="s">
        <v>391</v>
      </c>
      <c r="N6" s="71" t="s">
        <v>392</v>
      </c>
      <c r="O6" s="71" t="s">
        <v>392</v>
      </c>
      <c r="P6" s="71" t="s">
        <v>390</v>
      </c>
      <c r="Q6" s="71" t="s">
        <v>390</v>
      </c>
      <c r="R6" s="71" t="s">
        <v>285</v>
      </c>
      <c r="S6" s="71" t="s">
        <v>285</v>
      </c>
      <c r="T6" s="71" t="s">
        <v>376</v>
      </c>
      <c r="U6" s="71" t="s">
        <v>376</v>
      </c>
    </row>
    <row r="7" spans="1:21" ht="20.149999999999999" hidden="1" customHeight="1" x14ac:dyDescent="0.35">
      <c r="B7" s="60" t="s">
        <v>360</v>
      </c>
      <c r="C7" s="60" t="s">
        <v>361</v>
      </c>
      <c r="D7" s="60" t="s">
        <v>359</v>
      </c>
      <c r="E7" s="60" t="s">
        <v>362</v>
      </c>
      <c r="F7" s="60" t="s">
        <v>363</v>
      </c>
      <c r="G7" s="65" t="s">
        <v>366</v>
      </c>
      <c r="H7" s="60"/>
      <c r="I7" s="60"/>
      <c r="J7" s="71" t="str">
        <f t="shared" ref="J7:U7" si="0">J6&amp;"_"&amp;J5</f>
        <v>P_E_2023</v>
      </c>
      <c r="K7" s="71" t="str">
        <f t="shared" si="0"/>
        <v>P_E_2024</v>
      </c>
      <c r="L7" s="71" t="str">
        <f t="shared" si="0"/>
        <v>EV_EBITDA_2023</v>
      </c>
      <c r="M7" s="71" t="str">
        <f t="shared" si="0"/>
        <v>EV_EBITDA_2024</v>
      </c>
      <c r="N7" s="71" t="str">
        <f t="shared" si="0"/>
        <v>NET DEBT_EBITDA_2023</v>
      </c>
      <c r="O7" s="71" t="str">
        <f t="shared" si="0"/>
        <v>NET DEBT_EBITDA_2024</v>
      </c>
      <c r="P7" s="71" t="str">
        <f t="shared" si="0"/>
        <v>P_VP_2023</v>
      </c>
      <c r="Q7" s="71" t="str">
        <f t="shared" si="0"/>
        <v>P_VP_2024</v>
      </c>
      <c r="R7" s="71" t="str">
        <f t="shared" si="0"/>
        <v>ROE_2023</v>
      </c>
      <c r="S7" s="71" t="str">
        <f t="shared" si="0"/>
        <v>ROE_2024</v>
      </c>
      <c r="T7" s="71" t="str">
        <f t="shared" si="0"/>
        <v>DY_2023</v>
      </c>
      <c r="U7" s="71" t="str">
        <f t="shared" si="0"/>
        <v>DY_2024</v>
      </c>
    </row>
    <row r="8" spans="1:21" ht="20.149999999999999" customHeight="1" x14ac:dyDescent="0.35">
      <c r="A8" s="148" t="str">
        <f>_xlfn.CONCAT(C8," BZ Equity")</f>
        <v>AGRO3 BZ Equity</v>
      </c>
      <c r="B8" s="15" t="s">
        <v>328</v>
      </c>
      <c r="C8" s="15" t="s">
        <v>329</v>
      </c>
      <c r="D8" s="15" t="s">
        <v>465</v>
      </c>
      <c r="E8" s="15" t="s">
        <v>17</v>
      </c>
      <c r="F8" s="15" t="s">
        <v>492</v>
      </c>
      <c r="G8" s="16">
        <v>31.8</v>
      </c>
      <c r="H8" s="16">
        <v>24.37</v>
      </c>
      <c r="I8" s="53">
        <v>0.30488305293393514</v>
      </c>
      <c r="J8" s="21">
        <v>13.304059218084033</v>
      </c>
      <c r="K8" s="21">
        <v>4.9814280860531595</v>
      </c>
      <c r="L8" s="21">
        <v>4.1999321950929689</v>
      </c>
      <c r="M8" s="21">
        <v>2.9802887849173123</v>
      </c>
      <c r="N8" s="21">
        <v>-0.22529624107489318</v>
      </c>
      <c r="O8" s="21">
        <v>-0.74027946206342043</v>
      </c>
      <c r="P8" s="21">
        <v>0.96776802134826045</v>
      </c>
      <c r="Q8" s="21">
        <v>0.88208444769606564</v>
      </c>
      <c r="R8" s="32">
        <v>7.2742311612142119E-2</v>
      </c>
      <c r="S8" s="32">
        <v>0.17707461243206482</v>
      </c>
      <c r="T8" s="32">
        <v>3.7582514614814454E-2</v>
      </c>
      <c r="U8" s="32">
        <v>0.10037282308659312</v>
      </c>
    </row>
    <row r="9" spans="1:21" ht="20.149999999999999" customHeight="1" x14ac:dyDescent="0.35">
      <c r="A9" s="148" t="str">
        <f t="shared" ref="A9:A76" si="1">_xlfn.CONCAT(C9," BZ Equity")</f>
        <v>AGXY3 BZ Equity</v>
      </c>
      <c r="B9" s="15" t="s">
        <v>395</v>
      </c>
      <c r="C9" s="15" t="s">
        <v>333</v>
      </c>
      <c r="D9" s="15" t="s">
        <v>465</v>
      </c>
      <c r="E9" s="15" t="s">
        <v>17</v>
      </c>
      <c r="F9" s="15" t="s">
        <v>494</v>
      </c>
      <c r="G9" s="16">
        <v>10.7</v>
      </c>
      <c r="H9" s="16">
        <v>4.16</v>
      </c>
      <c r="I9" s="53">
        <v>1.5721153846153844</v>
      </c>
      <c r="J9" s="21">
        <v>-1.8575862740307054</v>
      </c>
      <c r="K9" s="21">
        <v>10.877925142738134</v>
      </c>
      <c r="L9" s="21">
        <v>6.338377312572816</v>
      </c>
      <c r="M9" s="21">
        <v>3.6706512619711256</v>
      </c>
      <c r="N9" s="21">
        <v>4.2833702266877358</v>
      </c>
      <c r="O9" s="21">
        <v>2.4849450953195271</v>
      </c>
      <c r="P9" s="21">
        <v>0.53091828054850387</v>
      </c>
      <c r="Q9" s="21">
        <v>0.51217018450951346</v>
      </c>
      <c r="R9" s="32">
        <v>-0.28581083310681693</v>
      </c>
      <c r="S9" s="32">
        <v>4.7083444479430629E-2</v>
      </c>
      <c r="T9" s="32">
        <v>0</v>
      </c>
      <c r="U9" s="32">
        <v>2.2982323992815332E-2</v>
      </c>
    </row>
    <row r="10" spans="1:21" ht="20.149999999999999" customHeight="1" x14ac:dyDescent="0.35">
      <c r="A10" s="148" t="str">
        <f t="shared" si="1"/>
        <v>JALL3 BZ Equity</v>
      </c>
      <c r="B10" s="15" t="s">
        <v>218</v>
      </c>
      <c r="C10" s="15" t="s">
        <v>219</v>
      </c>
      <c r="D10" s="15" t="s">
        <v>465</v>
      </c>
      <c r="E10" s="15" t="s">
        <v>17</v>
      </c>
      <c r="F10" s="15" t="s">
        <v>494</v>
      </c>
      <c r="G10" s="16">
        <v>11</v>
      </c>
      <c r="H10" s="16">
        <v>8.18</v>
      </c>
      <c r="I10" s="53">
        <v>0.34474327628361862</v>
      </c>
      <c r="J10" s="21">
        <v>6.9794406723487867</v>
      </c>
      <c r="K10" s="21">
        <v>5.9308018157281106</v>
      </c>
      <c r="L10" s="21">
        <v>1.4250694348284589</v>
      </c>
      <c r="M10" s="21">
        <v>1.3592136006005098</v>
      </c>
      <c r="N10" s="21">
        <v>-2.0735392217466713E-2</v>
      </c>
      <c r="O10" s="21">
        <v>-0.12004383081305557</v>
      </c>
      <c r="P10" s="21">
        <v>1.2529371285933066</v>
      </c>
      <c r="Q10" s="21">
        <v>1.0815685546604377</v>
      </c>
      <c r="R10" s="32">
        <v>0.17951827193792255</v>
      </c>
      <c r="S10" s="32">
        <v>0.18236464280296577</v>
      </c>
      <c r="T10" s="32">
        <v>2.6727070356987473E-2</v>
      </c>
      <c r="U10" s="32">
        <v>4.2152816392720421E-2</v>
      </c>
    </row>
    <row r="11" spans="1:21" ht="20.149999999999999" customHeight="1" x14ac:dyDescent="0.35">
      <c r="A11" s="148" t="str">
        <f t="shared" si="1"/>
        <v>RAIZ4 BZ Equity</v>
      </c>
      <c r="B11" s="15" t="s">
        <v>398</v>
      </c>
      <c r="C11" s="15" t="s">
        <v>342</v>
      </c>
      <c r="D11" s="15" t="s">
        <v>465</v>
      </c>
      <c r="E11" s="15" t="s">
        <v>17</v>
      </c>
      <c r="F11" s="15" t="s">
        <v>494</v>
      </c>
      <c r="G11" s="16">
        <v>7.1</v>
      </c>
      <c r="H11" s="16">
        <v>3.72</v>
      </c>
      <c r="I11" s="53">
        <v>0.90860215053763427</v>
      </c>
      <c r="J11" s="21">
        <v>6.742974461634069</v>
      </c>
      <c r="K11" s="21">
        <v>7.2307965452746137</v>
      </c>
      <c r="L11" s="21">
        <v>4.2798519369425039</v>
      </c>
      <c r="M11" s="21">
        <v>3.845746995150531</v>
      </c>
      <c r="N11" s="21">
        <v>1.5115527090926202</v>
      </c>
      <c r="O11" s="21">
        <v>1.3119826760860918</v>
      </c>
      <c r="P11" s="21">
        <v>1.4844680986351462</v>
      </c>
      <c r="Q11" s="21">
        <v>1.3857984002856292</v>
      </c>
      <c r="R11" s="32">
        <v>0.22015033678110735</v>
      </c>
      <c r="S11" s="32">
        <v>0.19165224627862887</v>
      </c>
      <c r="T11" s="32">
        <v>9.7532809056088507E-2</v>
      </c>
      <c r="U11" s="32">
        <v>9.0333628060388471E-2</v>
      </c>
    </row>
    <row r="12" spans="1:21" ht="20.149999999999999" customHeight="1" x14ac:dyDescent="0.35">
      <c r="A12" s="148" t="str">
        <f t="shared" si="1"/>
        <v>SLCE3 BZ Equity</v>
      </c>
      <c r="B12" s="15" t="s">
        <v>121</v>
      </c>
      <c r="C12" s="15" t="s">
        <v>122</v>
      </c>
      <c r="D12" s="15" t="s">
        <v>465</v>
      </c>
      <c r="E12" s="15" t="s">
        <v>17</v>
      </c>
      <c r="F12" s="15" t="s">
        <v>492</v>
      </c>
      <c r="G12" s="16">
        <v>43.9</v>
      </c>
      <c r="H12" s="16">
        <v>37.229999999999997</v>
      </c>
      <c r="I12" s="53">
        <v>0.17915659414450719</v>
      </c>
      <c r="J12" s="21">
        <v>5.089790122023282</v>
      </c>
      <c r="K12" s="21">
        <v>7.0613646452114684</v>
      </c>
      <c r="L12" s="21">
        <v>3.3361910601033489</v>
      </c>
      <c r="M12" s="21">
        <v>4.1169263839513563</v>
      </c>
      <c r="N12" s="21">
        <v>0.33745319956613834</v>
      </c>
      <c r="O12" s="21">
        <v>9.7159604837630614E-2</v>
      </c>
      <c r="P12" s="21">
        <v>1.3184855645013345</v>
      </c>
      <c r="Q12" s="21">
        <v>1.2142407920216012</v>
      </c>
      <c r="R12" s="32">
        <v>0.25904517335524496</v>
      </c>
      <c r="S12" s="32">
        <v>0.17195554301887181</v>
      </c>
      <c r="T12" s="32">
        <v>6.8072131007376566E-2</v>
      </c>
      <c r="U12" s="32">
        <v>7.9583725109904455E-2</v>
      </c>
    </row>
    <row r="13" spans="1:21" ht="20.149999999999999" customHeight="1" x14ac:dyDescent="0.35">
      <c r="A13" s="148" t="str">
        <f t="shared" si="1"/>
        <v>SMTO3 BZ Equity</v>
      </c>
      <c r="B13" s="15" t="s">
        <v>397</v>
      </c>
      <c r="C13" s="15" t="s">
        <v>118</v>
      </c>
      <c r="D13" s="15" t="s">
        <v>465</v>
      </c>
      <c r="E13" s="15" t="s">
        <v>17</v>
      </c>
      <c r="F13" s="15" t="s">
        <v>494</v>
      </c>
      <c r="G13" s="16">
        <v>43.6</v>
      </c>
      <c r="H13" s="16">
        <v>33.11</v>
      </c>
      <c r="I13" s="53">
        <v>0.31682271217154945</v>
      </c>
      <c r="J13" s="21">
        <v>374.67176249075783</v>
      </c>
      <c r="K13" s="21">
        <v>348.13104260069485</v>
      </c>
      <c r="L13" s="21">
        <v>140.88613589377573</v>
      </c>
      <c r="M13" s="21">
        <v>3.8534607762724868</v>
      </c>
      <c r="N13" s="21">
        <v>0.98843553576094179</v>
      </c>
      <c r="O13" s="21">
        <v>0.84351277650754941</v>
      </c>
      <c r="P13" s="21">
        <v>77.485105413124572</v>
      </c>
      <c r="Q13" s="21">
        <v>69.725540488417508</v>
      </c>
      <c r="R13" s="32">
        <v>0.20680796678675759</v>
      </c>
      <c r="S13" s="32">
        <v>0.20028532924710327</v>
      </c>
      <c r="T13" s="32">
        <v>1.3345014224613032E-3</v>
      </c>
      <c r="U13" s="32">
        <v>1.4362407795201939E-3</v>
      </c>
    </row>
    <row r="14" spans="1:21" ht="20.149999999999999" customHeight="1" x14ac:dyDescent="0.35">
      <c r="A14" s="148" t="str">
        <f t="shared" si="1"/>
        <v>SOJA3 BZ Equity</v>
      </c>
      <c r="B14" s="15" t="s">
        <v>393</v>
      </c>
      <c r="C14" s="15" t="s">
        <v>298</v>
      </c>
      <c r="D14" s="15" t="s">
        <v>465</v>
      </c>
      <c r="E14" s="15" t="s">
        <v>17</v>
      </c>
      <c r="F14" s="15" t="s">
        <v>494</v>
      </c>
      <c r="G14" s="16">
        <v>16.2</v>
      </c>
      <c r="H14" s="16">
        <v>14.75</v>
      </c>
      <c r="I14" s="53">
        <v>9.8305084745762661E-2</v>
      </c>
      <c r="J14" s="21">
        <v>9.2217513596601304</v>
      </c>
      <c r="K14" s="21">
        <v>9.2217513596601304</v>
      </c>
      <c r="L14" s="21">
        <v>6.6591210568280879</v>
      </c>
      <c r="M14" s="21">
        <v>5.5435400271961166</v>
      </c>
      <c r="N14" s="21">
        <v>0.2280536553529397</v>
      </c>
      <c r="O14" s="21">
        <v>0.34770005396164322</v>
      </c>
      <c r="P14" s="21">
        <v>1.5668625305404262</v>
      </c>
      <c r="Q14" s="21">
        <v>1.3436218009129672</v>
      </c>
      <c r="R14" s="32">
        <v>0.16990943145513016</v>
      </c>
      <c r="S14" s="32">
        <v>0.14570136935057057</v>
      </c>
      <c r="T14" s="32">
        <v>2.8089731144916207E-2</v>
      </c>
      <c r="U14" s="32">
        <v>3.5346322983868687E-2</v>
      </c>
    </row>
    <row r="15" spans="1:21" ht="20.149999999999999" customHeight="1" x14ac:dyDescent="0.35">
      <c r="A15" s="148" t="str">
        <f t="shared" si="1"/>
        <v>TTEN3 BZ Equity</v>
      </c>
      <c r="B15" s="15" t="s">
        <v>399</v>
      </c>
      <c r="C15" s="15" t="s">
        <v>354</v>
      </c>
      <c r="D15" s="15" t="s">
        <v>465</v>
      </c>
      <c r="E15" s="15" t="s">
        <v>17</v>
      </c>
      <c r="F15" s="15" t="s">
        <v>494</v>
      </c>
      <c r="G15" s="16">
        <v>19.100000000000001</v>
      </c>
      <c r="H15" s="16">
        <v>11.2</v>
      </c>
      <c r="I15" s="53">
        <v>0.70535714285714313</v>
      </c>
      <c r="J15" s="21">
        <v>9.7929732492947998</v>
      </c>
      <c r="K15" s="21">
        <v>6.3554746407249469</v>
      </c>
      <c r="L15" s="21">
        <v>9.2578166859560671</v>
      </c>
      <c r="M15" s="21">
        <v>5.147882914813076</v>
      </c>
      <c r="N15" s="21">
        <v>0.5629689045768812</v>
      </c>
      <c r="O15" s="21">
        <v>2.0489219264250649E-2</v>
      </c>
      <c r="P15" s="21">
        <v>1.6826105936422513</v>
      </c>
      <c r="Q15" s="21">
        <v>1.3735178193834225</v>
      </c>
      <c r="R15" s="32">
        <v>0.17181815479414461</v>
      </c>
      <c r="S15" s="32">
        <v>0.2161156950547993</v>
      </c>
      <c r="T15" s="32">
        <v>1.5282348065551864E-2</v>
      </c>
      <c r="U15" s="32">
        <v>2.3601699082995628E-2</v>
      </c>
    </row>
    <row r="16" spans="1:21" ht="20.149999999999999" customHeight="1" x14ac:dyDescent="0.35">
      <c r="A16" s="148" t="str">
        <f t="shared" si="1"/>
        <v>VITT3 BZ Equity</v>
      </c>
      <c r="B16" s="15" t="s">
        <v>396</v>
      </c>
      <c r="C16" s="15" t="s">
        <v>343</v>
      </c>
      <c r="D16" s="15" t="s">
        <v>465</v>
      </c>
      <c r="E16" s="15" t="s">
        <v>17</v>
      </c>
      <c r="F16" s="15" t="s">
        <v>494</v>
      </c>
      <c r="G16" s="16">
        <v>17.899999999999999</v>
      </c>
      <c r="H16" s="16">
        <v>10.37</v>
      </c>
      <c r="I16" s="53">
        <v>0.72613307618129219</v>
      </c>
      <c r="J16" s="21">
        <v>8.8672684564262472</v>
      </c>
      <c r="K16" s="21">
        <v>6.9806679010189585</v>
      </c>
      <c r="L16" s="21">
        <v>5.8711726728791893</v>
      </c>
      <c r="M16" s="21">
        <v>4.7401485705393442</v>
      </c>
      <c r="N16" s="21">
        <v>0.63447253515924473</v>
      </c>
      <c r="O16" s="21">
        <v>0.31716262237144027</v>
      </c>
      <c r="P16" s="21">
        <v>2.1267919316946839</v>
      </c>
      <c r="Q16" s="21">
        <v>1.7529446195823546</v>
      </c>
      <c r="R16" s="32">
        <v>0.23984747300092901</v>
      </c>
      <c r="S16" s="32">
        <v>0.25111416907921946</v>
      </c>
      <c r="T16" s="32">
        <v>3.3832290233931653E-2</v>
      </c>
      <c r="U16" s="32">
        <v>4.2975830429665539E-2</v>
      </c>
    </row>
    <row r="17" spans="1:21" s="57" customFormat="1" ht="20.149999999999999" customHeight="1" x14ac:dyDescent="0.35">
      <c r="A17" s="148" t="str">
        <f t="shared" si="1"/>
        <v xml:space="preserve"> BZ Equity</v>
      </c>
      <c r="B17" s="54" t="s">
        <v>490</v>
      </c>
      <c r="C17" s="54"/>
      <c r="D17" s="54"/>
      <c r="E17" s="54"/>
      <c r="F17" s="54"/>
      <c r="G17" s="54"/>
      <c r="H17" s="58"/>
      <c r="I17" s="54"/>
      <c r="J17" s="55">
        <v>48.090270417355384</v>
      </c>
      <c r="K17" s="55">
        <v>45.196805859678257</v>
      </c>
      <c r="L17" s="55">
        <v>20.250407583219911</v>
      </c>
      <c r="M17" s="55">
        <v>3.9175399239346516</v>
      </c>
      <c r="N17" s="55">
        <v>0.92225279254490489</v>
      </c>
      <c r="O17" s="55">
        <v>0.50695875060796192</v>
      </c>
      <c r="P17" s="55">
        <v>9.8239941736253868</v>
      </c>
      <c r="Q17" s="55">
        <v>8.807943011941056</v>
      </c>
      <c r="R17" s="149">
        <v>0.13711425406850683</v>
      </c>
      <c r="S17" s="149">
        <v>0.1759274501937394</v>
      </c>
      <c r="T17" s="149">
        <v>3.4272599544680891E-2</v>
      </c>
      <c r="U17" s="149">
        <v>4.8753934435385761E-2</v>
      </c>
    </row>
    <row r="18" spans="1:21" ht="20.149999999999999" customHeight="1" x14ac:dyDescent="0.35">
      <c r="A18" s="148" t="str">
        <f t="shared" si="1"/>
        <v>ABEV3 BZ Equity</v>
      </c>
      <c r="B18" s="15" t="s">
        <v>15</v>
      </c>
      <c r="C18" s="15" t="s">
        <v>16</v>
      </c>
      <c r="D18" s="15" t="s">
        <v>466</v>
      </c>
      <c r="E18" s="15" t="s">
        <v>17</v>
      </c>
      <c r="F18" s="15" t="s">
        <v>494</v>
      </c>
      <c r="G18" s="16">
        <v>18.7</v>
      </c>
      <c r="H18" s="16">
        <v>13.55</v>
      </c>
      <c r="I18" s="53">
        <v>0.38007380073800723</v>
      </c>
      <c r="J18" s="21">
        <v>14.674558207003699</v>
      </c>
      <c r="K18" s="21">
        <v>13.302260484201032</v>
      </c>
      <c r="L18" s="21">
        <v>7.5154528826916964</v>
      </c>
      <c r="M18" s="21">
        <v>6.7289667638098223</v>
      </c>
      <c r="N18" s="21">
        <v>-0.35089240936920235</v>
      </c>
      <c r="O18" s="21">
        <v>-0.43869236539259016</v>
      </c>
      <c r="P18" s="21">
        <v>2.4975401822226657</v>
      </c>
      <c r="Q18" s="21">
        <v>2.3689315984863271</v>
      </c>
      <c r="R18" s="32">
        <v>0.17019525542040984</v>
      </c>
      <c r="S18" s="32">
        <v>0.17808489025604968</v>
      </c>
      <c r="T18" s="32">
        <v>5.3144757860413373E-2</v>
      </c>
      <c r="U18" s="32">
        <v>5.0720290921996078E-2</v>
      </c>
    </row>
    <row r="19" spans="1:21" ht="20.149999999999999" customHeight="1" x14ac:dyDescent="0.35">
      <c r="A19" s="148" t="str">
        <f t="shared" si="1"/>
        <v>BEEF3 BZ Equity</v>
      </c>
      <c r="B19" s="15" t="s">
        <v>116</v>
      </c>
      <c r="C19" s="15" t="s">
        <v>117</v>
      </c>
      <c r="D19" s="15" t="s">
        <v>466</v>
      </c>
      <c r="E19" s="15" t="s">
        <v>17</v>
      </c>
      <c r="F19" s="15" t="s">
        <v>494</v>
      </c>
      <c r="G19" s="16">
        <v>13.1</v>
      </c>
      <c r="H19" s="16">
        <v>7.1</v>
      </c>
      <c r="I19" s="53">
        <v>0.84507042253521136</v>
      </c>
      <c r="J19" s="21">
        <v>7.330573966330026</v>
      </c>
      <c r="K19" s="21">
        <v>4.8057448610009974</v>
      </c>
      <c r="L19" s="21">
        <v>4.3241430992406471</v>
      </c>
      <c r="M19" s="21">
        <v>3.7536887476573235</v>
      </c>
      <c r="N19" s="21">
        <v>2.7949270894722011</v>
      </c>
      <c r="O19" s="21">
        <v>2.4308687092848973</v>
      </c>
      <c r="P19" s="21">
        <v>3.7620138526139564</v>
      </c>
      <c r="Q19" s="21">
        <v>2.7037460510393236</v>
      </c>
      <c r="R19" s="32">
        <v>0.51319499262857426</v>
      </c>
      <c r="S19" s="32">
        <v>0.56260707325110793</v>
      </c>
      <c r="T19" s="32">
        <v>6.8269819833010711E-2</v>
      </c>
      <c r="U19" s="32">
        <v>0.10404214423814712</v>
      </c>
    </row>
    <row r="20" spans="1:21" ht="20.149999999999999" customHeight="1" x14ac:dyDescent="0.35">
      <c r="A20" s="148" t="str">
        <f t="shared" si="1"/>
        <v>BRFS3 BZ Equity</v>
      </c>
      <c r="B20" s="15" t="s">
        <v>12</v>
      </c>
      <c r="C20" s="15" t="s">
        <v>13</v>
      </c>
      <c r="D20" s="15" t="s">
        <v>466</v>
      </c>
      <c r="E20" s="15" t="s">
        <v>17</v>
      </c>
      <c r="F20" s="15" t="s">
        <v>494</v>
      </c>
      <c r="G20" s="16">
        <v>15.7</v>
      </c>
      <c r="H20" s="16">
        <v>14.1</v>
      </c>
      <c r="I20" s="53">
        <v>0.11347517730496452</v>
      </c>
      <c r="J20" s="21">
        <v>-8.7894877573532284</v>
      </c>
      <c r="K20" s="21">
        <v>16.623451868139046</v>
      </c>
      <c r="L20" s="21">
        <v>8.2852980610210079</v>
      </c>
      <c r="M20" s="21">
        <v>5.6903863941812221</v>
      </c>
      <c r="N20" s="21">
        <v>2.924672363247014</v>
      </c>
      <c r="O20" s="21">
        <v>1.947008556913163</v>
      </c>
      <c r="P20" s="21">
        <v>1.6162110191275187</v>
      </c>
      <c r="Q20" s="21">
        <v>1.506220333576159</v>
      </c>
      <c r="R20" s="32">
        <v>-0.18388000117246958</v>
      </c>
      <c r="S20" s="32">
        <v>9.0608156809057275E-2</v>
      </c>
      <c r="T20" s="32">
        <v>0</v>
      </c>
      <c r="U20" s="32">
        <v>1.4973573203023161E-2</v>
      </c>
    </row>
    <row r="21" spans="1:21" ht="20.149999999999999" customHeight="1" x14ac:dyDescent="0.35">
      <c r="A21" s="148" t="str">
        <f t="shared" si="1"/>
        <v>CAML3 BZ Equity</v>
      </c>
      <c r="B21" s="15" t="s">
        <v>402</v>
      </c>
      <c r="C21" s="15" t="s">
        <v>124</v>
      </c>
      <c r="D21" s="15" t="s">
        <v>466</v>
      </c>
      <c r="E21" s="15" t="s">
        <v>17</v>
      </c>
      <c r="F21" s="15" t="s">
        <v>494</v>
      </c>
      <c r="G21" s="16">
        <v>12.3</v>
      </c>
      <c r="H21" s="16">
        <v>7.61</v>
      </c>
      <c r="I21" s="53">
        <v>0.61629434954007889</v>
      </c>
      <c r="J21" s="21">
        <v>8.6973306493134928</v>
      </c>
      <c r="K21" s="21">
        <v>6.0994493893210766</v>
      </c>
      <c r="L21" s="21">
        <v>5.3664345845576733</v>
      </c>
      <c r="M21" s="21">
        <v>4.3300146206995995</v>
      </c>
      <c r="N21" s="21">
        <v>2.5972414051572086</v>
      </c>
      <c r="O21" s="21">
        <v>2.0771018049731018</v>
      </c>
      <c r="P21" s="21">
        <v>0.83109956715903133</v>
      </c>
      <c r="Q21" s="21">
        <v>0.75817646960178586</v>
      </c>
      <c r="R21" s="32">
        <v>9.555800517077416E-2</v>
      </c>
      <c r="S21" s="32">
        <v>0.12430244456642302</v>
      </c>
      <c r="T21" s="32">
        <v>2.7053601516878214E-2</v>
      </c>
      <c r="U21" s="32">
        <v>4.8220360279366367E-2</v>
      </c>
    </row>
    <row r="22" spans="1:21" ht="20.149999999999999" customHeight="1" x14ac:dyDescent="0.35">
      <c r="A22" s="148" t="str">
        <f t="shared" si="1"/>
        <v>JBSS3 BZ Equity</v>
      </c>
      <c r="B22" s="15" t="s">
        <v>291</v>
      </c>
      <c r="C22" s="15" t="s">
        <v>292</v>
      </c>
      <c r="D22" s="15" t="s">
        <v>466</v>
      </c>
      <c r="E22" s="15" t="s">
        <v>17</v>
      </c>
      <c r="F22" s="15" t="s">
        <v>494</v>
      </c>
      <c r="G22" s="16">
        <v>27</v>
      </c>
      <c r="H22" s="16">
        <v>22.87</v>
      </c>
      <c r="I22" s="53">
        <v>0.18058592041976382</v>
      </c>
      <c r="J22" s="21">
        <v>104.81573130838441</v>
      </c>
      <c r="K22" s="21">
        <v>10.592904801379202</v>
      </c>
      <c r="L22" s="21">
        <v>8.0227420145819632</v>
      </c>
      <c r="M22" s="21">
        <v>6.2992244307153245</v>
      </c>
      <c r="N22" s="21">
        <v>5.0808185960042467</v>
      </c>
      <c r="O22" s="21">
        <v>4.0057723759549537</v>
      </c>
      <c r="P22" s="21">
        <v>1.0608511607774318</v>
      </c>
      <c r="Q22" s="21">
        <v>0.98673686220146339</v>
      </c>
      <c r="R22" s="32">
        <v>1.0121106321876822E-2</v>
      </c>
      <c r="S22" s="32">
        <v>9.3150734449439193E-2</v>
      </c>
      <c r="T22" s="32">
        <v>4.3688296954584663E-2</v>
      </c>
      <c r="U22" s="32">
        <v>2.3600702988235089E-2</v>
      </c>
    </row>
    <row r="23" spans="1:21" ht="20.149999999999999" customHeight="1" x14ac:dyDescent="0.35">
      <c r="A23" s="148" t="str">
        <f t="shared" si="1"/>
        <v>MDIA3 BZ Equity</v>
      </c>
      <c r="B23" s="15" t="s">
        <v>401</v>
      </c>
      <c r="C23" s="15" t="s">
        <v>120</v>
      </c>
      <c r="D23" s="15" t="s">
        <v>466</v>
      </c>
      <c r="E23" s="15" t="s">
        <v>17</v>
      </c>
      <c r="F23" s="15" t="s">
        <v>494</v>
      </c>
      <c r="G23" s="16">
        <v>48.4</v>
      </c>
      <c r="H23" s="16">
        <v>36.44</v>
      </c>
      <c r="I23" s="53">
        <v>0.32821075740944022</v>
      </c>
      <c r="J23" s="21">
        <v>12.454775936234917</v>
      </c>
      <c r="K23" s="21">
        <v>9.586681912297573</v>
      </c>
      <c r="L23" s="21">
        <v>8.4678162603308067</v>
      </c>
      <c r="M23" s="21">
        <v>6.5646086227594544</v>
      </c>
      <c r="N23" s="21">
        <v>0.93308590203849995</v>
      </c>
      <c r="O23" s="21">
        <v>0.37090798874453335</v>
      </c>
      <c r="P23" s="21">
        <v>1.6573809459910018</v>
      </c>
      <c r="Q23" s="21">
        <v>1.4727193592412382</v>
      </c>
      <c r="R23" s="32">
        <v>0.13307191991861947</v>
      </c>
      <c r="S23" s="32">
        <v>0.15362138565920999</v>
      </c>
      <c r="T23" s="32">
        <v>2.183756779730631E-2</v>
      </c>
      <c r="U23" s="32">
        <v>2.8656971957405152E-2</v>
      </c>
    </row>
    <row r="24" spans="1:21" ht="20.149999999999999" customHeight="1" x14ac:dyDescent="0.35">
      <c r="A24" s="148" t="str">
        <f t="shared" si="1"/>
        <v>MRFG3 BZ Equity</v>
      </c>
      <c r="B24" s="15" t="s">
        <v>20</v>
      </c>
      <c r="C24" s="15" t="s">
        <v>18</v>
      </c>
      <c r="D24" s="15" t="s">
        <v>466</v>
      </c>
      <c r="E24" s="15" t="s">
        <v>17</v>
      </c>
      <c r="F24" s="15" t="s">
        <v>492</v>
      </c>
      <c r="G24" s="16">
        <v>8.6999999999999993</v>
      </c>
      <c r="H24" s="16">
        <v>9.01</v>
      </c>
      <c r="I24" s="53">
        <v>-3.4406215316315263E-2</v>
      </c>
      <c r="J24" s="21">
        <v>5.2819196683824865</v>
      </c>
      <c r="K24" s="21">
        <v>3.8630826225530051</v>
      </c>
      <c r="L24" s="21">
        <v>5.0188711089383871</v>
      </c>
      <c r="M24" s="21">
        <v>5.2378043262094689</v>
      </c>
      <c r="N24" s="21">
        <v>4.0045738441720315</v>
      </c>
      <c r="O24" s="21">
        <v>3.8890837694851079</v>
      </c>
      <c r="P24" s="21">
        <v>0.30652288252445303</v>
      </c>
      <c r="Q24" s="21">
        <v>0.28503393829114321</v>
      </c>
      <c r="R24" s="32">
        <v>5.803247716153194E-2</v>
      </c>
      <c r="S24" s="32">
        <v>7.3784064732939136E-2</v>
      </c>
      <c r="T24" s="32">
        <v>0</v>
      </c>
      <c r="U24" s="32">
        <v>8.1984990306912864E-2</v>
      </c>
    </row>
    <row r="25" spans="1:21" s="57" customFormat="1" ht="20.149999999999999" customHeight="1" x14ac:dyDescent="0.35">
      <c r="A25" s="148" t="str">
        <f t="shared" si="1"/>
        <v xml:space="preserve"> BZ Equity</v>
      </c>
      <c r="B25" s="54" t="s">
        <v>490</v>
      </c>
      <c r="C25" s="54"/>
      <c r="D25" s="54"/>
      <c r="E25" s="54"/>
      <c r="F25" s="54"/>
      <c r="G25" s="54"/>
      <c r="H25" s="58"/>
      <c r="I25" s="54"/>
      <c r="J25" s="55">
        <v>20.637914568327975</v>
      </c>
      <c r="K25" s="55">
        <v>9.2676537055559898</v>
      </c>
      <c r="L25" s="55">
        <v>6.7143940016231687</v>
      </c>
      <c r="M25" s="55">
        <v>5.5149562722903172</v>
      </c>
      <c r="N25" s="55">
        <v>2.5692038272459996</v>
      </c>
      <c r="O25" s="55">
        <v>2.0402929771375957</v>
      </c>
      <c r="P25" s="55">
        <v>1.6759456586308656</v>
      </c>
      <c r="Q25" s="55">
        <v>1.4402235160624914</v>
      </c>
      <c r="R25" s="149">
        <v>0.11375625077847383</v>
      </c>
      <c r="S25" s="149">
        <v>0.18230839281774661</v>
      </c>
      <c r="T25" s="149">
        <v>3.0570577708884751E-2</v>
      </c>
      <c r="U25" s="149">
        <v>5.0314147699297977E-2</v>
      </c>
    </row>
    <row r="26" spans="1:21" ht="20.149999999999999" customHeight="1" x14ac:dyDescent="0.35">
      <c r="A26" s="148" t="str">
        <f t="shared" si="1"/>
        <v>BBAS3 BZ Equity</v>
      </c>
      <c r="B26" s="15" t="s">
        <v>5</v>
      </c>
      <c r="C26" s="15" t="s">
        <v>6</v>
      </c>
      <c r="D26" s="15" t="s">
        <v>467</v>
      </c>
      <c r="E26" s="15" t="s">
        <v>243</v>
      </c>
      <c r="F26" s="15" t="s">
        <v>494</v>
      </c>
      <c r="G26" s="16">
        <v>61</v>
      </c>
      <c r="H26" s="16">
        <v>51.02</v>
      </c>
      <c r="I26" s="53">
        <v>0.19560956487651893</v>
      </c>
      <c r="J26" s="21">
        <v>4.5821277261873972</v>
      </c>
      <c r="K26" s="21">
        <v>4.4911381543543687</v>
      </c>
      <c r="L26" s="21" t="s">
        <v>115</v>
      </c>
      <c r="M26" s="21" t="s">
        <v>115</v>
      </c>
      <c r="N26" s="21" t="s">
        <v>115</v>
      </c>
      <c r="O26" s="21" t="s">
        <v>115</v>
      </c>
      <c r="P26" s="21">
        <v>0.84809358762204645</v>
      </c>
      <c r="Q26" s="21">
        <v>0.76178196134250298</v>
      </c>
      <c r="R26" s="32">
        <v>0.18508728658415435</v>
      </c>
      <c r="S26" s="32">
        <v>0.16961891065495718</v>
      </c>
      <c r="T26" s="32">
        <v>8.6560511807247137E-2</v>
      </c>
      <c r="U26" s="32">
        <v>8.9064283095406746E-2</v>
      </c>
    </row>
    <row r="27" spans="1:21" ht="20.149999999999999" customHeight="1" x14ac:dyDescent="0.35">
      <c r="A27" s="148" t="str">
        <f t="shared" si="1"/>
        <v>BBDC4 BZ Equity</v>
      </c>
      <c r="B27" s="15" t="s">
        <v>9</v>
      </c>
      <c r="C27" s="15" t="s">
        <v>10</v>
      </c>
      <c r="D27" s="15" t="s">
        <v>467</v>
      </c>
      <c r="E27" s="15" t="s">
        <v>243</v>
      </c>
      <c r="F27" s="15" t="s">
        <v>492</v>
      </c>
      <c r="G27" s="16">
        <v>19</v>
      </c>
      <c r="H27" s="16">
        <v>16.149999999999999</v>
      </c>
      <c r="I27" s="53">
        <v>0.17647058823529421</v>
      </c>
      <c r="J27" s="21">
        <v>9.6366320724075205</v>
      </c>
      <c r="K27" s="21">
        <v>8.5452867782603761</v>
      </c>
      <c r="L27" s="21" t="s">
        <v>115</v>
      </c>
      <c r="M27" s="21" t="s">
        <v>115</v>
      </c>
      <c r="N27" s="21" t="s">
        <v>115</v>
      </c>
      <c r="O27" s="21" t="s">
        <v>115</v>
      </c>
      <c r="P27" s="21">
        <v>1.0516331690617</v>
      </c>
      <c r="Q27" s="21">
        <v>0.97370693693834809</v>
      </c>
      <c r="R27" s="32">
        <v>0.10912870400778624</v>
      </c>
      <c r="S27" s="32">
        <v>0.11394666582934418</v>
      </c>
      <c r="T27" s="32">
        <v>5.7184996188449869E-2</v>
      </c>
      <c r="U27" s="32">
        <v>4.0922438305996345E-2</v>
      </c>
    </row>
    <row r="28" spans="1:21" ht="20.149999999999999" customHeight="1" x14ac:dyDescent="0.35">
      <c r="A28" s="148" t="str">
        <f t="shared" si="1"/>
        <v>BPAC11 BZ Equity</v>
      </c>
      <c r="B28" s="15" t="s">
        <v>457</v>
      </c>
      <c r="C28" s="15" t="s">
        <v>370</v>
      </c>
      <c r="D28" s="15" t="s">
        <v>467</v>
      </c>
      <c r="E28" s="15" t="s">
        <v>243</v>
      </c>
      <c r="F28" s="15" t="s">
        <v>492</v>
      </c>
      <c r="G28" s="16">
        <v>27.2</v>
      </c>
      <c r="H28" s="16">
        <v>33.700000000000003</v>
      </c>
      <c r="I28" s="53">
        <v>-0.19287833827893183</v>
      </c>
      <c r="J28" s="21">
        <v>13.977373383533662</v>
      </c>
      <c r="K28" s="21">
        <v>12.223936846870204</v>
      </c>
      <c r="L28" s="21" t="s">
        <v>115</v>
      </c>
      <c r="M28" s="21" t="s">
        <v>115</v>
      </c>
      <c r="N28" s="21" t="s">
        <v>115</v>
      </c>
      <c r="O28" s="21" t="s">
        <v>115</v>
      </c>
      <c r="P28" s="21">
        <v>2.6762331185066301</v>
      </c>
      <c r="Q28" s="21">
        <v>2.349800332887098</v>
      </c>
      <c r="R28" s="32">
        <v>0.19146895808474448</v>
      </c>
      <c r="S28" s="32">
        <v>0.19222942349286898</v>
      </c>
      <c r="T28" s="32">
        <v>1.9277076241613868E-2</v>
      </c>
      <c r="U28" s="32">
        <v>2.2246519979598606E-2</v>
      </c>
    </row>
    <row r="29" spans="1:21" ht="20.149999999999999" customHeight="1" x14ac:dyDescent="0.35">
      <c r="A29" s="148" t="str">
        <f t="shared" si="1"/>
        <v>BRBI11 BZ Equity</v>
      </c>
      <c r="B29" s="15" t="s">
        <v>458</v>
      </c>
      <c r="C29" s="15" t="s">
        <v>310</v>
      </c>
      <c r="D29" s="15" t="s">
        <v>467</v>
      </c>
      <c r="E29" s="15" t="s">
        <v>243</v>
      </c>
      <c r="F29" s="15" t="s">
        <v>494</v>
      </c>
      <c r="G29" s="16">
        <v>20</v>
      </c>
      <c r="H29" s="16">
        <v>13.56</v>
      </c>
      <c r="I29" s="53">
        <v>0.47492625368731556</v>
      </c>
      <c r="J29" s="21">
        <v>30.512217599092477</v>
      </c>
      <c r="K29" s="21">
        <v>26.745918936132728</v>
      </c>
      <c r="L29" s="21" t="s">
        <v>115</v>
      </c>
      <c r="M29" s="21" t="s">
        <v>115</v>
      </c>
      <c r="N29" s="21" t="s">
        <v>115</v>
      </c>
      <c r="O29" s="21" t="s">
        <v>115</v>
      </c>
      <c r="P29" s="21">
        <v>5.0054579802635883</v>
      </c>
      <c r="Q29" s="21">
        <v>4.7393683125489954</v>
      </c>
      <c r="R29" s="32">
        <v>0.16404766267832546</v>
      </c>
      <c r="S29" s="32">
        <v>0.17719968133703895</v>
      </c>
      <c r="T29" s="32">
        <v>2.1302941940848405E-2</v>
      </c>
      <c r="U29" s="32">
        <v>2.6172217214579466E-2</v>
      </c>
    </row>
    <row r="30" spans="1:21" ht="20.149999999999999" customHeight="1" x14ac:dyDescent="0.35">
      <c r="A30" s="148" t="str">
        <f t="shared" si="1"/>
        <v>INBR32 BZ Equity</v>
      </c>
      <c r="B30" s="15" t="s">
        <v>406</v>
      </c>
      <c r="C30" s="15" t="s">
        <v>344</v>
      </c>
      <c r="D30" s="15" t="s">
        <v>467</v>
      </c>
      <c r="E30" s="15" t="s">
        <v>243</v>
      </c>
      <c r="F30" s="15" t="s">
        <v>494</v>
      </c>
      <c r="G30" s="16">
        <v>34</v>
      </c>
      <c r="H30" s="16">
        <v>27.76</v>
      </c>
      <c r="I30" s="53">
        <v>0.22478386167146966</v>
      </c>
      <c r="J30" s="21">
        <v>36.086342016052441</v>
      </c>
      <c r="K30" s="21">
        <v>14.815572520184171</v>
      </c>
      <c r="L30" s="21" t="s">
        <v>115</v>
      </c>
      <c r="M30" s="21" t="s">
        <v>115</v>
      </c>
      <c r="N30" s="21" t="s">
        <v>115</v>
      </c>
      <c r="O30" s="21" t="s">
        <v>115</v>
      </c>
      <c r="P30" s="21">
        <v>1.5119707990135995</v>
      </c>
      <c r="Q30" s="21">
        <v>1.371958572288597</v>
      </c>
      <c r="R30" s="32">
        <v>4.1898699467544348E-2</v>
      </c>
      <c r="S30" s="32">
        <v>9.2602467465870322E-2</v>
      </c>
      <c r="T30" s="32">
        <v>0</v>
      </c>
      <c r="U30" s="32">
        <v>0</v>
      </c>
    </row>
    <row r="31" spans="1:21" s="57" customFormat="1" ht="20.149999999999999" customHeight="1" x14ac:dyDescent="0.35">
      <c r="A31" s="148" t="str">
        <f t="shared" si="1"/>
        <v>ITUB4 BZ Equity</v>
      </c>
      <c r="B31" s="15" t="s">
        <v>79</v>
      </c>
      <c r="C31" s="15" t="s">
        <v>4</v>
      </c>
      <c r="D31" s="15" t="s">
        <v>467</v>
      </c>
      <c r="E31" s="15" t="s">
        <v>243</v>
      </c>
      <c r="F31" s="15" t="s">
        <v>494</v>
      </c>
      <c r="G31" s="16">
        <v>35</v>
      </c>
      <c r="H31" s="16">
        <v>30.85</v>
      </c>
      <c r="I31" s="53">
        <v>0.13452188006482976</v>
      </c>
      <c r="J31" s="21">
        <v>8.5960640200243237</v>
      </c>
      <c r="K31" s="21">
        <v>7.9958046360858352</v>
      </c>
      <c r="L31" s="21" t="s">
        <v>115</v>
      </c>
      <c r="M31" s="21" t="s">
        <v>115</v>
      </c>
      <c r="N31" s="21" t="s">
        <v>115</v>
      </c>
      <c r="O31" s="21" t="s">
        <v>115</v>
      </c>
      <c r="P31" s="21">
        <v>1.665463883208455</v>
      </c>
      <c r="Q31" s="21">
        <v>1.4668651024086246</v>
      </c>
      <c r="R31" s="32">
        <v>0.19374726378593704</v>
      </c>
      <c r="S31" s="32">
        <v>0.18345434501845148</v>
      </c>
      <c r="T31" s="32">
        <v>3.5711568557954751E-2</v>
      </c>
      <c r="U31" s="32">
        <v>4.3772955434705885E-2</v>
      </c>
    </row>
    <row r="32" spans="1:21" ht="20.149999999999999" customHeight="1" x14ac:dyDescent="0.35">
      <c r="A32" s="148" t="str">
        <f t="shared" si="1"/>
        <v>ROXO34 BZ Equity</v>
      </c>
      <c r="B32" s="15" t="s">
        <v>459</v>
      </c>
      <c r="C32" s="15" t="s">
        <v>689</v>
      </c>
      <c r="D32" s="15" t="s">
        <v>467</v>
      </c>
      <c r="E32" s="15" t="s">
        <v>243</v>
      </c>
      <c r="F32" s="15" t="s">
        <v>492</v>
      </c>
      <c r="G32" s="16">
        <v>5.9</v>
      </c>
      <c r="H32" s="16">
        <v>6.63</v>
      </c>
      <c r="I32" s="53">
        <v>-0.11010558069381592</v>
      </c>
      <c r="J32" s="21">
        <v>40.859523838227702</v>
      </c>
      <c r="K32" s="21">
        <v>23.279459112826576</v>
      </c>
      <c r="L32" s="21" t="s">
        <v>115</v>
      </c>
      <c r="M32" s="21" t="s">
        <v>115</v>
      </c>
      <c r="N32" s="21" t="s">
        <v>115</v>
      </c>
      <c r="O32" s="21" t="s">
        <v>115</v>
      </c>
      <c r="P32" s="21">
        <v>5.4619460360782135</v>
      </c>
      <c r="Q32" s="21">
        <v>4.4239712277321681</v>
      </c>
      <c r="R32" s="32">
        <v>0.13367620380754608</v>
      </c>
      <c r="S32" s="32">
        <v>0.19003754366847112</v>
      </c>
      <c r="T32" s="32">
        <v>0</v>
      </c>
      <c r="U32" s="32">
        <v>0</v>
      </c>
    </row>
    <row r="33" spans="1:21" ht="20.149999999999999" customHeight="1" x14ac:dyDescent="0.35">
      <c r="A33" s="148" t="str">
        <f t="shared" si="1"/>
        <v>SANB11 BZ Equity</v>
      </c>
      <c r="B33" s="15" t="s">
        <v>405</v>
      </c>
      <c r="C33" s="15" t="s">
        <v>11</v>
      </c>
      <c r="D33" s="15" t="s">
        <v>467</v>
      </c>
      <c r="E33" s="15" t="s">
        <v>243</v>
      </c>
      <c r="F33" s="15" t="s">
        <v>492</v>
      </c>
      <c r="G33" s="16">
        <v>34</v>
      </c>
      <c r="H33" s="16">
        <v>30.95</v>
      </c>
      <c r="I33" s="53">
        <v>9.8546042003231041E-2</v>
      </c>
      <c r="J33" s="21">
        <v>21.949055610920826</v>
      </c>
      <c r="K33" s="21">
        <v>16.862479046649796</v>
      </c>
      <c r="L33" s="21" t="s">
        <v>115</v>
      </c>
      <c r="M33" s="21" t="s">
        <v>115</v>
      </c>
      <c r="N33" s="21" t="s">
        <v>115</v>
      </c>
      <c r="O33" s="21" t="s">
        <v>115</v>
      </c>
      <c r="P33" s="21">
        <v>2.6101885316832405</v>
      </c>
      <c r="Q33" s="21">
        <v>2.4226818115026685</v>
      </c>
      <c r="R33" s="32">
        <v>0.11892031155930609</v>
      </c>
      <c r="S33" s="32">
        <v>0.14367293236067816</v>
      </c>
      <c r="T33" s="32">
        <v>2.1763624959926654E-2</v>
      </c>
      <c r="U33" s="32">
        <v>2.9651630618295059E-2</v>
      </c>
    </row>
    <row r="34" spans="1:21" ht="20.149999999999999" customHeight="1" x14ac:dyDescent="0.35">
      <c r="A34" s="148" t="str">
        <f t="shared" si="1"/>
        <v xml:space="preserve"> BZ Equity</v>
      </c>
      <c r="B34" s="54" t="s">
        <v>490</v>
      </c>
      <c r="C34" s="54"/>
      <c r="D34" s="54"/>
      <c r="E34" s="54"/>
      <c r="F34" s="54"/>
      <c r="G34" s="54"/>
      <c r="H34" s="58"/>
      <c r="I34" s="54"/>
      <c r="J34" s="55">
        <v>20.774917033305794</v>
      </c>
      <c r="K34" s="55">
        <v>14.369949503920507</v>
      </c>
      <c r="L34" s="55" t="s">
        <v>115</v>
      </c>
      <c r="M34" s="55" t="s">
        <v>115</v>
      </c>
      <c r="N34" s="55" t="s">
        <v>115</v>
      </c>
      <c r="O34" s="55" t="s">
        <v>115</v>
      </c>
      <c r="P34" s="55">
        <v>2.6038733881796841</v>
      </c>
      <c r="Q34" s="55">
        <v>2.313766782206125</v>
      </c>
      <c r="R34" s="149">
        <v>0.142246886246918</v>
      </c>
      <c r="S34" s="149">
        <v>0.15784524622846005</v>
      </c>
      <c r="T34" s="149">
        <v>3.0225089962005087E-2</v>
      </c>
      <c r="U34" s="149">
        <v>3.1478755581072763E-2</v>
      </c>
    </row>
    <row r="35" spans="1:21" ht="20.149999999999999" customHeight="1" x14ac:dyDescent="0.35">
      <c r="A35" s="148" t="str">
        <f t="shared" si="1"/>
        <v>B3SA3 BZ Equity</v>
      </c>
      <c r="B35" s="15" t="s">
        <v>461</v>
      </c>
      <c r="C35" s="20" t="s">
        <v>373</v>
      </c>
      <c r="D35" s="15" t="s">
        <v>662</v>
      </c>
      <c r="E35" s="15" t="s">
        <v>243</v>
      </c>
      <c r="F35" s="15" t="s">
        <v>492</v>
      </c>
      <c r="G35" s="16">
        <v>13.6</v>
      </c>
      <c r="H35" s="16">
        <v>13.17</v>
      </c>
      <c r="I35" s="53">
        <v>3.2649962034927843E-2</v>
      </c>
      <c r="J35" s="21">
        <v>18.035739797972312</v>
      </c>
      <c r="K35" s="21">
        <v>14.646444678574277</v>
      </c>
      <c r="L35" s="21">
        <v>10.958906063564605</v>
      </c>
      <c r="M35" s="21">
        <v>9.036789347975672</v>
      </c>
      <c r="N35" s="21">
        <v>-0.59218609916178766</v>
      </c>
      <c r="O35" s="21">
        <v>-0.60024184687426396</v>
      </c>
      <c r="P35" s="21">
        <v>3.7137903628262601</v>
      </c>
      <c r="Q35" s="21">
        <v>3.7115998439216673</v>
      </c>
      <c r="R35" s="32">
        <v>0.20591283775583116</v>
      </c>
      <c r="S35" s="32">
        <v>0.25341302448308323</v>
      </c>
      <c r="T35" s="32">
        <v>5.2266404950994258E-2</v>
      </c>
      <c r="U35" s="32">
        <v>6.8117038841059421E-2</v>
      </c>
    </row>
    <row r="36" spans="1:21" ht="20.149999999999999" customHeight="1" x14ac:dyDescent="0.35">
      <c r="A36" s="148" t="str">
        <f t="shared" si="1"/>
        <v>CASH3 BZ Equity</v>
      </c>
      <c r="B36" s="15" t="s">
        <v>227</v>
      </c>
      <c r="C36" s="20" t="s">
        <v>228</v>
      </c>
      <c r="D36" s="15" t="s">
        <v>662</v>
      </c>
      <c r="E36" s="15" t="s">
        <v>243</v>
      </c>
      <c r="F36" s="15" t="s">
        <v>492</v>
      </c>
      <c r="G36" s="16">
        <v>11.2</v>
      </c>
      <c r="H36" s="16">
        <v>7.21</v>
      </c>
      <c r="I36" s="53">
        <v>0.55339805825242705</v>
      </c>
      <c r="J36" s="21">
        <v>-520.75139647214985</v>
      </c>
      <c r="K36" s="21">
        <v>120.28005081986447</v>
      </c>
      <c r="L36" s="21">
        <v>-91.710549426322757</v>
      </c>
      <c r="M36" s="21">
        <v>3.7458262735185817</v>
      </c>
      <c r="N36" s="21">
        <v>7.8377757779226442</v>
      </c>
      <c r="O36" s="21">
        <v>-20.188286980162744</v>
      </c>
      <c r="P36" s="21">
        <v>8.2271384285696971</v>
      </c>
      <c r="Q36" s="21">
        <v>7.7004301010535148</v>
      </c>
      <c r="R36" s="32">
        <v>-1.5798591197843655E-2</v>
      </c>
      <c r="S36" s="32">
        <v>6.4020841765239547E-2</v>
      </c>
      <c r="T36" s="32">
        <v>0</v>
      </c>
      <c r="U36" s="32">
        <v>0</v>
      </c>
    </row>
    <row r="37" spans="1:21" ht="20.149999999999999" customHeight="1" x14ac:dyDescent="0.35">
      <c r="A37" s="148" t="str">
        <f t="shared" si="1"/>
        <v xml:space="preserve"> BZ Equity</v>
      </c>
      <c r="B37" s="54" t="s">
        <v>490</v>
      </c>
      <c r="C37" s="54"/>
      <c r="D37" s="54"/>
      <c r="E37" s="54"/>
      <c r="F37" s="54"/>
      <c r="G37" s="54"/>
      <c r="H37" s="58"/>
      <c r="I37" s="54"/>
      <c r="J37" s="55">
        <v>-251.35782833708876</v>
      </c>
      <c r="K37" s="55">
        <v>67.463247749219377</v>
      </c>
      <c r="L37" s="55">
        <v>-40.37582168137908</v>
      </c>
      <c r="M37" s="55">
        <v>6.3913078107471266</v>
      </c>
      <c r="N37" s="55">
        <v>3.6227948393804281</v>
      </c>
      <c r="O37" s="55">
        <v>-10.394264413518504</v>
      </c>
      <c r="P37" s="55">
        <v>5.970464395697979</v>
      </c>
      <c r="Q37" s="55">
        <v>5.7060149724875906</v>
      </c>
      <c r="R37" s="149">
        <v>9.5057123278993752E-2</v>
      </c>
      <c r="S37" s="149">
        <v>0.15871693312416138</v>
      </c>
      <c r="T37" s="149">
        <v>2.6133202475497129E-2</v>
      </c>
      <c r="U37" s="149">
        <v>3.4058519420529711E-2</v>
      </c>
    </row>
    <row r="38" spans="1:21" ht="20.149999999999999" customHeight="1" x14ac:dyDescent="0.35">
      <c r="A38" s="148" t="str">
        <f t="shared" si="1"/>
        <v>AERI3 BZ Equity</v>
      </c>
      <c r="B38" s="15" t="s">
        <v>76</v>
      </c>
      <c r="C38" s="20" t="s">
        <v>77</v>
      </c>
      <c r="D38" s="15" t="s">
        <v>468</v>
      </c>
      <c r="E38" s="15" t="s">
        <v>78</v>
      </c>
      <c r="F38" s="15" t="s">
        <v>494</v>
      </c>
      <c r="G38" s="16">
        <v>4</v>
      </c>
      <c r="H38" s="16">
        <v>0.9</v>
      </c>
      <c r="I38" s="53">
        <v>3.4444444444444446</v>
      </c>
      <c r="J38" s="21">
        <v>3.8575089903482831</v>
      </c>
      <c r="K38" s="21">
        <v>2.6092014991300756</v>
      </c>
      <c r="L38" s="21">
        <v>3.3468678876612312</v>
      </c>
      <c r="M38" s="21">
        <v>2.2845187375199685</v>
      </c>
      <c r="N38" s="21">
        <v>1.677958548342789</v>
      </c>
      <c r="O38" s="21">
        <v>0.97888892333298894</v>
      </c>
      <c r="P38" s="21">
        <v>0.63655823165053482</v>
      </c>
      <c r="Q38" s="21">
        <v>0.57996169914705786</v>
      </c>
      <c r="R38" s="32">
        <v>0.16501795154418081</v>
      </c>
      <c r="S38" s="32">
        <v>0.2222755503323223</v>
      </c>
      <c r="T38" s="32">
        <v>0.12961732590929267</v>
      </c>
      <c r="U38" s="32">
        <v>0.22995540980642692</v>
      </c>
    </row>
    <row r="39" spans="1:21" ht="20.149999999999999" customHeight="1" x14ac:dyDescent="0.35">
      <c r="A39" s="148" t="str">
        <f t="shared" si="1"/>
        <v>EMBR3 BZ Equity</v>
      </c>
      <c r="B39" s="15" t="s">
        <v>246</v>
      </c>
      <c r="C39" s="15" t="s">
        <v>247</v>
      </c>
      <c r="D39" s="15" t="s">
        <v>468</v>
      </c>
      <c r="E39" s="15" t="s">
        <v>78</v>
      </c>
      <c r="F39" s="15" t="s">
        <v>683</v>
      </c>
      <c r="G39" s="16" t="s">
        <v>115</v>
      </c>
      <c r="H39" s="16">
        <v>20.12</v>
      </c>
      <c r="I39" s="53" t="s">
        <v>115</v>
      </c>
      <c r="J39" s="21" t="s">
        <v>115</v>
      </c>
      <c r="K39" s="21" t="s">
        <v>115</v>
      </c>
      <c r="L39" s="21" t="s">
        <v>115</v>
      </c>
      <c r="M39" s="21" t="s">
        <v>115</v>
      </c>
      <c r="N39" s="21" t="s">
        <v>115</v>
      </c>
      <c r="O39" s="21" t="s">
        <v>115</v>
      </c>
      <c r="P39" s="21" t="s">
        <v>115</v>
      </c>
      <c r="Q39" s="21" t="s">
        <v>115</v>
      </c>
      <c r="R39" s="32" t="s">
        <v>115</v>
      </c>
      <c r="S39" s="32" t="s">
        <v>115</v>
      </c>
      <c r="T39" s="32" t="s">
        <v>115</v>
      </c>
      <c r="U39" s="32" t="s">
        <v>115</v>
      </c>
    </row>
    <row r="40" spans="1:21" s="57" customFormat="1" ht="20.149999999999999" customHeight="1" x14ac:dyDescent="0.35">
      <c r="A40" s="148" t="str">
        <f t="shared" si="1"/>
        <v>ERJ BZ Equity</v>
      </c>
      <c r="B40" s="15" t="s">
        <v>246</v>
      </c>
      <c r="C40" s="15" t="s">
        <v>676</v>
      </c>
      <c r="D40" s="15" t="s">
        <v>468</v>
      </c>
      <c r="E40" s="15" t="s">
        <v>78</v>
      </c>
      <c r="F40" s="15" t="s">
        <v>683</v>
      </c>
      <c r="G40" s="16" t="s">
        <v>115</v>
      </c>
      <c r="H40" s="16" t="s">
        <v>115</v>
      </c>
      <c r="I40" s="53" t="s">
        <v>115</v>
      </c>
      <c r="J40" s="21" t="s">
        <v>115</v>
      </c>
      <c r="K40" s="21" t="s">
        <v>115</v>
      </c>
      <c r="L40" s="21" t="s">
        <v>115</v>
      </c>
      <c r="M40" s="21" t="s">
        <v>115</v>
      </c>
      <c r="N40" s="21" t="s">
        <v>115</v>
      </c>
      <c r="O40" s="21" t="s">
        <v>115</v>
      </c>
      <c r="P40" s="21" t="s">
        <v>115</v>
      </c>
      <c r="Q40" s="21" t="s">
        <v>115</v>
      </c>
      <c r="R40" s="32" t="s">
        <v>115</v>
      </c>
      <c r="S40" s="32" t="s">
        <v>115</v>
      </c>
      <c r="T40" s="32" t="s">
        <v>115</v>
      </c>
      <c r="U40" s="32" t="s">
        <v>115</v>
      </c>
    </row>
    <row r="41" spans="1:21" ht="20.149999999999999" customHeight="1" x14ac:dyDescent="0.35">
      <c r="A41" s="148" t="str">
        <f t="shared" si="1"/>
        <v>FRAS3 BZ Equity</v>
      </c>
      <c r="B41" s="15" t="s">
        <v>322</v>
      </c>
      <c r="C41" s="15" t="s">
        <v>323</v>
      </c>
      <c r="D41" s="15" t="s">
        <v>468</v>
      </c>
      <c r="E41" s="15" t="s">
        <v>78</v>
      </c>
      <c r="F41" s="15" t="s">
        <v>494</v>
      </c>
      <c r="G41" s="16">
        <v>13</v>
      </c>
      <c r="H41" s="16">
        <v>15.58</v>
      </c>
      <c r="I41" s="53">
        <v>-0.16559691912708602</v>
      </c>
      <c r="J41" s="21">
        <v>13.178180365127158</v>
      </c>
      <c r="K41" s="21">
        <v>10.666545996137717</v>
      </c>
      <c r="L41" s="21">
        <v>7.0383067117164764</v>
      </c>
      <c r="M41" s="21">
        <v>6.8667279278745941</v>
      </c>
      <c r="N41" s="21">
        <v>0.40649233927779621</v>
      </c>
      <c r="O41" s="21">
        <v>0.47857206762781518</v>
      </c>
      <c r="P41" s="21">
        <v>17.404443968187572</v>
      </c>
      <c r="Q41" s="21">
        <v>17.404443968187572</v>
      </c>
      <c r="R41" s="32">
        <v>1.3207016056817822</v>
      </c>
      <c r="S41" s="32">
        <v>1.6316850810458794</v>
      </c>
      <c r="T41" s="32">
        <v>0</v>
      </c>
      <c r="U41" s="32">
        <v>0</v>
      </c>
    </row>
    <row r="42" spans="1:21" ht="20.149999999999999" customHeight="1" x14ac:dyDescent="0.35">
      <c r="A42" s="148" t="str">
        <f t="shared" si="1"/>
        <v>KEPL3 BZ Equity</v>
      </c>
      <c r="B42" s="15" t="s">
        <v>464</v>
      </c>
      <c r="C42" s="15" t="s">
        <v>374</v>
      </c>
      <c r="D42" s="15" t="s">
        <v>468</v>
      </c>
      <c r="E42" s="15" t="s">
        <v>78</v>
      </c>
      <c r="F42" s="15" t="s">
        <v>494</v>
      </c>
      <c r="G42" s="16">
        <v>16</v>
      </c>
      <c r="H42" s="16">
        <v>11.31</v>
      </c>
      <c r="I42" s="53">
        <v>0.41467727674624222</v>
      </c>
      <c r="J42" s="21">
        <v>10.518679221437271</v>
      </c>
      <c r="K42" s="21">
        <v>9.6754158190167505</v>
      </c>
      <c r="L42" s="21">
        <v>6.3997984634153866</v>
      </c>
      <c r="M42" s="21">
        <v>5.2986628188365987</v>
      </c>
      <c r="N42" s="21">
        <v>-0.49587909667229169</v>
      </c>
      <c r="O42" s="21">
        <v>-0.57559351039816409</v>
      </c>
      <c r="P42" s="21">
        <v>2.8114870647135497</v>
      </c>
      <c r="Q42" s="21">
        <v>2.454824947311915</v>
      </c>
      <c r="R42" s="32">
        <v>0.26728517958639569</v>
      </c>
      <c r="S42" s="32">
        <v>0.25371777226225534</v>
      </c>
      <c r="T42" s="32">
        <v>6.4945724993416984E-2</v>
      </c>
      <c r="U42" s="32">
        <v>5.1677365536813839E-2</v>
      </c>
    </row>
    <row r="43" spans="1:21" ht="20.149999999999999" customHeight="1" x14ac:dyDescent="0.35">
      <c r="A43" s="148" t="str">
        <f t="shared" si="1"/>
        <v>MYPK3 BZ Equity</v>
      </c>
      <c r="B43" s="15" t="s">
        <v>258</v>
      </c>
      <c r="C43" s="15" t="s">
        <v>259</v>
      </c>
      <c r="D43" s="15" t="s">
        <v>468</v>
      </c>
      <c r="E43" s="15" t="s">
        <v>78</v>
      </c>
      <c r="F43" s="15" t="s">
        <v>492</v>
      </c>
      <c r="G43" s="16">
        <v>15</v>
      </c>
      <c r="H43" s="16">
        <v>11.89</v>
      </c>
      <c r="I43" s="53">
        <v>0.26156433978132881</v>
      </c>
      <c r="J43" s="21">
        <v>22.563697151599836</v>
      </c>
      <c r="K43" s="21">
        <v>6.2891678590440012</v>
      </c>
      <c r="L43" s="21">
        <v>4.7355358388874098</v>
      </c>
      <c r="M43" s="21">
        <v>3.0685263058733243</v>
      </c>
      <c r="N43" s="21">
        <v>3.3071657127816221</v>
      </c>
      <c r="O43" s="21">
        <v>1.8150525271339835</v>
      </c>
      <c r="P43" s="21" t="s">
        <v>115</v>
      </c>
      <c r="Q43" s="21" t="s">
        <v>115</v>
      </c>
      <c r="R43" s="32" t="s">
        <v>115</v>
      </c>
      <c r="S43" s="32" t="s">
        <v>115</v>
      </c>
      <c r="T43" s="32">
        <v>5.232887554381932E-2</v>
      </c>
      <c r="U43" s="32">
        <v>0</v>
      </c>
    </row>
    <row r="44" spans="1:21" ht="20.149999999999999" customHeight="1" x14ac:dyDescent="0.35">
      <c r="A44" s="148" t="str">
        <f t="shared" si="1"/>
        <v>POMO4 BZ Equity</v>
      </c>
      <c r="B44" s="15" t="s">
        <v>260</v>
      </c>
      <c r="C44" s="15" t="s">
        <v>261</v>
      </c>
      <c r="D44" s="15" t="s">
        <v>468</v>
      </c>
      <c r="E44" s="15" t="s">
        <v>78</v>
      </c>
      <c r="F44" s="15" t="s">
        <v>494</v>
      </c>
      <c r="G44" s="16">
        <v>8</v>
      </c>
      <c r="H44" s="16">
        <v>6.18</v>
      </c>
      <c r="I44" s="53">
        <v>0.29449838187702271</v>
      </c>
      <c r="J44" s="21">
        <v>8.6303052309115955</v>
      </c>
      <c r="K44" s="21">
        <v>6.0096284864406275</v>
      </c>
      <c r="L44" s="21">
        <v>6.6728753122189781</v>
      </c>
      <c r="M44" s="21">
        <v>3.9460557486193042</v>
      </c>
      <c r="N44" s="21">
        <v>5.7521869659155761E-4</v>
      </c>
      <c r="O44" s="21">
        <v>3.3823901054346741E-4</v>
      </c>
      <c r="P44" s="21">
        <v>1.623785704879771</v>
      </c>
      <c r="Q44" s="21">
        <v>1.4330815611356202</v>
      </c>
      <c r="R44" s="32">
        <v>0.188149278783765</v>
      </c>
      <c r="S44" s="32">
        <v>0.23846425188662593</v>
      </c>
      <c r="T44" s="32">
        <v>3.4973805060854402E-2</v>
      </c>
      <c r="U44" s="32">
        <v>8.4447457750757418E-2</v>
      </c>
    </row>
    <row r="45" spans="1:21" ht="20.149999999999999" customHeight="1" x14ac:dyDescent="0.35">
      <c r="A45" s="148" t="str">
        <f t="shared" si="1"/>
        <v>RAPT4 BZ Equity</v>
      </c>
      <c r="B45" s="15" t="s">
        <v>699</v>
      </c>
      <c r="C45" s="15" t="s">
        <v>171</v>
      </c>
      <c r="D45" s="15" t="s">
        <v>468</v>
      </c>
      <c r="E45" s="15" t="s">
        <v>78</v>
      </c>
      <c r="F45" s="15" t="s">
        <v>494</v>
      </c>
      <c r="G45" s="16">
        <v>11</v>
      </c>
      <c r="H45" s="16">
        <v>11.53</v>
      </c>
      <c r="I45" s="53">
        <v>-4.5967042497831692E-2</v>
      </c>
      <c r="J45" s="21">
        <v>16.952606625776266</v>
      </c>
      <c r="K45" s="21">
        <v>8.6495602024487308</v>
      </c>
      <c r="L45" s="21">
        <v>2.6781815721365074</v>
      </c>
      <c r="M45" s="21">
        <v>2.081305429804706</v>
      </c>
      <c r="N45" s="21">
        <v>1.7631588775035095E-4</v>
      </c>
      <c r="O45" s="21">
        <v>1.4626884750703085E-4</v>
      </c>
      <c r="P45" s="21">
        <v>1.3764940828849042</v>
      </c>
      <c r="Q45" s="21">
        <v>1.3682762396336128</v>
      </c>
      <c r="R45" s="32">
        <v>8.1196603759563377E-2</v>
      </c>
      <c r="S45" s="32">
        <v>0.1581902672052907</v>
      </c>
      <c r="T45" s="32">
        <v>0</v>
      </c>
      <c r="U45" s="32">
        <v>0</v>
      </c>
    </row>
    <row r="46" spans="1:21" ht="20.149999999999999" customHeight="1" x14ac:dyDescent="0.35">
      <c r="A46" s="148" t="str">
        <f t="shared" si="1"/>
        <v>TUPY3 BZ Equity</v>
      </c>
      <c r="B46" s="15" t="s">
        <v>256</v>
      </c>
      <c r="C46" s="15" t="s">
        <v>257</v>
      </c>
      <c r="D46" s="15" t="s">
        <v>468</v>
      </c>
      <c r="E46" s="15" t="s">
        <v>78</v>
      </c>
      <c r="F46" s="15" t="s">
        <v>494</v>
      </c>
      <c r="G46" s="16">
        <v>39</v>
      </c>
      <c r="H46" s="16">
        <v>24.99</v>
      </c>
      <c r="I46" s="53">
        <v>0.56062424969988001</v>
      </c>
      <c r="J46" s="21">
        <v>7.0979500467112704</v>
      </c>
      <c r="K46" s="21">
        <v>7.0399792480608951</v>
      </c>
      <c r="L46" s="21">
        <v>3.2603738787769223</v>
      </c>
      <c r="M46" s="21">
        <v>3.1428487556779885</v>
      </c>
      <c r="N46" s="21">
        <v>9.6752519743846299E-2</v>
      </c>
      <c r="O46" s="21">
        <v>0.19752374287652377</v>
      </c>
      <c r="P46" s="21">
        <v>1.1135370872914128</v>
      </c>
      <c r="Q46" s="21">
        <v>1.1070845641286167</v>
      </c>
      <c r="R46" s="32">
        <v>0.15688150521816557</v>
      </c>
      <c r="S46" s="32">
        <v>0.1572567936806851</v>
      </c>
      <c r="T46" s="32">
        <v>8.2428101742668541E-2</v>
      </c>
      <c r="U46" s="32">
        <v>4.2891068050273241E-4</v>
      </c>
    </row>
    <row r="47" spans="1:21" ht="20.149999999999999" customHeight="1" x14ac:dyDescent="0.35">
      <c r="A47" s="148" t="str">
        <f t="shared" si="1"/>
        <v>WEGE3 BZ Equity</v>
      </c>
      <c r="B47" s="15" t="s">
        <v>663</v>
      </c>
      <c r="C47" s="15" t="s">
        <v>249</v>
      </c>
      <c r="D47" s="15" t="s">
        <v>468</v>
      </c>
      <c r="E47" s="15" t="s">
        <v>78</v>
      </c>
      <c r="F47" s="15" t="s">
        <v>492</v>
      </c>
      <c r="G47" s="16">
        <v>40</v>
      </c>
      <c r="H47" s="16">
        <v>34.06</v>
      </c>
      <c r="I47" s="53">
        <v>0.17439812096300639</v>
      </c>
      <c r="J47" s="21">
        <v>26.370243304565356</v>
      </c>
      <c r="K47" s="21">
        <v>24.788132751573251</v>
      </c>
      <c r="L47" s="21">
        <v>19.78361820421193</v>
      </c>
      <c r="M47" s="21">
        <v>17.896879757262603</v>
      </c>
      <c r="N47" s="21">
        <v>-0.34176881806929432</v>
      </c>
      <c r="O47" s="21">
        <v>-0.27121623707384512</v>
      </c>
      <c r="P47" s="21">
        <v>8.5348414255239806</v>
      </c>
      <c r="Q47" s="21">
        <v>7.2813199903144703</v>
      </c>
      <c r="R47" s="32">
        <v>0.32365425403740528</v>
      </c>
      <c r="S47" s="32">
        <v>0.29374217345404285</v>
      </c>
      <c r="T47" s="32">
        <v>1.8779732170864077E-2</v>
      </c>
      <c r="U47" s="32">
        <v>2.0665655535438237E-2</v>
      </c>
    </row>
    <row r="48" spans="1:21" ht="20.149999999999999" customHeight="1" x14ac:dyDescent="0.35">
      <c r="A48" s="148" t="str">
        <f t="shared" si="1"/>
        <v xml:space="preserve"> BZ Equity</v>
      </c>
      <c r="B48" s="54" t="s">
        <v>490</v>
      </c>
      <c r="C48" s="54"/>
      <c r="D48" s="54"/>
      <c r="E48" s="54"/>
      <c r="F48" s="54"/>
      <c r="G48" s="54"/>
      <c r="H48" s="58"/>
      <c r="I48" s="54"/>
      <c r="J48" s="55">
        <v>11.82841823313024</v>
      </c>
      <c r="K48" s="55">
        <v>7.277071301468399</v>
      </c>
      <c r="L48" s="55">
        <v>4.8759913806875588</v>
      </c>
      <c r="M48" s="55">
        <v>3.8126636748866409</v>
      </c>
      <c r="N48" s="55">
        <v>0.71332022257972927</v>
      </c>
      <c r="O48" s="55">
        <v>0.41356117977588536</v>
      </c>
      <c r="P48" s="55">
        <v>4.1610510232679578</v>
      </c>
      <c r="Q48" s="55">
        <v>4.0579454965907322</v>
      </c>
      <c r="R48" s="149">
        <v>0.36320535409564209</v>
      </c>
      <c r="S48" s="149">
        <v>0.44359828606884305</v>
      </c>
      <c r="T48" s="149">
        <v>5.204197617857885E-2</v>
      </c>
      <c r="U48" s="149">
        <v>5.2358449110642982E-2</v>
      </c>
    </row>
    <row r="49" spans="1:21" ht="20.149999999999999" customHeight="1" x14ac:dyDescent="0.35">
      <c r="A49" s="148" t="str">
        <f t="shared" si="1"/>
        <v>CURY3 BZ Equity</v>
      </c>
      <c r="B49" s="15" t="s">
        <v>268</v>
      </c>
      <c r="C49" s="15" t="s">
        <v>269</v>
      </c>
      <c r="D49" s="15" t="s">
        <v>664</v>
      </c>
      <c r="E49" s="15" t="s">
        <v>408</v>
      </c>
      <c r="F49" s="15" t="s">
        <v>494</v>
      </c>
      <c r="G49" s="16">
        <v>21</v>
      </c>
      <c r="H49" s="16">
        <v>16.3</v>
      </c>
      <c r="I49" s="53">
        <v>0.28834355828220853</v>
      </c>
      <c r="J49" s="21">
        <v>9.4480526373032276</v>
      </c>
      <c r="K49" s="21">
        <v>7.568049186033952</v>
      </c>
      <c r="L49" s="21">
        <v>6.775926727958316</v>
      </c>
      <c r="M49" s="21">
        <v>5.5930412667826452</v>
      </c>
      <c r="N49" s="21">
        <v>-0.67077931429642768</v>
      </c>
      <c r="O49" s="21">
        <v>-0.60836068418859179</v>
      </c>
      <c r="P49" s="21">
        <v>4.4501206657144357</v>
      </c>
      <c r="Q49" s="21">
        <v>3.4390233272635036</v>
      </c>
      <c r="R49" s="32">
        <v>0.47100930070438723</v>
      </c>
      <c r="S49" s="32">
        <v>0.45441344826482677</v>
      </c>
      <c r="T49" s="32">
        <v>1.2698106615188555E-2</v>
      </c>
      <c r="U49" s="32">
        <v>4.0222851723451247E-2</v>
      </c>
    </row>
    <row r="50" spans="1:21" ht="20.149999999999999" customHeight="1" x14ac:dyDescent="0.35">
      <c r="A50" s="148" t="str">
        <f t="shared" si="1"/>
        <v>CYRE3 BZ Equity</v>
      </c>
      <c r="B50" s="15" t="s">
        <v>208</v>
      </c>
      <c r="C50" s="15" t="s">
        <v>209</v>
      </c>
      <c r="D50" s="15" t="s">
        <v>664</v>
      </c>
      <c r="E50" s="15" t="s">
        <v>408</v>
      </c>
      <c r="F50" s="15" t="s">
        <v>494</v>
      </c>
      <c r="G50" s="16">
        <v>26</v>
      </c>
      <c r="H50" s="16">
        <v>20.58</v>
      </c>
      <c r="I50" s="53">
        <v>0.26336248785228389</v>
      </c>
      <c r="J50" s="21">
        <v>8.8129381252720158</v>
      </c>
      <c r="K50" s="21">
        <v>7.881893744882186</v>
      </c>
      <c r="L50" s="21">
        <v>7.8057057878193614</v>
      </c>
      <c r="M50" s="21">
        <v>7.4709433780224144</v>
      </c>
      <c r="N50" s="21">
        <v>0.51166309058889303</v>
      </c>
      <c r="O50" s="21">
        <v>0.9667338318095543</v>
      </c>
      <c r="P50" s="21">
        <v>1.000068653141341</v>
      </c>
      <c r="Q50" s="21">
        <v>0.98753858843822573</v>
      </c>
      <c r="R50" s="32">
        <v>0.11347732605469452</v>
      </c>
      <c r="S50" s="32">
        <v>0.12529204533865318</v>
      </c>
      <c r="T50" s="32">
        <v>2.4897882434106774E-2</v>
      </c>
      <c r="U50" s="32">
        <v>9.6878837910349777E-2</v>
      </c>
    </row>
    <row r="51" spans="1:21" ht="20.149999999999999" customHeight="1" x14ac:dyDescent="0.35">
      <c r="A51" s="148" t="str">
        <f t="shared" si="1"/>
        <v>DIRR3 BZ Equity</v>
      </c>
      <c r="B51" s="15" t="s">
        <v>270</v>
      </c>
      <c r="C51" s="15" t="s">
        <v>271</v>
      </c>
      <c r="D51" s="15" t="s">
        <v>664</v>
      </c>
      <c r="E51" s="15" t="s">
        <v>408</v>
      </c>
      <c r="F51" s="15" t="s">
        <v>494</v>
      </c>
      <c r="G51" s="16">
        <v>26</v>
      </c>
      <c r="H51" s="16">
        <v>18.8</v>
      </c>
      <c r="I51" s="53">
        <v>0.38297872340425526</v>
      </c>
      <c r="J51" s="21">
        <v>9.721735922240283</v>
      </c>
      <c r="K51" s="21">
        <v>6.4802948943853602</v>
      </c>
      <c r="L51" s="21">
        <v>6.0992978156624975</v>
      </c>
      <c r="M51" s="21">
        <v>5.5980552066863574</v>
      </c>
      <c r="N51" s="21">
        <v>3.7625521533342525E-2</v>
      </c>
      <c r="O51" s="21">
        <v>0.60870074914268435</v>
      </c>
      <c r="P51" s="21">
        <v>1.6462172028275677</v>
      </c>
      <c r="Q51" s="21">
        <v>1.3827649114767897</v>
      </c>
      <c r="R51" s="32">
        <v>0.16933366797811686</v>
      </c>
      <c r="S51" s="32">
        <v>0.21337993625488266</v>
      </c>
      <c r="T51" s="32">
        <v>3.2121537048786473E-2</v>
      </c>
      <c r="U51" s="32">
        <v>2.5715571992454389E-2</v>
      </c>
    </row>
    <row r="52" spans="1:21" s="57" customFormat="1" ht="20.149999999999999" customHeight="1" x14ac:dyDescent="0.35">
      <c r="A52" s="148" t="str">
        <f t="shared" si="1"/>
        <v>EVEN3 BZ Equity</v>
      </c>
      <c r="B52" s="15" t="s">
        <v>210</v>
      </c>
      <c r="C52" s="15" t="s">
        <v>211</v>
      </c>
      <c r="D52" s="15" t="s">
        <v>664</v>
      </c>
      <c r="E52" s="15" t="s">
        <v>408</v>
      </c>
      <c r="F52" s="15" t="s">
        <v>494</v>
      </c>
      <c r="G52" s="16">
        <v>9</v>
      </c>
      <c r="H52" s="16">
        <v>6.82</v>
      </c>
      <c r="I52" s="53">
        <v>0.31964809384164217</v>
      </c>
      <c r="J52" s="21">
        <v>8.5977929592217066</v>
      </c>
      <c r="K52" s="21">
        <v>6.7230868182160766</v>
      </c>
      <c r="L52" s="21">
        <v>5.650376825840091</v>
      </c>
      <c r="M52" s="21">
        <v>4.588437663397297</v>
      </c>
      <c r="N52" s="21">
        <v>0.14838869263394214</v>
      </c>
      <c r="O52" s="21">
        <v>0.28092219935181273</v>
      </c>
      <c r="P52" s="21">
        <v>0.73926959341813459</v>
      </c>
      <c r="Q52" s="21">
        <v>0.73926959341813459</v>
      </c>
      <c r="R52" s="32">
        <v>8.5983646841044079E-2</v>
      </c>
      <c r="S52" s="32">
        <v>0.10995984633354691</v>
      </c>
      <c r="T52" s="32">
        <v>2.1995821054430181E-2</v>
      </c>
      <c r="U52" s="32">
        <v>0.11630891843323969</v>
      </c>
    </row>
    <row r="53" spans="1:21" ht="20.149999999999999" customHeight="1" x14ac:dyDescent="0.35">
      <c r="A53" s="148" t="str">
        <f t="shared" si="1"/>
        <v>EZTC3 BZ Equity</v>
      </c>
      <c r="B53" s="15" t="s">
        <v>103</v>
      </c>
      <c r="C53" s="15" t="s">
        <v>69</v>
      </c>
      <c r="D53" s="15" t="s">
        <v>664</v>
      </c>
      <c r="E53" s="15" t="s">
        <v>408</v>
      </c>
      <c r="F53" s="15" t="s">
        <v>492</v>
      </c>
      <c r="G53" s="16">
        <v>22</v>
      </c>
      <c r="H53" s="16">
        <v>17.54</v>
      </c>
      <c r="I53" s="53">
        <v>0.25427594070695558</v>
      </c>
      <c r="J53" s="21">
        <v>10.396848864275816</v>
      </c>
      <c r="K53" s="21">
        <v>8.2260106984836572</v>
      </c>
      <c r="L53" s="21">
        <v>13.181372935870865</v>
      </c>
      <c r="M53" s="21">
        <v>9.7633277331006951</v>
      </c>
      <c r="N53" s="21">
        <v>-0.25698624271724529</v>
      </c>
      <c r="O53" s="21">
        <v>-1.5380866131367481</v>
      </c>
      <c r="P53" s="21">
        <v>0.80790533922320085</v>
      </c>
      <c r="Q53" s="21">
        <v>0.75247773279397911</v>
      </c>
      <c r="R53" s="32">
        <v>7.770675035964128E-2</v>
      </c>
      <c r="S53" s="32">
        <v>9.1475413827590474E-2</v>
      </c>
      <c r="T53" s="32">
        <v>2.1192726144180132E-2</v>
      </c>
      <c r="U53" s="32">
        <v>2.9122271245349923E-2</v>
      </c>
    </row>
    <row r="54" spans="1:21" ht="20.149999999999999" customHeight="1" x14ac:dyDescent="0.35">
      <c r="A54" s="148"/>
      <c r="B54" s="15" t="s">
        <v>214</v>
      </c>
      <c r="C54" s="15" t="s">
        <v>215</v>
      </c>
      <c r="D54" s="15" t="s">
        <v>664</v>
      </c>
      <c r="E54" s="15" t="s">
        <v>408</v>
      </c>
      <c r="F54" s="15" t="s">
        <v>494</v>
      </c>
      <c r="G54" s="16">
        <v>9.4</v>
      </c>
      <c r="H54" s="16">
        <v>7.44</v>
      </c>
      <c r="I54" s="53">
        <v>0.26344086021505375</v>
      </c>
      <c r="J54" s="21">
        <v>8.6839837018240189</v>
      </c>
      <c r="K54" s="21">
        <v>5.2828211126025906</v>
      </c>
      <c r="L54" s="21">
        <v>6.3272710561699439</v>
      </c>
      <c r="M54" s="21">
        <v>3.8066906699454477</v>
      </c>
      <c r="N54" s="21">
        <v>-0.96186471495905601</v>
      </c>
      <c r="O54" s="21">
        <v>-0.4639200343487454</v>
      </c>
      <c r="P54" s="21">
        <v>1.1369324271875989</v>
      </c>
      <c r="Q54" s="21">
        <v>0.96993776002463172</v>
      </c>
      <c r="R54" s="32">
        <v>0.13092291121513655</v>
      </c>
      <c r="S54" s="32">
        <v>0.183602234365038</v>
      </c>
      <c r="T54" s="32">
        <v>2.4071004033460897E-2</v>
      </c>
      <c r="U54" s="32">
        <v>1.8848051820692008E-2</v>
      </c>
    </row>
    <row r="55" spans="1:21" ht="20.149999999999999" customHeight="1" x14ac:dyDescent="0.35">
      <c r="A55" s="148" t="str">
        <f t="shared" si="1"/>
        <v>MDNE3 BZ Equity</v>
      </c>
      <c r="B55" s="15" t="s">
        <v>690</v>
      </c>
      <c r="C55" s="15" t="s">
        <v>691</v>
      </c>
      <c r="D55" s="15" t="s">
        <v>664</v>
      </c>
      <c r="E55" s="15" t="s">
        <v>408</v>
      </c>
      <c r="F55" s="15" t="s">
        <v>494</v>
      </c>
      <c r="G55" s="16">
        <v>16.5</v>
      </c>
      <c r="H55" s="16">
        <v>11.65</v>
      </c>
      <c r="I55" s="53">
        <v>0.41630901287553645</v>
      </c>
      <c r="J55" s="21">
        <v>5.7168457908057269</v>
      </c>
      <c r="K55" s="21">
        <v>4.1983625120719132</v>
      </c>
      <c r="L55" s="21">
        <v>4.7835403239130585</v>
      </c>
      <c r="M55" s="21">
        <v>3.2911973231505844</v>
      </c>
      <c r="N55" s="21">
        <v>0.32620889228543121</v>
      </c>
      <c r="O55" s="21">
        <v>-7.1826412259925788E-3</v>
      </c>
      <c r="P55" s="21">
        <v>0.71751846800005148</v>
      </c>
      <c r="Q55" s="21">
        <v>0.61278998616573277</v>
      </c>
      <c r="R55" s="32">
        <v>0.12550950196243182</v>
      </c>
      <c r="S55" s="32">
        <v>0.14595928398363051</v>
      </c>
      <c r="T55" s="32">
        <v>0</v>
      </c>
      <c r="U55" s="32">
        <v>0</v>
      </c>
    </row>
    <row r="56" spans="1:21" ht="20.149999999999999" customHeight="1" x14ac:dyDescent="0.35">
      <c r="A56" s="148" t="str">
        <f t="shared" si="1"/>
        <v>MELK3 BZ Equity</v>
      </c>
      <c r="B56" s="15" t="s">
        <v>216</v>
      </c>
      <c r="C56" s="15" t="s">
        <v>217</v>
      </c>
      <c r="D56" s="15" t="s">
        <v>664</v>
      </c>
      <c r="E56" s="15" t="s">
        <v>408</v>
      </c>
      <c r="F56" s="15" t="s">
        <v>494</v>
      </c>
      <c r="G56" s="16">
        <v>5.5</v>
      </c>
      <c r="H56" s="16">
        <v>4.25</v>
      </c>
      <c r="I56" s="53">
        <v>0.29411764705882354</v>
      </c>
      <c r="J56" s="21">
        <v>9.6733032405570327</v>
      </c>
      <c r="K56" s="21">
        <v>6.30453595049394</v>
      </c>
      <c r="L56" s="21">
        <v>8.9686335167500797</v>
      </c>
      <c r="M56" s="21">
        <v>4.6277182758226569</v>
      </c>
      <c r="N56" s="21">
        <v>-1.6901024295998281</v>
      </c>
      <c r="O56" s="21">
        <v>-1.1014848242499053</v>
      </c>
      <c r="P56" s="21">
        <v>0.6925164264730761</v>
      </c>
      <c r="Q56" s="21">
        <v>0.66336952059812238</v>
      </c>
      <c r="R56" s="32">
        <v>7.15904804441133E-2</v>
      </c>
      <c r="S56" s="32">
        <v>0.10522099101459632</v>
      </c>
      <c r="T56" s="32">
        <v>3.9567832027193432E-2</v>
      </c>
      <c r="U56" s="32">
        <v>3.8754064259690135E-2</v>
      </c>
    </row>
    <row r="57" spans="1:21" ht="20.149999999999999" customHeight="1" x14ac:dyDescent="0.35">
      <c r="A57" s="148" t="str">
        <f t="shared" si="1"/>
        <v>MRVE3 BZ Equity</v>
      </c>
      <c r="B57" s="15" t="s">
        <v>101</v>
      </c>
      <c r="C57" s="15" t="s">
        <v>67</v>
      </c>
      <c r="D57" s="15" t="s">
        <v>664</v>
      </c>
      <c r="E57" s="15" t="s">
        <v>408</v>
      </c>
      <c r="F57" s="15" t="s">
        <v>494</v>
      </c>
      <c r="G57" s="16">
        <v>17</v>
      </c>
      <c r="H57" s="16">
        <v>9.65</v>
      </c>
      <c r="I57" s="53">
        <v>0.76165803108808283</v>
      </c>
      <c r="J57" s="21">
        <v>6.1049842435652693</v>
      </c>
      <c r="K57" s="21">
        <v>4.9377621775551885</v>
      </c>
      <c r="L57" s="21">
        <v>4.5400768405686796</v>
      </c>
      <c r="M57" s="21">
        <v>4.337305258790999</v>
      </c>
      <c r="N57" s="21">
        <v>0.84951342979892808</v>
      </c>
      <c r="O57" s="21">
        <v>0.36491279543072519</v>
      </c>
      <c r="P57" s="21">
        <v>0.66804205552000195</v>
      </c>
      <c r="Q57" s="21">
        <v>0.60650080975143272</v>
      </c>
      <c r="R57" s="32">
        <v>0.10942568053703443</v>
      </c>
      <c r="S57" s="32">
        <v>0.12282908490577137</v>
      </c>
      <c r="T57" s="32">
        <v>1.2489489382560955E-2</v>
      </c>
      <c r="U57" s="32">
        <v>5.6970103350218605E-2</v>
      </c>
    </row>
    <row r="58" spans="1:21" ht="20.149999999999999" customHeight="1" x14ac:dyDescent="0.35">
      <c r="A58" s="148" t="str">
        <f t="shared" si="1"/>
        <v>PLPL3 BZ Equity</v>
      </c>
      <c r="B58" s="15" t="s">
        <v>272</v>
      </c>
      <c r="C58" s="15" t="s">
        <v>273</v>
      </c>
      <c r="D58" s="15" t="s">
        <v>664</v>
      </c>
      <c r="E58" s="15" t="s">
        <v>408</v>
      </c>
      <c r="F58" s="15" t="s">
        <v>494</v>
      </c>
      <c r="G58" s="16">
        <v>12.5</v>
      </c>
      <c r="H58" s="16">
        <v>11.41</v>
      </c>
      <c r="I58" s="53">
        <v>9.5530236634531099E-2</v>
      </c>
      <c r="J58" s="21">
        <v>9.4243046807812387</v>
      </c>
      <c r="K58" s="21">
        <v>7.3242528604442434</v>
      </c>
      <c r="L58" s="21">
        <v>8.5065725116749409</v>
      </c>
      <c r="M58" s="21">
        <v>7.0514325138920206</v>
      </c>
      <c r="N58" s="21">
        <v>0.73696752169171087</v>
      </c>
      <c r="O58" s="21">
        <v>0.54299312134747857</v>
      </c>
      <c r="P58" s="21">
        <v>4.0772236254607286</v>
      </c>
      <c r="Q58" s="21">
        <v>3.3346892506676</v>
      </c>
      <c r="R58" s="32">
        <v>0.43262858784429098</v>
      </c>
      <c r="S58" s="32">
        <v>0.45529411862295244</v>
      </c>
      <c r="T58" s="32">
        <v>1.4035133692706623E-2</v>
      </c>
      <c r="U58" s="32">
        <v>4.2443449522139347E-2</v>
      </c>
    </row>
    <row r="59" spans="1:21" s="57" customFormat="1" ht="20.149999999999999" customHeight="1" x14ac:dyDescent="0.35">
      <c r="A59" s="148" t="str">
        <f t="shared" si="1"/>
        <v>TEND3 BZ Equity</v>
      </c>
      <c r="B59" s="15" t="s">
        <v>102</v>
      </c>
      <c r="C59" s="15" t="s">
        <v>68</v>
      </c>
      <c r="D59" s="15" t="s">
        <v>664</v>
      </c>
      <c r="E59" s="15" t="s">
        <v>408</v>
      </c>
      <c r="F59" s="15" t="s">
        <v>492</v>
      </c>
      <c r="G59" s="16">
        <v>11</v>
      </c>
      <c r="H59" s="16">
        <v>13.15</v>
      </c>
      <c r="I59" s="53">
        <v>-0.1634980988593156</v>
      </c>
      <c r="J59" s="21">
        <v>-6.4184600278025643</v>
      </c>
      <c r="K59" s="21">
        <v>24.590189932294191</v>
      </c>
      <c r="L59" s="21">
        <v>42.021053278040235</v>
      </c>
      <c r="M59" s="21">
        <v>11.014072118675037</v>
      </c>
      <c r="N59" s="21">
        <v>17.929965094485574</v>
      </c>
      <c r="O59" s="21">
        <v>3.6016865122569812</v>
      </c>
      <c r="P59" s="21">
        <v>1.7126452800724896</v>
      </c>
      <c r="Q59" s="21">
        <v>1.6550115700107033</v>
      </c>
      <c r="R59" s="32">
        <v>-0.26683118265968758</v>
      </c>
      <c r="S59" s="32">
        <v>6.7303732690457335E-2</v>
      </c>
      <c r="T59" s="32">
        <v>0</v>
      </c>
      <c r="U59" s="32">
        <v>2.0333311836007908E-2</v>
      </c>
    </row>
    <row r="60" spans="1:21" ht="20.149999999999999" customHeight="1" x14ac:dyDescent="0.35">
      <c r="A60" s="148" t="str">
        <f t="shared" si="1"/>
        <v>TRIS3 BZ Equity</v>
      </c>
      <c r="B60" s="15" t="s">
        <v>212</v>
      </c>
      <c r="C60" s="15" t="s">
        <v>213</v>
      </c>
      <c r="D60" s="15" t="s">
        <v>664</v>
      </c>
      <c r="E60" s="15" t="s">
        <v>408</v>
      </c>
      <c r="F60" s="15" t="s">
        <v>492</v>
      </c>
      <c r="G60" s="16">
        <v>6.1</v>
      </c>
      <c r="H60" s="16">
        <v>5.82</v>
      </c>
      <c r="I60" s="53">
        <v>4.8109965635738716E-2</v>
      </c>
      <c r="J60" s="21">
        <v>12.107086774301171</v>
      </c>
      <c r="K60" s="21">
        <v>7.0015465475407677</v>
      </c>
      <c r="L60" s="21">
        <v>13.203649914542657</v>
      </c>
      <c r="M60" s="21">
        <v>8.1564455001671838</v>
      </c>
      <c r="N60" s="21">
        <v>5.8354843248322057</v>
      </c>
      <c r="O60" s="21">
        <v>3.7739042519853436</v>
      </c>
      <c r="P60" s="21">
        <v>0.80122740080793642</v>
      </c>
      <c r="Q60" s="21">
        <v>0.74974856616619678</v>
      </c>
      <c r="R60" s="32">
        <v>6.6178380955247085E-2</v>
      </c>
      <c r="S60" s="32">
        <v>0.10708327954050945</v>
      </c>
      <c r="T60" s="32">
        <v>2.3587182936133662E-2</v>
      </c>
      <c r="U60" s="32">
        <v>2.4778875842930939E-2</v>
      </c>
    </row>
    <row r="61" spans="1:21" ht="20.149999999999999" customHeight="1" x14ac:dyDescent="0.35">
      <c r="A61" s="148" t="str">
        <f t="shared" si="1"/>
        <v xml:space="preserve"> BZ Equity</v>
      </c>
      <c r="B61" s="54" t="s">
        <v>490</v>
      </c>
      <c r="C61" s="54"/>
      <c r="D61" s="54"/>
      <c r="E61" s="54"/>
      <c r="F61" s="54"/>
      <c r="G61" s="54"/>
      <c r="H61" s="58"/>
      <c r="I61" s="54"/>
      <c r="J61" s="55">
        <v>7.6891180760287448</v>
      </c>
      <c r="K61" s="55">
        <v>8.0432338695836716</v>
      </c>
      <c r="L61" s="55">
        <v>10.65528979456756</v>
      </c>
      <c r="M61" s="55">
        <v>6.2748889090361111</v>
      </c>
      <c r="N61" s="55">
        <v>1.8996736555231226</v>
      </c>
      <c r="O61" s="55">
        <v>0.53506822201454973</v>
      </c>
      <c r="P61" s="55">
        <v>1.5374739281538801</v>
      </c>
      <c r="Q61" s="55">
        <v>1.324426801397921</v>
      </c>
      <c r="R61" s="149">
        <v>0.13224458768637085</v>
      </c>
      <c r="S61" s="149">
        <v>0.18181778459520462</v>
      </c>
      <c r="T61" s="149">
        <v>1.8888059614062307E-2</v>
      </c>
      <c r="U61" s="149">
        <v>4.2531358994710333E-2</v>
      </c>
    </row>
    <row r="62" spans="1:21" ht="20.149999999999999" customHeight="1" x14ac:dyDescent="0.35">
      <c r="A62" s="148" t="str">
        <f t="shared" si="1"/>
        <v>ANIM3 BZ Equity</v>
      </c>
      <c r="B62" s="15" t="s">
        <v>409</v>
      </c>
      <c r="C62" s="15" t="s">
        <v>107</v>
      </c>
      <c r="D62" s="15" t="s">
        <v>469</v>
      </c>
      <c r="E62" s="15" t="s">
        <v>325</v>
      </c>
      <c r="F62" s="15" t="s">
        <v>683</v>
      </c>
      <c r="G62" s="16" t="s">
        <v>115</v>
      </c>
      <c r="H62" s="16">
        <v>3.85</v>
      </c>
      <c r="I62" s="53" t="s">
        <v>115</v>
      </c>
      <c r="J62" s="21" t="s">
        <v>115</v>
      </c>
      <c r="K62" s="21" t="s">
        <v>115</v>
      </c>
      <c r="L62" s="21" t="s">
        <v>115</v>
      </c>
      <c r="M62" s="21" t="s">
        <v>115</v>
      </c>
      <c r="N62" s="21" t="s">
        <v>115</v>
      </c>
      <c r="O62" s="21" t="s">
        <v>115</v>
      </c>
      <c r="P62" s="21" t="s">
        <v>115</v>
      </c>
      <c r="Q62" s="21" t="s">
        <v>115</v>
      </c>
      <c r="R62" s="32" t="s">
        <v>115</v>
      </c>
      <c r="S62" s="32" t="s">
        <v>115</v>
      </c>
      <c r="T62" s="32" t="s">
        <v>115</v>
      </c>
      <c r="U62" s="32" t="s">
        <v>115</v>
      </c>
    </row>
    <row r="63" spans="1:21" ht="20.149999999999999" customHeight="1" x14ac:dyDescent="0.35">
      <c r="A63" s="148" t="str">
        <f t="shared" si="1"/>
        <v>COGN3 BZ Equity</v>
      </c>
      <c r="B63" s="15" t="s">
        <v>110</v>
      </c>
      <c r="C63" s="15" t="s">
        <v>111</v>
      </c>
      <c r="D63" s="15" t="s">
        <v>469</v>
      </c>
      <c r="E63" s="15" t="s">
        <v>325</v>
      </c>
      <c r="F63" s="15" t="s">
        <v>492</v>
      </c>
      <c r="G63" s="16">
        <v>3.3</v>
      </c>
      <c r="H63" s="16">
        <v>3.01</v>
      </c>
      <c r="I63" s="53">
        <v>9.6345514950166133E-2</v>
      </c>
      <c r="J63" s="21">
        <v>-64.324066570001506</v>
      </c>
      <c r="K63" s="21">
        <v>38.767495127283802</v>
      </c>
      <c r="L63" s="21">
        <v>7.1544793828948761</v>
      </c>
      <c r="M63" s="21">
        <v>6.5620870151879611</v>
      </c>
      <c r="N63" s="21">
        <v>3.9028078458388449</v>
      </c>
      <c r="O63" s="21">
        <v>3.6029714366349666</v>
      </c>
      <c r="P63" s="21">
        <v>0.42963434724984512</v>
      </c>
      <c r="Q63" s="21">
        <v>0.42506371050016667</v>
      </c>
      <c r="R63" s="32">
        <v>-6.6792161963561492E-3</v>
      </c>
      <c r="S63" s="32">
        <v>1.0964435775501399E-2</v>
      </c>
      <c r="T63" s="32">
        <v>0</v>
      </c>
      <c r="U63" s="32">
        <v>0</v>
      </c>
    </row>
    <row r="64" spans="1:21" ht="20.149999999999999" customHeight="1" x14ac:dyDescent="0.35">
      <c r="A64" s="148" t="str">
        <f t="shared" si="1"/>
        <v>CSED3 BZ Equity</v>
      </c>
      <c r="B64" s="15" t="s">
        <v>293</v>
      </c>
      <c r="C64" s="15" t="s">
        <v>294</v>
      </c>
      <c r="D64" s="15" t="s">
        <v>469</v>
      </c>
      <c r="E64" s="15" t="s">
        <v>325</v>
      </c>
      <c r="F64" s="15" t="s">
        <v>494</v>
      </c>
      <c r="G64" s="16">
        <v>6.6</v>
      </c>
      <c r="H64" s="16">
        <v>4.18</v>
      </c>
      <c r="I64" s="53">
        <v>0.57894736842105265</v>
      </c>
      <c r="J64" s="21">
        <v>11.434255150517377</v>
      </c>
      <c r="K64" s="21">
        <v>7.4817831374796073</v>
      </c>
      <c r="L64" s="21">
        <v>4.7408138214181141</v>
      </c>
      <c r="M64" s="21">
        <v>4.1022317557431069</v>
      </c>
      <c r="N64" s="21">
        <v>2.663838968874142</v>
      </c>
      <c r="O64" s="21">
        <v>2.3240256405506248</v>
      </c>
      <c r="P64" s="21">
        <v>1.0287090418739557</v>
      </c>
      <c r="Q64" s="21">
        <v>0.94826581323634163</v>
      </c>
      <c r="R64" s="32">
        <v>8.996729811713261E-2</v>
      </c>
      <c r="S64" s="32">
        <v>0.12674329044450017</v>
      </c>
      <c r="T64" s="32">
        <v>1.026785269466966E-3</v>
      </c>
      <c r="U64" s="32">
        <v>1.4394847732162057E-2</v>
      </c>
    </row>
    <row r="65" spans="1:21" ht="20.149999999999999" customHeight="1" x14ac:dyDescent="0.35">
      <c r="A65" s="148" t="str">
        <f t="shared" si="1"/>
        <v>SEER3 BZ Equity</v>
      </c>
      <c r="B65" s="15" t="s">
        <v>411</v>
      </c>
      <c r="C65" s="15" t="s">
        <v>113</v>
      </c>
      <c r="D65" s="15" t="s">
        <v>469</v>
      </c>
      <c r="E65" s="15" t="s">
        <v>325</v>
      </c>
      <c r="F65" s="15" t="s">
        <v>494</v>
      </c>
      <c r="G65" s="16">
        <v>9</v>
      </c>
      <c r="H65" s="16">
        <v>6.49</v>
      </c>
      <c r="I65" s="53">
        <v>0.38674884437596296</v>
      </c>
      <c r="J65" s="21">
        <v>38.244111624718371</v>
      </c>
      <c r="K65" s="21">
        <v>12.425760275801075</v>
      </c>
      <c r="L65" s="21">
        <v>5.6350633548700388</v>
      </c>
      <c r="M65" s="21">
        <v>4.9247589476483045</v>
      </c>
      <c r="N65" s="21">
        <v>3.7296769403641501</v>
      </c>
      <c r="O65" s="21">
        <v>3.2739691362435246</v>
      </c>
      <c r="P65" s="21">
        <v>0.68546843708766292</v>
      </c>
      <c r="Q65" s="21">
        <v>0.67206812746120181</v>
      </c>
      <c r="R65" s="32">
        <v>1.7923502677066324E-2</v>
      </c>
      <c r="S65" s="32">
        <v>5.408668061704372E-2</v>
      </c>
      <c r="T65" s="32">
        <v>0</v>
      </c>
      <c r="U65" s="32">
        <v>5.2473516731758769E-3</v>
      </c>
    </row>
    <row r="66" spans="1:21" ht="20.149999999999999" customHeight="1" x14ac:dyDescent="0.35">
      <c r="A66" s="148"/>
      <c r="B66" s="15" t="s">
        <v>410</v>
      </c>
      <c r="C66" s="15" t="s">
        <v>109</v>
      </c>
      <c r="D66" s="15" t="s">
        <v>469</v>
      </c>
      <c r="E66" s="15" t="s">
        <v>325</v>
      </c>
      <c r="F66" s="15" t="s">
        <v>494</v>
      </c>
      <c r="G66" s="16">
        <v>23.5</v>
      </c>
      <c r="H66" s="16">
        <v>19.59</v>
      </c>
      <c r="I66" s="53">
        <v>0.19959162838182748</v>
      </c>
      <c r="J66" s="21">
        <v>21.069588421364642</v>
      </c>
      <c r="K66" s="21">
        <v>11.087390949464876</v>
      </c>
      <c r="L66" s="21">
        <v>5.9554614549298703</v>
      </c>
      <c r="M66" s="21">
        <v>5.2210113512423524</v>
      </c>
      <c r="N66" s="21">
        <v>2.5353443780801972</v>
      </c>
      <c r="O66" s="21">
        <v>2.1789852032112744</v>
      </c>
      <c r="P66" s="21">
        <v>1.8410569270406034</v>
      </c>
      <c r="Q66" s="21">
        <v>1.6573861327553949</v>
      </c>
      <c r="R66" s="32">
        <v>8.7379823953929958E-2</v>
      </c>
      <c r="S66" s="32">
        <v>0.1494838722932727</v>
      </c>
      <c r="T66" s="32">
        <v>1.0702477480522503E-5</v>
      </c>
      <c r="U66" s="32">
        <v>5.5610400198494716E-3</v>
      </c>
    </row>
    <row r="67" spans="1:21" ht="20.149999999999999" customHeight="1" x14ac:dyDescent="0.35">
      <c r="A67" s="148"/>
      <c r="B67" s="54" t="s">
        <v>490</v>
      </c>
      <c r="C67" s="54"/>
      <c r="D67" s="54"/>
      <c r="E67" s="54"/>
      <c r="F67" s="54"/>
      <c r="G67" s="54"/>
      <c r="H67" s="58"/>
      <c r="I67" s="54"/>
      <c r="J67" s="55">
        <v>1.6059721566497203</v>
      </c>
      <c r="K67" s="55">
        <v>17.440607372507341</v>
      </c>
      <c r="L67" s="55">
        <v>5.8714545035282253</v>
      </c>
      <c r="M67" s="55">
        <v>5.2025222674554312</v>
      </c>
      <c r="N67" s="55">
        <v>3.2079170332893336</v>
      </c>
      <c r="O67" s="55">
        <v>2.8449878541600975</v>
      </c>
      <c r="P67" s="55">
        <v>0.99621718831301687</v>
      </c>
      <c r="Q67" s="55">
        <v>0.92569594598827631</v>
      </c>
      <c r="R67" s="149">
        <v>4.7147852137943189E-2</v>
      </c>
      <c r="S67" s="149">
        <v>8.5319569782579499E-2</v>
      </c>
      <c r="T67" s="149">
        <v>2.5937193673687215E-4</v>
      </c>
      <c r="U67" s="149">
        <v>6.3008098562968521E-3</v>
      </c>
    </row>
    <row r="68" spans="1:21" ht="20.149999999999999" customHeight="1" x14ac:dyDescent="0.35">
      <c r="A68" s="148" t="str">
        <f t="shared" si="1"/>
        <v>AESB3 BZ Equity</v>
      </c>
      <c r="B68" s="15" t="s">
        <v>225</v>
      </c>
      <c r="C68" s="15" t="s">
        <v>226</v>
      </c>
      <c r="D68" s="15" t="s">
        <v>470</v>
      </c>
      <c r="E68" s="15" t="s">
        <v>695</v>
      </c>
      <c r="F68" s="15" t="s">
        <v>494</v>
      </c>
      <c r="G68" s="16">
        <v>15</v>
      </c>
      <c r="H68" s="16">
        <v>11.02</v>
      </c>
      <c r="I68" s="53">
        <v>0.36116152450090749</v>
      </c>
      <c r="J68" s="21">
        <v>10.162012004274981</v>
      </c>
      <c r="K68" s="21">
        <v>6.1647484544008089</v>
      </c>
      <c r="L68" s="21">
        <v>6.5558554745241171</v>
      </c>
      <c r="M68" s="21">
        <v>5.979885383467078</v>
      </c>
      <c r="N68" s="21">
        <v>3.7888373168390861</v>
      </c>
      <c r="O68" s="21">
        <v>3.0303949016964911</v>
      </c>
      <c r="P68" s="21">
        <v>1.6207719616280696</v>
      </c>
      <c r="Q68" s="21">
        <v>1.445771046446191</v>
      </c>
      <c r="R68" s="32">
        <v>0.15949321462582794</v>
      </c>
      <c r="S68" s="32">
        <v>0.23452230973254118</v>
      </c>
      <c r="T68" s="32">
        <v>5.8096466267501409E-2</v>
      </c>
      <c r="U68" s="32">
        <v>8.7530114387366353E-2</v>
      </c>
    </row>
    <row r="69" spans="1:21" ht="20.149999999999999" customHeight="1" x14ac:dyDescent="0.35">
      <c r="A69" s="148" t="str">
        <f t="shared" si="1"/>
        <v>ALUP11 BZ Equity</v>
      </c>
      <c r="B69" s="15" t="s">
        <v>147</v>
      </c>
      <c r="C69" s="15" t="s">
        <v>148</v>
      </c>
      <c r="D69" s="15" t="s">
        <v>470</v>
      </c>
      <c r="E69" s="15" t="s">
        <v>695</v>
      </c>
      <c r="F69" s="15" t="s">
        <v>492</v>
      </c>
      <c r="G69" s="16">
        <v>33</v>
      </c>
      <c r="H69" s="16">
        <v>29.36</v>
      </c>
      <c r="I69" s="53">
        <v>0.12397820163487741</v>
      </c>
      <c r="J69" s="21">
        <v>17.248508709188769</v>
      </c>
      <c r="K69" s="21">
        <v>28.359375404772415</v>
      </c>
      <c r="L69" s="21">
        <v>6.9643563807107967</v>
      </c>
      <c r="M69" s="21">
        <v>6.87846128654322</v>
      </c>
      <c r="N69" s="21">
        <v>3.5912700403393867</v>
      </c>
      <c r="O69" s="21">
        <v>3.678685708483679</v>
      </c>
      <c r="P69" s="21">
        <v>1.9280412391731854</v>
      </c>
      <c r="Q69" s="21">
        <v>1.9703628298385696</v>
      </c>
      <c r="R69" s="32">
        <v>0.11178017019790605</v>
      </c>
      <c r="S69" s="32">
        <v>6.9478357746447048E-2</v>
      </c>
      <c r="T69" s="32">
        <v>2.8988013307703279E-2</v>
      </c>
      <c r="U69" s="32">
        <v>1.7630853742845762E-2</v>
      </c>
    </row>
    <row r="70" spans="1:21" ht="20.149999999999999" customHeight="1" x14ac:dyDescent="0.35">
      <c r="A70" s="148" t="str">
        <f t="shared" si="1"/>
        <v>AURE3 BZ Equity</v>
      </c>
      <c r="B70" s="15" t="s">
        <v>418</v>
      </c>
      <c r="C70" s="15" t="s">
        <v>355</v>
      </c>
      <c r="D70" s="15" t="s">
        <v>470</v>
      </c>
      <c r="E70" s="15" t="s">
        <v>695</v>
      </c>
      <c r="F70" s="15" t="s">
        <v>492</v>
      </c>
      <c r="G70" s="16">
        <v>17</v>
      </c>
      <c r="H70" s="16">
        <v>14.51</v>
      </c>
      <c r="I70" s="53">
        <v>0.17160578911095797</v>
      </c>
      <c r="J70" s="21">
        <v>0</v>
      </c>
      <c r="K70" s="21">
        <v>0</v>
      </c>
      <c r="L70" s="21">
        <v>0</v>
      </c>
      <c r="M70" s="21">
        <v>8.4689462779292253</v>
      </c>
      <c r="N70" s="21">
        <v>0</v>
      </c>
      <c r="O70" s="21">
        <v>0</v>
      </c>
      <c r="P70" s="21" t="s">
        <v>115</v>
      </c>
      <c r="Q70" s="21" t="s">
        <v>115</v>
      </c>
      <c r="R70" s="32" t="s">
        <v>115</v>
      </c>
      <c r="S70" s="32" t="s">
        <v>115</v>
      </c>
      <c r="T70" s="32" t="s">
        <v>425</v>
      </c>
      <c r="U70" s="32" t="s">
        <v>425</v>
      </c>
    </row>
    <row r="71" spans="1:21" ht="20.149999999999999" customHeight="1" x14ac:dyDescent="0.35">
      <c r="A71" s="148" t="str">
        <f t="shared" si="1"/>
        <v>CMIG4 BZ Equity</v>
      </c>
      <c r="B71" s="15" t="s">
        <v>38</v>
      </c>
      <c r="C71" s="15" t="s">
        <v>41</v>
      </c>
      <c r="D71" s="15" t="s">
        <v>470</v>
      </c>
      <c r="E71" s="15" t="s">
        <v>695</v>
      </c>
      <c r="F71" s="15" t="s">
        <v>682</v>
      </c>
      <c r="G71" s="16" t="s">
        <v>115</v>
      </c>
      <c r="H71" s="16">
        <v>10.99</v>
      </c>
      <c r="I71" s="53" t="s">
        <v>115</v>
      </c>
      <c r="J71" s="21" t="s">
        <v>115</v>
      </c>
      <c r="K71" s="21" t="s">
        <v>115</v>
      </c>
      <c r="L71" s="21" t="s">
        <v>115</v>
      </c>
      <c r="M71" s="21" t="s">
        <v>115</v>
      </c>
      <c r="N71" s="21" t="s">
        <v>115</v>
      </c>
      <c r="O71" s="21" t="s">
        <v>115</v>
      </c>
      <c r="P71" s="21" t="s">
        <v>115</v>
      </c>
      <c r="Q71" s="21" t="s">
        <v>115</v>
      </c>
      <c r="R71" s="32" t="s">
        <v>115</v>
      </c>
      <c r="S71" s="32" t="s">
        <v>115</v>
      </c>
      <c r="T71" s="32" t="s">
        <v>115</v>
      </c>
      <c r="U71" s="32" t="s">
        <v>115</v>
      </c>
    </row>
    <row r="72" spans="1:21" ht="20.149999999999999" customHeight="1" x14ac:dyDescent="0.35">
      <c r="A72" s="148" t="str">
        <f t="shared" si="1"/>
        <v>CPLE6 BZ Equity</v>
      </c>
      <c r="B72" s="15" t="s">
        <v>92</v>
      </c>
      <c r="C72" s="15" t="s">
        <v>49</v>
      </c>
      <c r="D72" s="15" t="s">
        <v>470</v>
      </c>
      <c r="E72" s="15" t="s">
        <v>695</v>
      </c>
      <c r="F72" s="15" t="s">
        <v>683</v>
      </c>
      <c r="G72" s="16" t="s">
        <v>115</v>
      </c>
      <c r="H72" s="16">
        <v>9.36</v>
      </c>
      <c r="I72" s="53" t="s">
        <v>115</v>
      </c>
      <c r="J72" s="21" t="s">
        <v>115</v>
      </c>
      <c r="K72" s="21" t="s">
        <v>115</v>
      </c>
      <c r="L72" s="21" t="s">
        <v>115</v>
      </c>
      <c r="M72" s="21" t="s">
        <v>115</v>
      </c>
      <c r="N72" s="21" t="s">
        <v>115</v>
      </c>
      <c r="O72" s="21" t="s">
        <v>115</v>
      </c>
      <c r="P72" s="21" t="s">
        <v>115</v>
      </c>
      <c r="Q72" s="21" t="s">
        <v>115</v>
      </c>
      <c r="R72" s="32" t="s">
        <v>115</v>
      </c>
      <c r="S72" s="32" t="s">
        <v>115</v>
      </c>
      <c r="T72" s="32" t="s">
        <v>115</v>
      </c>
      <c r="U72" s="32" t="s">
        <v>115</v>
      </c>
    </row>
    <row r="73" spans="1:21" ht="20.149999999999999" customHeight="1" x14ac:dyDescent="0.35">
      <c r="A73" s="148"/>
      <c r="B73" s="15" t="s">
        <v>89</v>
      </c>
      <c r="C73" s="15" t="s">
        <v>39</v>
      </c>
      <c r="D73" s="15" t="s">
        <v>470</v>
      </c>
      <c r="E73" s="15" t="s">
        <v>695</v>
      </c>
      <c r="F73" s="15" t="s">
        <v>492</v>
      </c>
      <c r="G73" s="16">
        <v>49</v>
      </c>
      <c r="H73" s="16">
        <v>44.46</v>
      </c>
      <c r="I73" s="53">
        <v>0.10211426000899683</v>
      </c>
      <c r="J73" s="21">
        <v>7.7305113965894776</v>
      </c>
      <c r="K73" s="21">
        <v>7.3966932321759868</v>
      </c>
      <c r="L73" s="21">
        <v>4.6072266410549636</v>
      </c>
      <c r="M73" s="21">
        <v>4.4863563480688882</v>
      </c>
      <c r="N73" s="21">
        <v>0</v>
      </c>
      <c r="O73" s="21">
        <v>0</v>
      </c>
      <c r="P73" s="21" t="s">
        <v>115</v>
      </c>
      <c r="Q73" s="21" t="s">
        <v>115</v>
      </c>
      <c r="R73" s="32" t="s">
        <v>115</v>
      </c>
      <c r="S73" s="32" t="s">
        <v>115</v>
      </c>
      <c r="T73" s="32">
        <v>0.122889670716884</v>
      </c>
      <c r="U73" s="32">
        <v>0.12843577125349098</v>
      </c>
    </row>
    <row r="74" spans="1:21" ht="20.149999999999999" customHeight="1" x14ac:dyDescent="0.35">
      <c r="A74" s="148" t="str">
        <f t="shared" si="1"/>
        <v>ELET3 BZ Equity</v>
      </c>
      <c r="B74" s="15" t="s">
        <v>138</v>
      </c>
      <c r="C74" s="15" t="s">
        <v>139</v>
      </c>
      <c r="D74" s="15" t="s">
        <v>470</v>
      </c>
      <c r="E74" s="15" t="s">
        <v>695</v>
      </c>
      <c r="F74" s="15" t="s">
        <v>494</v>
      </c>
      <c r="G74" s="16">
        <v>70.998095602194084</v>
      </c>
      <c r="H74" s="16">
        <v>41.28</v>
      </c>
      <c r="I74" s="53">
        <v>0.71991510664229852</v>
      </c>
      <c r="J74" s="21">
        <v>9.7117992686048566</v>
      </c>
      <c r="K74" s="21">
        <v>7.3624312896260014</v>
      </c>
      <c r="L74" s="21">
        <v>4.7427128719041516</v>
      </c>
      <c r="M74" s="21">
        <v>4.49035665009181</v>
      </c>
      <c r="N74" s="21">
        <v>0.54410059934556654</v>
      </c>
      <c r="O74" s="21">
        <v>0.82137660905258947</v>
      </c>
      <c r="P74" s="21">
        <v>0.74868941346653961</v>
      </c>
      <c r="Q74" s="21">
        <v>0.77649380085809971</v>
      </c>
      <c r="R74" s="32">
        <v>7.7090700987489852E-2</v>
      </c>
      <c r="S74" s="32">
        <v>0.10546703531919063</v>
      </c>
      <c r="T74" s="32">
        <v>0</v>
      </c>
      <c r="U74" s="32">
        <v>0</v>
      </c>
    </row>
    <row r="75" spans="1:21" s="57" customFormat="1" ht="20.149999999999999" customHeight="1" x14ac:dyDescent="0.35">
      <c r="A75" s="148" t="str">
        <f t="shared" si="1"/>
        <v>EQTL3 BZ Equity</v>
      </c>
      <c r="B75" s="15" t="s">
        <v>416</v>
      </c>
      <c r="C75" s="15" t="s">
        <v>45</v>
      </c>
      <c r="D75" s="15" t="s">
        <v>470</v>
      </c>
      <c r="E75" s="15" t="s">
        <v>695</v>
      </c>
      <c r="F75" s="15" t="s">
        <v>494</v>
      </c>
      <c r="G75" s="16">
        <v>39</v>
      </c>
      <c r="H75" s="16">
        <v>34.880000000000003</v>
      </c>
      <c r="I75" s="53">
        <v>0.11811926605504579</v>
      </c>
      <c r="J75" s="21">
        <v>8.6056339050756918</v>
      </c>
      <c r="K75" s="21">
        <v>17.82345268575363</v>
      </c>
      <c r="L75" s="21">
        <v>7.3633536410543829</v>
      </c>
      <c r="M75" s="21">
        <v>7.0740085238699129</v>
      </c>
      <c r="N75" s="21">
        <v>3.3986792899462444</v>
      </c>
      <c r="O75" s="21">
        <v>3.4386850207738289</v>
      </c>
      <c r="P75" s="21">
        <v>1.7833114400635512</v>
      </c>
      <c r="Q75" s="21">
        <v>1.8501610866982685</v>
      </c>
      <c r="R75" s="32">
        <v>0.20722604049095508</v>
      </c>
      <c r="S75" s="32">
        <v>0.10380486426050949</v>
      </c>
      <c r="T75" s="32">
        <v>0</v>
      </c>
      <c r="U75" s="32">
        <v>0</v>
      </c>
    </row>
    <row r="76" spans="1:21" ht="20.149999999999999" customHeight="1" x14ac:dyDescent="0.35">
      <c r="A76" s="148" t="str">
        <f t="shared" si="1"/>
        <v>MEGA3 BZ Equity</v>
      </c>
      <c r="B76" s="15" t="s">
        <v>700</v>
      </c>
      <c r="C76" s="15" t="s">
        <v>336</v>
      </c>
      <c r="D76" s="15" t="s">
        <v>470</v>
      </c>
      <c r="E76" s="15" t="s">
        <v>695</v>
      </c>
      <c r="F76" s="15" t="s">
        <v>494</v>
      </c>
      <c r="G76" s="16">
        <v>17</v>
      </c>
      <c r="H76" s="16">
        <v>8.84</v>
      </c>
      <c r="I76" s="53">
        <v>0.92307692307692313</v>
      </c>
      <c r="J76" s="21">
        <v>0</v>
      </c>
      <c r="K76" s="21">
        <v>0</v>
      </c>
      <c r="L76" s="21">
        <v>5.4995953853771509</v>
      </c>
      <c r="M76" s="21">
        <v>8.4598136272453903</v>
      </c>
      <c r="N76" s="21">
        <v>5.4995953853771509</v>
      </c>
      <c r="O76" s="21">
        <v>4.6374203949314534</v>
      </c>
      <c r="P76" s="21">
        <v>0</v>
      </c>
      <c r="Q76" s="21">
        <v>0</v>
      </c>
      <c r="R76" s="32">
        <v>9.5355632898085185E-2</v>
      </c>
      <c r="S76" s="32">
        <v>-0.18689325438667626</v>
      </c>
      <c r="T76" s="32" t="s">
        <v>425</v>
      </c>
      <c r="U76" s="32" t="s">
        <v>425</v>
      </c>
    </row>
    <row r="77" spans="1:21" ht="20.149999999999999" customHeight="1" x14ac:dyDescent="0.35">
      <c r="A77" s="148" t="str">
        <f t="shared" ref="A77:A141" si="2">_xlfn.CONCAT(C77," BZ Equity")</f>
        <v>TAEE11 BZ Equity</v>
      </c>
      <c r="B77" s="15" t="s">
        <v>414</v>
      </c>
      <c r="C77" s="15" t="s">
        <v>47</v>
      </c>
      <c r="D77" s="15" t="s">
        <v>470</v>
      </c>
      <c r="E77" s="15" t="s">
        <v>695</v>
      </c>
      <c r="F77" s="15" t="s">
        <v>492</v>
      </c>
      <c r="G77" s="16">
        <v>38</v>
      </c>
      <c r="H77" s="16">
        <v>36.83</v>
      </c>
      <c r="I77" s="53">
        <v>3.1767580776540912E-2</v>
      </c>
      <c r="J77" s="21">
        <v>12.795454730025209</v>
      </c>
      <c r="K77" s="21">
        <v>11.947585352350362</v>
      </c>
      <c r="L77" s="21">
        <v>10.599081900420174</v>
      </c>
      <c r="M77" s="21">
        <v>10.673598814622817</v>
      </c>
      <c r="N77" s="21">
        <v>4.3491306674663459</v>
      </c>
      <c r="O77" s="21">
        <v>4.4346903230392476</v>
      </c>
      <c r="P77" s="21">
        <v>18.373896572605034</v>
      </c>
      <c r="Q77" s="21">
        <v>22.026886802214481</v>
      </c>
      <c r="R77" s="32">
        <v>1.4359705817636725</v>
      </c>
      <c r="S77" s="32">
        <v>1.8436266536385355</v>
      </c>
      <c r="T77" s="32">
        <v>7.5898753070083536E-2</v>
      </c>
      <c r="U77" s="32">
        <v>8.482447665338784E-2</v>
      </c>
    </row>
    <row r="78" spans="1:21" ht="20.149999999999999" customHeight="1" x14ac:dyDescent="0.35">
      <c r="A78" s="148" t="str">
        <f t="shared" si="2"/>
        <v>TRPL4 BZ Equity</v>
      </c>
      <c r="B78" s="15" t="s">
        <v>413</v>
      </c>
      <c r="C78" s="15" t="s">
        <v>46</v>
      </c>
      <c r="D78" s="15" t="s">
        <v>470</v>
      </c>
      <c r="E78" s="15" t="s">
        <v>695</v>
      </c>
      <c r="F78" s="15" t="s">
        <v>492</v>
      </c>
      <c r="G78" s="16">
        <v>26</v>
      </c>
      <c r="H78" s="16">
        <v>25.2</v>
      </c>
      <c r="I78" s="53">
        <v>3.1746031746031772E-2</v>
      </c>
      <c r="J78" s="21">
        <v>11.627128169480828</v>
      </c>
      <c r="K78" s="21">
        <v>10.25640837021048</v>
      </c>
      <c r="L78" s="21">
        <v>7.0651375923489086</v>
      </c>
      <c r="M78" s="21">
        <v>7.4285555967058885</v>
      </c>
      <c r="N78" s="21">
        <v>2.2976433920380384</v>
      </c>
      <c r="O78" s="21">
        <v>2.4456219120102625</v>
      </c>
      <c r="P78" s="21">
        <v>2.0748155137817585</v>
      </c>
      <c r="Q78" s="21">
        <v>1.974935825364442</v>
      </c>
      <c r="R78" s="32">
        <v>0.17844608604451315</v>
      </c>
      <c r="S78" s="32">
        <v>0.19255627838499503</v>
      </c>
      <c r="T78" s="32">
        <v>7.1982549022376136E-2</v>
      </c>
      <c r="U78" s="32">
        <v>8.1042586549385565E-2</v>
      </c>
    </row>
    <row r="79" spans="1:21" ht="20.149999999999999" customHeight="1" x14ac:dyDescent="0.35">
      <c r="A79" s="148" t="str">
        <f t="shared" si="2"/>
        <v xml:space="preserve"> BZ Equity</v>
      </c>
      <c r="B79" s="54" t="s">
        <v>490</v>
      </c>
      <c r="C79" s="54"/>
      <c r="D79" s="54"/>
      <c r="E79" s="54"/>
      <c r="F79" s="54"/>
      <c r="G79" s="54"/>
      <c r="H79" s="58"/>
      <c r="I79" s="186"/>
      <c r="J79" s="55">
        <v>8.6534497981377569</v>
      </c>
      <c r="K79" s="55">
        <v>9.9234105321432988</v>
      </c>
      <c r="L79" s="55">
        <v>5.9330355430438493</v>
      </c>
      <c r="M79" s="55">
        <v>7.104442500949359</v>
      </c>
      <c r="N79" s="55">
        <v>2.6076951879279804</v>
      </c>
      <c r="O79" s="55">
        <v>2.498541652220839</v>
      </c>
      <c r="P79" s="55">
        <v>3.7899323058168766</v>
      </c>
      <c r="Q79" s="55">
        <v>4.2920873416314356</v>
      </c>
      <c r="R79" s="149">
        <v>0.32362320385834992</v>
      </c>
      <c r="S79" s="149">
        <v>0.3375088920993633</v>
      </c>
      <c r="T79" s="149">
        <v>5.1122207483506897E-2</v>
      </c>
      <c r="U79" s="149">
        <v>5.7066257512353787E-2</v>
      </c>
    </row>
    <row r="80" spans="1:21" ht="20.149999999999999" customHeight="1" x14ac:dyDescent="0.35">
      <c r="A80" s="148" t="str">
        <f t="shared" si="2"/>
        <v>AURA33 BZ Equity</v>
      </c>
      <c r="B80" s="20" t="s">
        <v>99</v>
      </c>
      <c r="C80" s="20" t="s">
        <v>63</v>
      </c>
      <c r="D80" s="20" t="s">
        <v>471</v>
      </c>
      <c r="E80" s="20" t="s">
        <v>78</v>
      </c>
      <c r="F80" s="20" t="s">
        <v>492</v>
      </c>
      <c r="G80" s="34">
        <v>50</v>
      </c>
      <c r="H80" s="34">
        <v>32.869999999999997</v>
      </c>
      <c r="I80" s="185">
        <v>0.52114390021296031</v>
      </c>
      <c r="J80" s="179">
        <v>25.595669455620452</v>
      </c>
      <c r="K80" s="179">
        <v>26.75309809094275</v>
      </c>
      <c r="L80" s="179">
        <v>13.369086455364123</v>
      </c>
      <c r="M80" s="179">
        <v>1.9726732467060839</v>
      </c>
      <c r="N80" s="179">
        <v>-0.26707296842807543</v>
      </c>
      <c r="O80" s="179">
        <v>-0.5500895270051368</v>
      </c>
      <c r="P80" s="179">
        <v>5.6304570173469308</v>
      </c>
      <c r="Q80" s="179">
        <v>4.7561531240592361</v>
      </c>
      <c r="R80" s="35">
        <v>0.21997693895482626</v>
      </c>
      <c r="S80" s="35">
        <v>0.17777952698754654</v>
      </c>
      <c r="T80" s="35">
        <v>8.7376553763017055E-3</v>
      </c>
      <c r="U80" s="35">
        <v>4.7303707549239049E-3</v>
      </c>
    </row>
    <row r="81" spans="1:21" ht="20.149999999999999" customHeight="1" x14ac:dyDescent="0.35">
      <c r="A81" s="148" t="str">
        <f t="shared" si="2"/>
        <v>BRAP4 BZ Equity</v>
      </c>
      <c r="B81" s="15" t="s">
        <v>313</v>
      </c>
      <c r="C81" s="15" t="s">
        <v>314</v>
      </c>
      <c r="D81" s="15" t="s">
        <v>471</v>
      </c>
      <c r="E81" s="15" t="s">
        <v>78</v>
      </c>
      <c r="F81" s="15" t="s">
        <v>492</v>
      </c>
      <c r="G81" s="16">
        <v>24.3</v>
      </c>
      <c r="H81" s="16">
        <v>24.48</v>
      </c>
      <c r="I81" s="53">
        <v>-7.3529411764705769E-3</v>
      </c>
      <c r="J81" s="21" t="s">
        <v>115</v>
      </c>
      <c r="K81" s="21" t="s">
        <v>115</v>
      </c>
      <c r="L81" s="21" t="s">
        <v>115</v>
      </c>
      <c r="M81" s="21" t="s">
        <v>115</v>
      </c>
      <c r="N81" s="21" t="s">
        <v>115</v>
      </c>
      <c r="O81" s="21" t="s">
        <v>115</v>
      </c>
      <c r="P81" s="21" t="s">
        <v>115</v>
      </c>
      <c r="Q81" s="21" t="s">
        <v>115</v>
      </c>
      <c r="R81" s="32" t="s">
        <v>115</v>
      </c>
      <c r="S81" s="32" t="s">
        <v>115</v>
      </c>
      <c r="T81" s="32" t="s">
        <v>425</v>
      </c>
      <c r="U81" s="32" t="s">
        <v>425</v>
      </c>
    </row>
    <row r="82" spans="1:21" s="57" customFormat="1" ht="20.149999999999999" customHeight="1" x14ac:dyDescent="0.35">
      <c r="A82" s="148" t="str">
        <f t="shared" si="2"/>
        <v>CBAV3 BZ Equity</v>
      </c>
      <c r="B82" s="15" t="s">
        <v>311</v>
      </c>
      <c r="C82" s="15" t="s">
        <v>312</v>
      </c>
      <c r="D82" s="15" t="s">
        <v>471</v>
      </c>
      <c r="E82" s="15" t="s">
        <v>78</v>
      </c>
      <c r="F82" s="15" t="s">
        <v>494</v>
      </c>
      <c r="G82" s="16">
        <v>18</v>
      </c>
      <c r="H82" s="16">
        <v>4.34</v>
      </c>
      <c r="I82" s="53">
        <v>3.1474654377880187</v>
      </c>
      <c r="J82" s="21">
        <v>2.7299125444504315</v>
      </c>
      <c r="K82" s="21">
        <v>2.4006968972884248</v>
      </c>
      <c r="L82" s="21">
        <v>1.9549693892689579</v>
      </c>
      <c r="M82" s="21">
        <v>1.5733228916104267</v>
      </c>
      <c r="N82" s="21">
        <v>0.79584028567225762</v>
      </c>
      <c r="O82" s="21">
        <v>0.48194600782528879</v>
      </c>
      <c r="P82" s="21">
        <v>0.45046289338770562</v>
      </c>
      <c r="Q82" s="21">
        <v>0.39294176541302422</v>
      </c>
      <c r="R82" s="32">
        <v>0.16501000894824999</v>
      </c>
      <c r="S82" s="32">
        <v>0.1636782077141225</v>
      </c>
      <c r="T82" s="32">
        <v>9.4510890587623408E-2</v>
      </c>
      <c r="U82" s="32">
        <v>9.1578025277116865E-2</v>
      </c>
    </row>
    <row r="83" spans="1:21" ht="20.149999999999999" customHeight="1" x14ac:dyDescent="0.35">
      <c r="A83" s="148" t="str">
        <f t="shared" si="2"/>
        <v>CMIN3 BZ Equity</v>
      </c>
      <c r="B83" s="15" t="s">
        <v>306</v>
      </c>
      <c r="C83" s="15" t="s">
        <v>307</v>
      </c>
      <c r="D83" s="15" t="s">
        <v>471</v>
      </c>
      <c r="E83" s="15" t="s">
        <v>78</v>
      </c>
      <c r="F83" s="15" t="s">
        <v>492</v>
      </c>
      <c r="G83" s="16">
        <v>4.5</v>
      </c>
      <c r="H83" s="16">
        <v>6.57</v>
      </c>
      <c r="I83" s="53">
        <v>-0.31506849315068497</v>
      </c>
      <c r="J83" s="21">
        <v>15.530397647272167</v>
      </c>
      <c r="K83" s="21">
        <v>24.803306007732164</v>
      </c>
      <c r="L83" s="21">
        <v>7.1414331971876859</v>
      </c>
      <c r="M83" s="21">
        <v>11.243309945523951</v>
      </c>
      <c r="N83" s="21">
        <v>0.28122874646709128</v>
      </c>
      <c r="O83" s="21">
        <v>1.1133951652081679</v>
      </c>
      <c r="P83" s="21">
        <v>3.3343681650236916</v>
      </c>
      <c r="Q83" s="21">
        <v>3.3343681650236916</v>
      </c>
      <c r="R83" s="32">
        <v>0.21469947136925729</v>
      </c>
      <c r="S83" s="32">
        <v>0.13443240848555585</v>
      </c>
      <c r="T83" s="32">
        <v>8.5639204998610607E-2</v>
      </c>
      <c r="U83" s="32">
        <v>4.03172060889085E-2</v>
      </c>
    </row>
    <row r="84" spans="1:21" ht="20.149999999999999" customHeight="1" x14ac:dyDescent="0.35">
      <c r="A84" s="148" t="str">
        <f t="shared" si="2"/>
        <v>CSNA3 BZ Equity</v>
      </c>
      <c r="B84" s="15" t="s">
        <v>572</v>
      </c>
      <c r="C84" s="15" t="s">
        <v>573</v>
      </c>
      <c r="D84" s="15" t="s">
        <v>471</v>
      </c>
      <c r="E84" s="15" t="s">
        <v>78</v>
      </c>
      <c r="F84" s="15" t="s">
        <v>494</v>
      </c>
      <c r="G84" s="16">
        <v>17</v>
      </c>
      <c r="H84" s="16">
        <v>15.78</v>
      </c>
      <c r="I84" s="53">
        <v>7.7313054499366332E-2</v>
      </c>
      <c r="J84" s="21">
        <v>30.408849698768361</v>
      </c>
      <c r="K84" s="21">
        <v>8.5285306269291699</v>
      </c>
      <c r="L84" s="21">
        <v>5.9440024214021179</v>
      </c>
      <c r="M84" s="21">
        <v>5.5116328241434616</v>
      </c>
      <c r="N84" s="21">
        <v>3.6615202194658316</v>
      </c>
      <c r="O84" s="21">
        <v>3.5443933548154938</v>
      </c>
      <c r="P84" s="21">
        <v>1.04227950394297</v>
      </c>
      <c r="Q84" s="21">
        <v>0.96447805029564748</v>
      </c>
      <c r="R84" s="32">
        <v>3.4275532098972661E-2</v>
      </c>
      <c r="S84" s="32">
        <v>0.11308841962181272</v>
      </c>
      <c r="T84" s="32">
        <v>1.4057717042184054E-2</v>
      </c>
      <c r="U84" s="32">
        <v>2.5798230026187363E-2</v>
      </c>
    </row>
    <row r="85" spans="1:21" ht="20.149999999999999" customHeight="1" x14ac:dyDescent="0.35">
      <c r="A85" s="148" t="str">
        <f t="shared" si="2"/>
        <v>GGBR4 BZ Equity</v>
      </c>
      <c r="B85" s="15" t="s">
        <v>54</v>
      </c>
      <c r="C85" s="15" t="s">
        <v>61</v>
      </c>
      <c r="D85" s="15" t="s">
        <v>471</v>
      </c>
      <c r="E85" s="15" t="s">
        <v>78</v>
      </c>
      <c r="F85" s="15" t="s">
        <v>494</v>
      </c>
      <c r="G85" s="16">
        <v>32.799999999999997</v>
      </c>
      <c r="H85" s="16">
        <v>23.25</v>
      </c>
      <c r="I85" s="53">
        <v>0.41075268817204291</v>
      </c>
      <c r="J85" s="21">
        <v>4.8150935556867838</v>
      </c>
      <c r="K85" s="21">
        <v>7.5119814399971112</v>
      </c>
      <c r="L85" s="21">
        <v>3.0931697722191895</v>
      </c>
      <c r="M85" s="21">
        <v>4.1586407705369641</v>
      </c>
      <c r="N85" s="21">
        <v>0.44454549444098312</v>
      </c>
      <c r="O85" s="21">
        <v>0.61220805310301141</v>
      </c>
      <c r="P85" s="21">
        <v>0.80975930680283081</v>
      </c>
      <c r="Q85" s="21">
        <v>0.77896072428734064</v>
      </c>
      <c r="R85" s="32">
        <v>0.16817104329083668</v>
      </c>
      <c r="S85" s="32">
        <v>0.10369577328024392</v>
      </c>
      <c r="T85" s="32">
        <v>9.7363422948873762E-2</v>
      </c>
      <c r="U85" s="32">
        <v>8.4293762061071906E-2</v>
      </c>
    </row>
    <row r="86" spans="1:21" s="57" customFormat="1" ht="20.149999999999999" customHeight="1" x14ac:dyDescent="0.35">
      <c r="A86" s="148" t="str">
        <f t="shared" si="2"/>
        <v>GOAU4 BZ Equity</v>
      </c>
      <c r="B86" s="15" t="s">
        <v>665</v>
      </c>
      <c r="C86" s="15" t="s">
        <v>315</v>
      </c>
      <c r="D86" s="15" t="s">
        <v>471</v>
      </c>
      <c r="E86" s="15" t="s">
        <v>78</v>
      </c>
      <c r="F86" s="15" t="s">
        <v>494</v>
      </c>
      <c r="G86" s="16">
        <v>15.4</v>
      </c>
      <c r="H86" s="16">
        <v>10.8</v>
      </c>
      <c r="I86" s="53">
        <v>0.42592592592592587</v>
      </c>
      <c r="J86" s="21" t="s">
        <v>115</v>
      </c>
      <c r="K86" s="21" t="s">
        <v>115</v>
      </c>
      <c r="L86" s="21" t="s">
        <v>115</v>
      </c>
      <c r="M86" s="21" t="s">
        <v>115</v>
      </c>
      <c r="N86" s="21" t="s">
        <v>115</v>
      </c>
      <c r="O86" s="21" t="s">
        <v>115</v>
      </c>
      <c r="P86" s="21" t="s">
        <v>115</v>
      </c>
      <c r="Q86" s="21" t="s">
        <v>115</v>
      </c>
      <c r="R86" s="32" t="s">
        <v>115</v>
      </c>
      <c r="S86" s="32" t="s">
        <v>115</v>
      </c>
      <c r="T86" s="32" t="s">
        <v>425</v>
      </c>
      <c r="U86" s="32" t="s">
        <v>425</v>
      </c>
    </row>
    <row r="87" spans="1:21" ht="20.149999999999999" customHeight="1" x14ac:dyDescent="0.35">
      <c r="A87" s="148" t="str">
        <f t="shared" si="2"/>
        <v>USIM5 BZ Equity</v>
      </c>
      <c r="B87" s="15" t="s">
        <v>55</v>
      </c>
      <c r="C87" s="15" t="s">
        <v>62</v>
      </c>
      <c r="D87" s="15" t="s">
        <v>471</v>
      </c>
      <c r="E87" s="15" t="s">
        <v>78</v>
      </c>
      <c r="F87" s="15" t="s">
        <v>492</v>
      </c>
      <c r="G87" s="16">
        <v>8</v>
      </c>
      <c r="H87" s="16">
        <v>7.76</v>
      </c>
      <c r="I87" s="53">
        <v>3.0927835051546421E-2</v>
      </c>
      <c r="J87" s="21">
        <v>8.8295638408294685</v>
      </c>
      <c r="K87" s="21">
        <v>9.7826135509549381</v>
      </c>
      <c r="L87" s="21">
        <v>4.2393875088080879</v>
      </c>
      <c r="M87" s="21">
        <v>3.6679787828174639</v>
      </c>
      <c r="N87" s="21">
        <v>0.72785417595767932</v>
      </c>
      <c r="O87" s="21">
        <v>0.79423480381284595</v>
      </c>
      <c r="P87" s="21">
        <v>0.40492623384774873</v>
      </c>
      <c r="Q87" s="21">
        <v>0.39315998939929669</v>
      </c>
      <c r="R87" s="32">
        <v>4.586027590347079E-2</v>
      </c>
      <c r="S87" s="32">
        <v>4.0189667858331987E-2</v>
      </c>
      <c r="T87" s="32">
        <v>2.6330063566531534E-2</v>
      </c>
      <c r="U87" s="32">
        <v>2.8313969354177584E-2</v>
      </c>
    </row>
    <row r="88" spans="1:21" ht="20.149999999999999" customHeight="1" x14ac:dyDescent="0.35">
      <c r="A88" s="148" t="str">
        <f t="shared" si="2"/>
        <v>VALE BZ Equity</v>
      </c>
      <c r="B88" s="15" t="s">
        <v>419</v>
      </c>
      <c r="C88" s="15" t="s">
        <v>59</v>
      </c>
      <c r="D88" s="15" t="s">
        <v>471</v>
      </c>
      <c r="E88" s="15" t="s">
        <v>78</v>
      </c>
      <c r="F88" s="15" t="s">
        <v>492</v>
      </c>
      <c r="G88" s="16">
        <v>15.2</v>
      </c>
      <c r="H88" s="16" t="s">
        <v>115</v>
      </c>
      <c r="I88" s="53" t="s">
        <v>115</v>
      </c>
      <c r="J88" s="21" t="s">
        <v>115</v>
      </c>
      <c r="K88" s="21" t="s">
        <v>115</v>
      </c>
      <c r="L88" s="21" t="s">
        <v>115</v>
      </c>
      <c r="M88" s="21" t="s">
        <v>115</v>
      </c>
      <c r="N88" s="21">
        <v>0.46121708570731668</v>
      </c>
      <c r="O88" s="21">
        <v>0.44925108559566046</v>
      </c>
      <c r="P88" s="21" t="s">
        <v>115</v>
      </c>
      <c r="Q88" s="21" t="s">
        <v>115</v>
      </c>
      <c r="R88" s="32">
        <v>0.15200855901684429</v>
      </c>
      <c r="S88" s="32">
        <v>0.16771653895022509</v>
      </c>
      <c r="T88" s="32" t="s">
        <v>425</v>
      </c>
      <c r="U88" s="32" t="s">
        <v>425</v>
      </c>
    </row>
    <row r="89" spans="1:21" ht="20.149999999999999" customHeight="1" x14ac:dyDescent="0.35">
      <c r="A89" s="148" t="str">
        <f t="shared" si="2"/>
        <v>VALE3 BZ Equity</v>
      </c>
      <c r="B89" s="180" t="s">
        <v>419</v>
      </c>
      <c r="C89" s="180" t="s">
        <v>60</v>
      </c>
      <c r="D89" s="180" t="s">
        <v>471</v>
      </c>
      <c r="E89" s="180" t="s">
        <v>78</v>
      </c>
      <c r="F89" s="180" t="s">
        <v>492</v>
      </c>
      <c r="G89" s="181">
        <v>73</v>
      </c>
      <c r="H89" s="181">
        <v>74.38</v>
      </c>
      <c r="I89" s="183">
        <v>-1.8553374563054524E-2</v>
      </c>
      <c r="J89" s="182">
        <v>56.314987766510981</v>
      </c>
      <c r="K89" s="182">
        <v>46.960688843144766</v>
      </c>
      <c r="L89" s="182">
        <v>25.323427059659785</v>
      </c>
      <c r="M89" s="182">
        <v>5.1818001816927133</v>
      </c>
      <c r="N89" s="182">
        <v>0.46121708570731668</v>
      </c>
      <c r="O89" s="182">
        <v>0.44925108559566046</v>
      </c>
      <c r="P89" s="182">
        <v>8.5603601414385491</v>
      </c>
      <c r="Q89" s="182">
        <v>7.8760841994906903</v>
      </c>
      <c r="R89" s="32">
        <v>0.15200855901684429</v>
      </c>
      <c r="S89" s="32">
        <v>0.16771653895022509</v>
      </c>
      <c r="T89" s="32">
        <v>1.1489627244104015E-2</v>
      </c>
      <c r="U89" s="32">
        <v>9.2648892042639722E-3</v>
      </c>
    </row>
    <row r="90" spans="1:21" ht="20.149999999999999" customHeight="1" x14ac:dyDescent="0.35">
      <c r="A90" s="148" t="str">
        <f t="shared" si="2"/>
        <v xml:space="preserve"> BZ Equity</v>
      </c>
      <c r="B90" s="54" t="s">
        <v>490</v>
      </c>
      <c r="C90" s="54"/>
      <c r="D90" s="54"/>
      <c r="E90" s="54"/>
      <c r="F90" s="54"/>
      <c r="G90" s="54"/>
      <c r="H90" s="58"/>
      <c r="I90" s="54"/>
      <c r="J90" s="55">
        <v>20.603496358448378</v>
      </c>
      <c r="K90" s="55">
        <v>18.105845065284189</v>
      </c>
      <c r="L90" s="55">
        <v>8.7236394005585645</v>
      </c>
      <c r="M90" s="55">
        <v>4.758479806147295</v>
      </c>
      <c r="N90" s="55">
        <v>0.82079376562380002</v>
      </c>
      <c r="O90" s="55">
        <v>0.86182375361887409</v>
      </c>
      <c r="P90" s="55">
        <v>2.8903733231129181</v>
      </c>
      <c r="Q90" s="55">
        <v>2.6423065739955613</v>
      </c>
      <c r="R90" s="149">
        <v>0.14400129857491278</v>
      </c>
      <c r="S90" s="149">
        <v>0.13353713523100796</v>
      </c>
      <c r="T90" s="149">
        <v>4.8304083109175597E-2</v>
      </c>
      <c r="U90" s="149">
        <v>4.06137789666643E-2</v>
      </c>
    </row>
    <row r="91" spans="1:21" ht="20.149999999999999" customHeight="1" x14ac:dyDescent="0.35">
      <c r="A91" s="148" t="str">
        <f t="shared" si="2"/>
        <v>KLBN11 BZ Equity</v>
      </c>
      <c r="B91" s="15" t="s">
        <v>53</v>
      </c>
      <c r="C91" s="15" t="s">
        <v>64</v>
      </c>
      <c r="D91" s="15" t="s">
        <v>472</v>
      </c>
      <c r="E91" s="15" t="s">
        <v>78</v>
      </c>
      <c r="F91" s="15" t="s">
        <v>494</v>
      </c>
      <c r="G91" s="16">
        <v>26.8</v>
      </c>
      <c r="H91" s="16">
        <v>23.34</v>
      </c>
      <c r="I91" s="53">
        <v>0.14824335904027425</v>
      </c>
      <c r="J91" s="21">
        <v>6.4554605063118826</v>
      </c>
      <c r="K91" s="21">
        <v>10.011558115628397</v>
      </c>
      <c r="L91" s="21">
        <v>4.5228887101293971</v>
      </c>
      <c r="M91" s="21">
        <v>5.2959440148775334</v>
      </c>
      <c r="N91" s="21">
        <v>2.3084631227647523</v>
      </c>
      <c r="O91" s="21">
        <v>2.8225204279775404</v>
      </c>
      <c r="P91" s="21">
        <v>1.8017986235817214</v>
      </c>
      <c r="Q91" s="21">
        <v>1.6764962623346715</v>
      </c>
      <c r="R91" s="32">
        <v>0.27911233006847413</v>
      </c>
      <c r="S91" s="32">
        <v>0.16745607856159786</v>
      </c>
      <c r="T91" s="32">
        <v>6.1769006443223425E-2</v>
      </c>
      <c r="U91" s="32">
        <v>5.8403437932815903E-2</v>
      </c>
    </row>
    <row r="92" spans="1:21" s="57" customFormat="1" ht="20.149999999999999" customHeight="1" x14ac:dyDescent="0.35">
      <c r="A92" s="148" t="str">
        <f t="shared" si="2"/>
        <v>RANI3 BZ Equity</v>
      </c>
      <c r="B92" s="15" t="s">
        <v>100</v>
      </c>
      <c r="C92" s="15" t="s">
        <v>65</v>
      </c>
      <c r="D92" s="15" t="s">
        <v>472</v>
      </c>
      <c r="E92" s="15" t="s">
        <v>78</v>
      </c>
      <c r="F92" s="15" t="s">
        <v>492</v>
      </c>
      <c r="G92" s="16">
        <v>9.4</v>
      </c>
      <c r="H92" s="16">
        <v>10.59</v>
      </c>
      <c r="I92" s="53">
        <v>-0.11237016052880071</v>
      </c>
      <c r="J92" s="21">
        <v>9.4041990601709351</v>
      </c>
      <c r="K92" s="21">
        <v>15.65847781139675</v>
      </c>
      <c r="L92" s="21">
        <v>4.999373238822832</v>
      </c>
      <c r="M92" s="21">
        <v>5.809393345626428</v>
      </c>
      <c r="N92" s="21">
        <v>1.3723171589345415</v>
      </c>
      <c r="O92" s="21">
        <v>1.5040141653428514</v>
      </c>
      <c r="P92" s="21">
        <v>1.9579850190198298</v>
      </c>
      <c r="Q92" s="21">
        <v>1.8085662747436178</v>
      </c>
      <c r="R92" s="32">
        <v>0.20820327244160233</v>
      </c>
      <c r="S92" s="32">
        <v>0.11550077194778692</v>
      </c>
      <c r="T92" s="32">
        <v>3.4067306693284109E-2</v>
      </c>
      <c r="U92" s="32">
        <v>2.16681390694216E-2</v>
      </c>
    </row>
    <row r="93" spans="1:21" ht="20.149999999999999" customHeight="1" x14ac:dyDescent="0.35">
      <c r="A93" s="148" t="str">
        <f t="shared" si="2"/>
        <v>SUZB3 BZ Equity</v>
      </c>
      <c r="B93" s="180" t="s">
        <v>423</v>
      </c>
      <c r="C93" s="180" t="s">
        <v>348</v>
      </c>
      <c r="D93" s="180" t="s">
        <v>472</v>
      </c>
      <c r="E93" s="180" t="s">
        <v>78</v>
      </c>
      <c r="F93" s="180" t="s">
        <v>494</v>
      </c>
      <c r="G93" s="181">
        <v>72.873054143241859</v>
      </c>
      <c r="H93" s="181">
        <v>53.8</v>
      </c>
      <c r="I93" s="183">
        <v>2.2870119144448289</v>
      </c>
      <c r="J93" s="182">
        <v>12.439151697083743</v>
      </c>
      <c r="K93" s="182">
        <v>13.961564482220343</v>
      </c>
      <c r="L93" s="182">
        <v>5.6140931159757574</v>
      </c>
      <c r="M93" s="182">
        <v>6.1520347809718663</v>
      </c>
      <c r="N93" s="182">
        <v>2.6175562986474019</v>
      </c>
      <c r="O93" s="182">
        <v>2.8204006391366727</v>
      </c>
      <c r="P93" s="182">
        <v>1.7106771152362628</v>
      </c>
      <c r="Q93" s="182">
        <v>1.569621868188237</v>
      </c>
      <c r="R93" s="32">
        <v>0.13752361550806691</v>
      </c>
      <c r="S93" s="32">
        <v>0.11242449728231432</v>
      </c>
      <c r="T93" s="32">
        <v>3.1947767206674763E-2</v>
      </c>
      <c r="U93" s="32">
        <v>1.9092941848733936E-2</v>
      </c>
    </row>
    <row r="94" spans="1:21" ht="20.149999999999999" customHeight="1" x14ac:dyDescent="0.35">
      <c r="A94" s="148" t="str">
        <f t="shared" si="2"/>
        <v xml:space="preserve"> BZ Equity</v>
      </c>
      <c r="B94" s="54" t="s">
        <v>490</v>
      </c>
      <c r="C94" s="54"/>
      <c r="D94" s="54"/>
      <c r="E94" s="54"/>
      <c r="F94" s="54"/>
      <c r="G94" s="54"/>
      <c r="H94" s="58"/>
      <c r="I94" s="186"/>
      <c r="J94" s="55">
        <v>9.432937087855521</v>
      </c>
      <c r="K94" s="55">
        <v>13.210533469748498</v>
      </c>
      <c r="L94" s="55">
        <v>5.0454516883093286</v>
      </c>
      <c r="M94" s="55">
        <v>5.7524573804919426</v>
      </c>
      <c r="N94" s="55">
        <v>2.0994455267822318</v>
      </c>
      <c r="O94" s="55">
        <v>2.3823117441523549</v>
      </c>
      <c r="P94" s="55">
        <v>1.8234869192792713</v>
      </c>
      <c r="Q94" s="55">
        <v>1.6848948017555088</v>
      </c>
      <c r="R94" s="149">
        <v>0.20827973933938113</v>
      </c>
      <c r="S94" s="149">
        <v>0.13179378259723304</v>
      </c>
      <c r="T94" s="149">
        <v>4.2594693447727427E-2</v>
      </c>
      <c r="U94" s="149">
        <v>3.3054839616990482E-2</v>
      </c>
    </row>
    <row r="95" spans="1:21" ht="20.149999999999999" customHeight="1" x14ac:dyDescent="0.35">
      <c r="A95" s="148" t="str">
        <f t="shared" si="2"/>
        <v>IGTI11 BZ Equity</v>
      </c>
      <c r="B95" s="15" t="s">
        <v>426</v>
      </c>
      <c r="C95" s="15" t="s">
        <v>349</v>
      </c>
      <c r="D95" s="15" t="s">
        <v>473</v>
      </c>
      <c r="E95" s="15" t="s">
        <v>408</v>
      </c>
      <c r="F95" s="15" t="s">
        <v>494</v>
      </c>
      <c r="G95" s="16">
        <v>28</v>
      </c>
      <c r="H95" s="16">
        <v>22.17</v>
      </c>
      <c r="I95" s="53" t="s">
        <v>115</v>
      </c>
      <c r="J95" s="21">
        <v>19.034647393842121</v>
      </c>
      <c r="K95" s="21">
        <v>13.691091843387595</v>
      </c>
      <c r="L95" s="21">
        <v>9.2072107104273435</v>
      </c>
      <c r="M95" s="21">
        <v>4.7217384348160483</v>
      </c>
      <c r="N95" s="21">
        <v>1.2165614689673365</v>
      </c>
      <c r="O95" s="21">
        <v>0.89628252165733002</v>
      </c>
      <c r="P95" s="21">
        <v>1.6083654088537851</v>
      </c>
      <c r="Q95" s="21">
        <v>1.519134974484833</v>
      </c>
      <c r="R95" s="32">
        <v>8.4496727235100016E-2</v>
      </c>
      <c r="S95" s="32">
        <v>0.1109579127700127</v>
      </c>
      <c r="T95" s="32">
        <v>2.626788874280668E-2</v>
      </c>
      <c r="U95" s="32">
        <v>3.6520096842494382E-2</v>
      </c>
    </row>
    <row r="96" spans="1:21" ht="20.149999999999999" customHeight="1" x14ac:dyDescent="0.35">
      <c r="A96" s="148" t="str">
        <f t="shared" si="2"/>
        <v>JHSF3 BZ Equity</v>
      </c>
      <c r="B96" s="15" t="s">
        <v>70</v>
      </c>
      <c r="C96" s="15" t="s">
        <v>71</v>
      </c>
      <c r="D96" s="15" t="s">
        <v>473</v>
      </c>
      <c r="E96" s="15" t="s">
        <v>408</v>
      </c>
      <c r="F96" s="15" t="s">
        <v>494</v>
      </c>
      <c r="G96" s="16">
        <v>9.6999999999999993</v>
      </c>
      <c r="H96" s="16">
        <v>4.34</v>
      </c>
      <c r="I96" s="53">
        <v>1.2350230414746544</v>
      </c>
      <c r="J96" s="21">
        <v>5.8004848070276136</v>
      </c>
      <c r="K96" s="21">
        <v>4.1387871460352033</v>
      </c>
      <c r="L96" s="21">
        <v>4.1222047455600572</v>
      </c>
      <c r="M96" s="21">
        <v>3.154008628926591</v>
      </c>
      <c r="N96" s="21">
        <v>0.33795411135168474</v>
      </c>
      <c r="O96" s="21">
        <v>0.16016391799840979</v>
      </c>
      <c r="P96" s="21">
        <v>0.68297452681173809</v>
      </c>
      <c r="Q96" s="21">
        <v>0.6309180943652366</v>
      </c>
      <c r="R96" s="32">
        <v>0.11774438681130171</v>
      </c>
      <c r="S96" s="32">
        <v>0.15244033387163475</v>
      </c>
      <c r="T96" s="32">
        <v>6.0454901383613376E-2</v>
      </c>
      <c r="U96" s="32">
        <v>8.6199691342044679E-2</v>
      </c>
    </row>
    <row r="97" spans="1:21" ht="20.149999999999999" customHeight="1" x14ac:dyDescent="0.35">
      <c r="A97" s="148" t="str">
        <f t="shared" si="2"/>
        <v>LOGG3 BZ Equity</v>
      </c>
      <c r="B97" s="15" t="s">
        <v>427</v>
      </c>
      <c r="C97" s="15" t="s">
        <v>73</v>
      </c>
      <c r="D97" s="15" t="s">
        <v>473</v>
      </c>
      <c r="E97" s="15" t="s">
        <v>408</v>
      </c>
      <c r="F97" s="15" t="s">
        <v>492</v>
      </c>
      <c r="G97" s="16">
        <v>28</v>
      </c>
      <c r="H97" s="16">
        <v>23.16</v>
      </c>
      <c r="I97" s="53">
        <v>0.2089810017271157</v>
      </c>
      <c r="J97" s="21">
        <v>31.740434161785174</v>
      </c>
      <c r="K97" s="21">
        <v>15.118375062940018</v>
      </c>
      <c r="L97" s="21">
        <v>17.049064524815847</v>
      </c>
      <c r="M97" s="21">
        <v>14.272974582624686</v>
      </c>
      <c r="N97" s="21">
        <v>6.0214257130383464</v>
      </c>
      <c r="O97" s="21">
        <v>5.7567874828429533</v>
      </c>
      <c r="P97" s="21">
        <v>0.64197293041959469</v>
      </c>
      <c r="Q97" s="21">
        <v>0.62215884001400645</v>
      </c>
      <c r="R97" s="32">
        <v>2.0225713584993015E-2</v>
      </c>
      <c r="S97" s="32">
        <v>4.1152494062613725E-2</v>
      </c>
      <c r="T97" s="32">
        <v>0</v>
      </c>
      <c r="U97" s="32">
        <v>7.8763887956200315E-3</v>
      </c>
    </row>
    <row r="98" spans="1:21" s="57" customFormat="1" ht="20.149999999999999" customHeight="1" x14ac:dyDescent="0.35">
      <c r="A98" s="148" t="str">
        <f t="shared" si="2"/>
        <v>MULT3 BZ Equity</v>
      </c>
      <c r="B98" s="180" t="s">
        <v>104</v>
      </c>
      <c r="C98" s="180" t="s">
        <v>37</v>
      </c>
      <c r="D98" s="180" t="s">
        <v>473</v>
      </c>
      <c r="E98" s="180" t="s">
        <v>408</v>
      </c>
      <c r="F98" s="180" t="s">
        <v>494</v>
      </c>
      <c r="G98" s="181">
        <v>33</v>
      </c>
      <c r="H98" s="181">
        <v>27.38</v>
      </c>
      <c r="I98" s="183">
        <v>0.20525931336742151</v>
      </c>
      <c r="J98" s="182">
        <v>18.03594098386257</v>
      </c>
      <c r="K98" s="182">
        <v>15.937956947368711</v>
      </c>
      <c r="L98" s="182">
        <v>11.670363794851646</v>
      </c>
      <c r="M98" s="182">
        <v>10.185614079420622</v>
      </c>
      <c r="N98" s="182">
        <v>0.77233085402937207</v>
      </c>
      <c r="O98" s="182">
        <v>0.4099515398352056</v>
      </c>
      <c r="P98" s="182">
        <v>2.3664854828685238</v>
      </c>
      <c r="Q98" s="182">
        <v>2.2029381368174765</v>
      </c>
      <c r="R98" s="32">
        <v>0.13120942705378702</v>
      </c>
      <c r="S98" s="32">
        <v>0.13821960644592982</v>
      </c>
      <c r="T98" s="32">
        <v>2.8584279009820607E-2</v>
      </c>
      <c r="U98" s="32">
        <v>2.7722423822930484E-2</v>
      </c>
    </row>
    <row r="99" spans="1:21" ht="20.149999999999999" customHeight="1" x14ac:dyDescent="0.35">
      <c r="A99" s="148" t="str">
        <f t="shared" si="2"/>
        <v xml:space="preserve"> BZ Equity</v>
      </c>
      <c r="B99" s="54" t="s">
        <v>490</v>
      </c>
      <c r="C99" s="54"/>
      <c r="D99" s="54"/>
      <c r="E99" s="54"/>
      <c r="F99" s="54"/>
      <c r="G99" s="54"/>
      <c r="H99" s="58"/>
      <c r="I99" s="186"/>
      <c r="J99" s="55">
        <v>18.652876836629371</v>
      </c>
      <c r="K99" s="55">
        <v>12.221552749932881</v>
      </c>
      <c r="L99" s="55">
        <v>10.512210943913724</v>
      </c>
      <c r="M99" s="55">
        <v>8.0835839314469862</v>
      </c>
      <c r="N99" s="55">
        <v>2.0870680368466847</v>
      </c>
      <c r="O99" s="55">
        <v>1.8057963655834746</v>
      </c>
      <c r="P99" s="55">
        <v>1.3249495872384105</v>
      </c>
      <c r="Q99" s="55">
        <v>1.243787511420388</v>
      </c>
      <c r="R99" s="149">
        <v>8.8419063671295428E-2</v>
      </c>
      <c r="S99" s="149">
        <v>0.11069258678754776</v>
      </c>
      <c r="T99" s="149">
        <v>2.8826767284060167E-2</v>
      </c>
      <c r="U99" s="149">
        <v>3.9579650200772393E-2</v>
      </c>
    </row>
    <row r="100" spans="1:21" ht="20.149999999999999" customHeight="1" x14ac:dyDescent="0.35">
      <c r="A100" s="148" t="str">
        <f t="shared" si="2"/>
        <v>AMBP3 BZ Equity</v>
      </c>
      <c r="B100" s="15" t="s">
        <v>428</v>
      </c>
      <c r="C100" s="15" t="s">
        <v>340</v>
      </c>
      <c r="D100" s="15" t="s">
        <v>474</v>
      </c>
      <c r="E100" s="15" t="s">
        <v>695</v>
      </c>
      <c r="F100" s="15" t="s">
        <v>494</v>
      </c>
      <c r="G100" s="16">
        <v>33</v>
      </c>
      <c r="H100" s="16">
        <v>15.71</v>
      </c>
      <c r="I100" s="53">
        <v>1.1005728835136854</v>
      </c>
      <c r="J100" s="21">
        <v>21.460009777923421</v>
      </c>
      <c r="K100" s="21">
        <v>5.9767465672161224</v>
      </c>
      <c r="L100" s="21">
        <v>1.8971625048309719</v>
      </c>
      <c r="M100" s="21">
        <v>1.5363898771916626</v>
      </c>
      <c r="N100" s="21">
        <v>0</v>
      </c>
      <c r="O100" s="21">
        <v>0</v>
      </c>
      <c r="P100" s="21">
        <v>1.3436050935090236</v>
      </c>
      <c r="Q100" s="21">
        <v>1.0837873125055717</v>
      </c>
      <c r="R100" s="32">
        <v>6.2609714879591147E-2</v>
      </c>
      <c r="S100" s="32">
        <v>0.18133399171556028</v>
      </c>
      <c r="T100" s="32">
        <v>8.0660203417900773E-3</v>
      </c>
      <c r="U100" s="32">
        <v>8.0660203417900773E-3</v>
      </c>
    </row>
    <row r="101" spans="1:21" ht="20.149999999999999" customHeight="1" x14ac:dyDescent="0.35">
      <c r="A101" s="148" t="str">
        <f t="shared" si="2"/>
        <v>CSMG3 BZ Equity</v>
      </c>
      <c r="B101" s="15" t="s">
        <v>98</v>
      </c>
      <c r="C101" s="15" t="s">
        <v>58</v>
      </c>
      <c r="D101" s="15" t="s">
        <v>474</v>
      </c>
      <c r="E101" s="15" t="s">
        <v>695</v>
      </c>
      <c r="F101" s="15" t="s">
        <v>494</v>
      </c>
      <c r="G101" s="16">
        <v>26</v>
      </c>
      <c r="H101" s="16">
        <v>18.03</v>
      </c>
      <c r="I101" s="53">
        <v>0.4420410427066</v>
      </c>
      <c r="J101" s="21">
        <v>5.0280729850051582</v>
      </c>
      <c r="K101" s="21">
        <v>5.5227254214595938</v>
      </c>
      <c r="L101" s="21">
        <v>2.6451900772920367</v>
      </c>
      <c r="M101" s="21">
        <v>2.6447679999791607</v>
      </c>
      <c r="N101" s="21">
        <v>0</v>
      </c>
      <c r="O101" s="21">
        <v>0</v>
      </c>
      <c r="P101" s="21" t="s">
        <v>115</v>
      </c>
      <c r="Q101" s="21" t="s">
        <v>115</v>
      </c>
      <c r="R101" s="32" t="s">
        <v>115</v>
      </c>
      <c r="S101" s="32" t="s">
        <v>115</v>
      </c>
      <c r="T101" s="32">
        <v>0</v>
      </c>
      <c r="U101" s="32">
        <v>0</v>
      </c>
    </row>
    <row r="102" spans="1:21" ht="20.149999999999999" customHeight="1" x14ac:dyDescent="0.35">
      <c r="A102" s="148"/>
      <c r="B102" s="15" t="s">
        <v>230</v>
      </c>
      <c r="C102" s="15" t="s">
        <v>231</v>
      </c>
      <c r="D102" s="15" t="s">
        <v>474</v>
      </c>
      <c r="E102" s="15" t="s">
        <v>695</v>
      </c>
      <c r="F102" s="15" t="s">
        <v>494</v>
      </c>
      <c r="G102" s="16">
        <v>47</v>
      </c>
      <c r="H102" s="16">
        <v>36.31</v>
      </c>
      <c r="I102" s="53">
        <v>0.2944092536491324</v>
      </c>
      <c r="J102" s="21">
        <v>16.173616236898045</v>
      </c>
      <c r="K102" s="21">
        <v>30.685785593774479</v>
      </c>
      <c r="L102" s="21">
        <v>7.7380101591451753</v>
      </c>
      <c r="M102" s="21">
        <v>8.7242047241111464</v>
      </c>
      <c r="N102" s="21">
        <v>1.8786538757282716</v>
      </c>
      <c r="O102" s="21">
        <v>2.888987584883195</v>
      </c>
      <c r="P102" s="21">
        <v>3.638421320218451</v>
      </c>
      <c r="Q102" s="21">
        <v>3.2527427891283875</v>
      </c>
      <c r="R102" s="32">
        <v>0.22496028512892843</v>
      </c>
      <c r="S102" s="32">
        <v>0.10600161365229323</v>
      </c>
      <c r="T102" s="32">
        <v>0</v>
      </c>
      <c r="U102" s="32">
        <v>0</v>
      </c>
    </row>
    <row r="103" spans="1:21" ht="20.149999999999999" customHeight="1" x14ac:dyDescent="0.35">
      <c r="A103" s="148" t="str">
        <f t="shared" si="2"/>
        <v>SAPR11 BZ Equity</v>
      </c>
      <c r="B103" s="15" t="s">
        <v>96</v>
      </c>
      <c r="C103" s="15" t="s">
        <v>56</v>
      </c>
      <c r="D103" s="15" t="s">
        <v>474</v>
      </c>
      <c r="E103" s="15" t="s">
        <v>695</v>
      </c>
      <c r="F103" s="15" t="s">
        <v>492</v>
      </c>
      <c r="G103" s="16">
        <v>26</v>
      </c>
      <c r="H103" s="16">
        <v>25.69</v>
      </c>
      <c r="I103" s="53">
        <v>1.2066952121447984E-2</v>
      </c>
      <c r="J103" s="21">
        <v>5.1997225867995862</v>
      </c>
      <c r="K103" s="21">
        <v>4.723093758814076</v>
      </c>
      <c r="L103" s="21">
        <v>3.9188423069157183</v>
      </c>
      <c r="M103" s="21">
        <v>3.6602531626601249</v>
      </c>
      <c r="N103" s="21">
        <v>1.2077142006289927</v>
      </c>
      <c r="O103" s="21">
        <v>1.1641012311802788</v>
      </c>
      <c r="P103" s="21">
        <v>0.80060690182485816</v>
      </c>
      <c r="Q103" s="21">
        <v>0.71406504993016839</v>
      </c>
      <c r="R103" s="32">
        <v>0.1539710798913273</v>
      </c>
      <c r="S103" s="32">
        <v>0.15118587231041195</v>
      </c>
      <c r="T103" s="32">
        <v>5.4877774413365686E-2</v>
      </c>
      <c r="U103" s="32">
        <v>6.0345428610468425E-2</v>
      </c>
    </row>
    <row r="104" spans="1:21" ht="20.149999999999999" customHeight="1" x14ac:dyDescent="0.35">
      <c r="A104" s="148" t="str">
        <f t="shared" si="2"/>
        <v>SBSP3 BZ Equity</v>
      </c>
      <c r="B104" s="180" t="s">
        <v>97</v>
      </c>
      <c r="C104" s="180" t="s">
        <v>57</v>
      </c>
      <c r="D104" s="180" t="s">
        <v>474</v>
      </c>
      <c r="E104" s="180" t="s">
        <v>695</v>
      </c>
      <c r="F104" s="180" t="s">
        <v>494</v>
      </c>
      <c r="G104" s="181">
        <v>80</v>
      </c>
      <c r="H104" s="181">
        <v>67.739999999999995</v>
      </c>
      <c r="I104" s="183">
        <v>0.18098612341304998</v>
      </c>
      <c r="J104" s="182">
        <v>14.01673603553219</v>
      </c>
      <c r="K104" s="182">
        <v>10.562589220794695</v>
      </c>
      <c r="L104" s="182">
        <v>7.0814354541911078</v>
      </c>
      <c r="M104" s="182">
        <v>5.5962750359189579</v>
      </c>
      <c r="N104" s="182">
        <v>1.9752469967073252</v>
      </c>
      <c r="O104" s="182">
        <v>1.7851338367276184</v>
      </c>
      <c r="P104" s="182">
        <v>1.5830783837974352</v>
      </c>
      <c r="Q104" s="182">
        <v>1.5875199205324342</v>
      </c>
      <c r="R104" s="32">
        <v>0.11294201301817755</v>
      </c>
      <c r="S104" s="32">
        <v>0.15029647441056071</v>
      </c>
      <c r="T104" s="32">
        <v>0</v>
      </c>
      <c r="U104" s="32">
        <v>0</v>
      </c>
    </row>
    <row r="105" spans="1:21" ht="20.149999999999999" customHeight="1" x14ac:dyDescent="0.35">
      <c r="A105" s="148" t="str">
        <f t="shared" si="2"/>
        <v xml:space="preserve"> BZ Equity</v>
      </c>
      <c r="B105" s="54" t="s">
        <v>490</v>
      </c>
      <c r="C105" s="54"/>
      <c r="D105" s="54"/>
      <c r="E105" s="54"/>
      <c r="F105" s="54"/>
      <c r="G105" s="54"/>
      <c r="H105" s="58"/>
      <c r="I105" s="186"/>
      <c r="J105" s="55">
        <v>12.375631524431681</v>
      </c>
      <c r="K105" s="55">
        <v>11.494188112411791</v>
      </c>
      <c r="L105" s="55">
        <v>4.6561281004750024</v>
      </c>
      <c r="M105" s="55">
        <v>4.4323781599722105</v>
      </c>
      <c r="N105" s="55">
        <v>1.0123230146129178</v>
      </c>
      <c r="O105" s="55">
        <v>1.1676445305582184</v>
      </c>
      <c r="P105" s="55">
        <v>1.8414279248374421</v>
      </c>
      <c r="Q105" s="55">
        <v>1.6595287680241406</v>
      </c>
      <c r="R105" s="149">
        <v>0.13862077322950611</v>
      </c>
      <c r="S105" s="149">
        <v>0.14720448802220654</v>
      </c>
      <c r="T105" s="149">
        <v>1.2588758951031153E-2</v>
      </c>
      <c r="U105" s="149">
        <v>1.3682289790451701E-2</v>
      </c>
    </row>
    <row r="106" spans="1:21" ht="20.149999999999999" customHeight="1" x14ac:dyDescent="0.35">
      <c r="A106" s="148" t="str">
        <f t="shared" si="2"/>
        <v>BLAU3 BZ Equity</v>
      </c>
      <c r="B106" s="15" t="s">
        <v>254</v>
      </c>
      <c r="C106" s="15" t="s">
        <v>255</v>
      </c>
      <c r="D106" s="15" t="s">
        <v>475</v>
      </c>
      <c r="E106" s="15" t="s">
        <v>325</v>
      </c>
      <c r="F106" s="15" t="s">
        <v>494</v>
      </c>
      <c r="G106" s="16">
        <v>26.5</v>
      </c>
      <c r="H106" s="16">
        <v>16.03</v>
      </c>
      <c r="I106" s="53">
        <v>0.65315034310667486</v>
      </c>
      <c r="J106" s="21">
        <v>8.466137035603241</v>
      </c>
      <c r="K106" s="21">
        <v>7.1701389894372793</v>
      </c>
      <c r="L106" s="21">
        <v>5.6260969347061955</v>
      </c>
      <c r="M106" s="21">
        <v>4.7644833362010495</v>
      </c>
      <c r="N106" s="21">
        <v>-0.51317417816141497</v>
      </c>
      <c r="O106" s="21">
        <v>-0.23150899766368274</v>
      </c>
      <c r="P106" s="21">
        <v>1.3976885603300855</v>
      </c>
      <c r="Q106" s="21">
        <v>1.2446086307749551</v>
      </c>
      <c r="R106" s="32">
        <v>0.16509165330684911</v>
      </c>
      <c r="S106" s="32">
        <v>0.17358221822595846</v>
      </c>
      <c r="T106" s="32">
        <v>3.179805433884255E-2</v>
      </c>
      <c r="U106" s="32">
        <v>4.7260320629693847E-2</v>
      </c>
    </row>
    <row r="107" spans="1:21" ht="20.149999999999999" customHeight="1" x14ac:dyDescent="0.35">
      <c r="A107" s="148" t="str">
        <f t="shared" si="2"/>
        <v>DASA3 BZ Equity</v>
      </c>
      <c r="B107" s="15" t="s">
        <v>281</v>
      </c>
      <c r="C107" s="15" t="s">
        <v>282</v>
      </c>
      <c r="D107" s="15" t="s">
        <v>475</v>
      </c>
      <c r="E107" s="15" t="s">
        <v>325</v>
      </c>
      <c r="F107" s="15" t="s">
        <v>494</v>
      </c>
      <c r="G107" s="16">
        <v>20.8</v>
      </c>
      <c r="H107" s="16">
        <v>9.64</v>
      </c>
      <c r="I107" s="53">
        <v>1.1576763485477177</v>
      </c>
      <c r="J107" s="21">
        <v>168.92125465223506</v>
      </c>
      <c r="K107" s="21">
        <v>8.4679271949542834</v>
      </c>
      <c r="L107" s="21">
        <v>6.4091263944693049</v>
      </c>
      <c r="M107" s="21">
        <v>5.8008659579489974</v>
      </c>
      <c r="N107" s="21">
        <v>4.4534482049725526</v>
      </c>
      <c r="O107" s="21">
        <v>3.5521531395120207</v>
      </c>
      <c r="P107" s="21">
        <v>0.7456346169772976</v>
      </c>
      <c r="Q107" s="21">
        <v>0.69247933203848344</v>
      </c>
      <c r="R107" s="32">
        <v>4.4140958964125942E-3</v>
      </c>
      <c r="S107" s="32">
        <v>8.1776722460616527E-2</v>
      </c>
      <c r="T107" s="32">
        <v>2.46825654256221E-2</v>
      </c>
      <c r="U107" s="32">
        <v>2.6301371549765578E-18</v>
      </c>
    </row>
    <row r="108" spans="1:21" ht="20.149999999999999" customHeight="1" x14ac:dyDescent="0.35">
      <c r="A108" s="148" t="str">
        <f t="shared" si="2"/>
        <v>FLRY3 BZ Equity</v>
      </c>
      <c r="B108" s="15" t="s">
        <v>234</v>
      </c>
      <c r="C108" s="15" t="s">
        <v>235</v>
      </c>
      <c r="D108" s="15" t="s">
        <v>475</v>
      </c>
      <c r="E108" s="15" t="s">
        <v>325</v>
      </c>
      <c r="F108" s="15" t="s">
        <v>492</v>
      </c>
      <c r="G108" s="16">
        <v>19.5</v>
      </c>
      <c r="H108" s="16">
        <v>17.04</v>
      </c>
      <c r="I108" s="53">
        <v>0.14436619718309865</v>
      </c>
      <c r="J108" s="21">
        <v>21.979569652876659</v>
      </c>
      <c r="K108" s="21">
        <v>13.420236823084959</v>
      </c>
      <c r="L108" s="21">
        <v>7.1005656570544771</v>
      </c>
      <c r="M108" s="21">
        <v>6.0328779778763373</v>
      </c>
      <c r="N108" s="21">
        <v>1.9037994083666685</v>
      </c>
      <c r="O108" s="21">
        <v>1.4702667166434296</v>
      </c>
      <c r="P108" s="21">
        <v>2.5289671142135584</v>
      </c>
      <c r="Q108" s="21">
        <v>2.2355644751993151</v>
      </c>
      <c r="R108" s="32">
        <v>0.11505990126983995</v>
      </c>
      <c r="S108" s="32">
        <v>0.16658159648522639</v>
      </c>
      <c r="T108" s="32">
        <v>1.07194618539813E-2</v>
      </c>
      <c r="U108" s="32">
        <v>2.0008918040584172E-2</v>
      </c>
    </row>
    <row r="109" spans="1:21" s="57" customFormat="1" ht="20.149999999999999" customHeight="1" x14ac:dyDescent="0.35">
      <c r="A109" s="148" t="str">
        <f t="shared" si="2"/>
        <v>HAPV3 BZ Equity</v>
      </c>
      <c r="B109" s="15" t="s">
        <v>432</v>
      </c>
      <c r="C109" s="15" t="s">
        <v>334</v>
      </c>
      <c r="D109" s="15" t="s">
        <v>475</v>
      </c>
      <c r="E109" s="15" t="s">
        <v>325</v>
      </c>
      <c r="F109" s="15" t="s">
        <v>494</v>
      </c>
      <c r="G109" s="16">
        <v>5.7</v>
      </c>
      <c r="H109" s="16">
        <v>4.5</v>
      </c>
      <c r="I109" s="53">
        <v>0.26666666666666672</v>
      </c>
      <c r="J109" s="21">
        <v>-57.861082238167576</v>
      </c>
      <c r="K109" s="21">
        <v>59.64479222393549</v>
      </c>
      <c r="L109" s="21">
        <v>16.842796786486911</v>
      </c>
      <c r="M109" s="21">
        <v>12.595461548047325</v>
      </c>
      <c r="N109" s="21">
        <v>3.8013282491051319</v>
      </c>
      <c r="O109" s="21">
        <v>2.3022270609285012</v>
      </c>
      <c r="P109" s="21">
        <v>0.68547655717586209</v>
      </c>
      <c r="Q109" s="21">
        <v>0.5464376279420573</v>
      </c>
      <c r="R109" s="32">
        <v>-1.1846936328537823E-2</v>
      </c>
      <c r="S109" s="32">
        <v>9.1615312513867991E-3</v>
      </c>
      <c r="T109" s="32">
        <v>4.0303891213541205E-4</v>
      </c>
      <c r="U109" s="32">
        <v>2.9420785772094776E-4</v>
      </c>
    </row>
    <row r="110" spans="1:21" ht="20.149999999999999" customHeight="1" x14ac:dyDescent="0.35">
      <c r="A110" s="148" t="str">
        <f t="shared" si="2"/>
        <v>HYPE3 BZ Equity</v>
      </c>
      <c r="B110" s="15" t="s">
        <v>129</v>
      </c>
      <c r="C110" s="15" t="s">
        <v>130</v>
      </c>
      <c r="D110" s="15" t="s">
        <v>475</v>
      </c>
      <c r="E110" s="15" t="s">
        <v>325</v>
      </c>
      <c r="F110" s="15" t="s">
        <v>494</v>
      </c>
      <c r="G110" s="16">
        <v>49.4</v>
      </c>
      <c r="H110" s="16">
        <v>34.68</v>
      </c>
      <c r="I110" s="53">
        <v>0.42445213379469432</v>
      </c>
      <c r="J110" s="21">
        <v>11.909672359581712</v>
      </c>
      <c r="K110" s="21">
        <v>9.9477278725379179</v>
      </c>
      <c r="L110" s="21">
        <v>9.9725538393079809</v>
      </c>
      <c r="M110" s="21">
        <v>8.5862268573479152</v>
      </c>
      <c r="N110" s="21">
        <v>2.7952388096412335</v>
      </c>
      <c r="O110" s="21">
        <v>2.3992045416511099</v>
      </c>
      <c r="P110" s="21">
        <v>1.8703483463574411</v>
      </c>
      <c r="Q110" s="21">
        <v>1.6884158104264111</v>
      </c>
      <c r="R110" s="32">
        <v>0.15704448366731819</v>
      </c>
      <c r="S110" s="32">
        <v>0.16972878953469536</v>
      </c>
      <c r="T110" s="32">
        <v>5.8644091387864021E-2</v>
      </c>
      <c r="U110" s="32">
        <v>4.0960945543755956E-2</v>
      </c>
    </row>
    <row r="111" spans="1:21" ht="20.149999999999999" customHeight="1" x14ac:dyDescent="0.35">
      <c r="A111" s="148" t="str">
        <f t="shared" si="2"/>
        <v>KRSA3 BZ Equity</v>
      </c>
      <c r="B111" s="15" t="s">
        <v>431</v>
      </c>
      <c r="C111" s="15" t="s">
        <v>324</v>
      </c>
      <c r="D111" s="15" t="s">
        <v>475</v>
      </c>
      <c r="E111" s="15" t="s">
        <v>325</v>
      </c>
      <c r="F111" s="15" t="s">
        <v>492</v>
      </c>
      <c r="G111" s="16">
        <v>1.27</v>
      </c>
      <c r="H111" s="16">
        <v>1</v>
      </c>
      <c r="I111" s="53">
        <v>0.27</v>
      </c>
      <c r="J111" s="21">
        <v>47.079635664348139</v>
      </c>
      <c r="K111" s="21">
        <v>10.106071262794789</v>
      </c>
      <c r="L111" s="21">
        <v>6.1151847480102708</v>
      </c>
      <c r="M111" s="21">
        <v>5.3238334297548739</v>
      </c>
      <c r="N111" s="21">
        <v>4.7480631339743669</v>
      </c>
      <c r="O111" s="21">
        <v>4.1422239341499223</v>
      </c>
      <c r="P111" s="21">
        <v>0.61420565302541674</v>
      </c>
      <c r="Q111" s="21">
        <v>0.58634916338265197</v>
      </c>
      <c r="R111" s="32">
        <v>1.3046100386255421E-2</v>
      </c>
      <c r="S111" s="32">
        <v>5.8019496215238414E-2</v>
      </c>
      <c r="T111" s="32">
        <v>4.4716093881628192E-3</v>
      </c>
      <c r="U111" s="32">
        <v>2.8955868765636459E-19</v>
      </c>
    </row>
    <row r="112" spans="1:21" ht="20.149999999999999" customHeight="1" x14ac:dyDescent="0.35">
      <c r="A112" s="148" t="str">
        <f t="shared" si="2"/>
        <v>MATD3 BZ Equity</v>
      </c>
      <c r="B112" s="15" t="s">
        <v>429</v>
      </c>
      <c r="C112" s="15" t="s">
        <v>283</v>
      </c>
      <c r="D112" s="15" t="s">
        <v>475</v>
      </c>
      <c r="E112" s="15" t="s">
        <v>325</v>
      </c>
      <c r="F112" s="15" t="s">
        <v>494</v>
      </c>
      <c r="G112" s="16">
        <v>9.9</v>
      </c>
      <c r="H112" s="16">
        <v>7.51</v>
      </c>
      <c r="I112" s="53">
        <v>0.31824234354194414</v>
      </c>
      <c r="J112" s="21">
        <v>12.000287545785893</v>
      </c>
      <c r="K112" s="21">
        <v>7.8929155522742214</v>
      </c>
      <c r="L112" s="21">
        <v>6.6691713926307665</v>
      </c>
      <c r="M112" s="21">
        <v>5.2902228909064357</v>
      </c>
      <c r="N112" s="21">
        <v>2.495243546695213</v>
      </c>
      <c r="O112" s="21">
        <v>1.8089196602732189</v>
      </c>
      <c r="P112" s="21">
        <v>1.536895664870622</v>
      </c>
      <c r="Q112" s="21">
        <v>1.3982345432107564</v>
      </c>
      <c r="R112" s="32">
        <v>0.12807156986920112</v>
      </c>
      <c r="S112" s="32">
        <v>0.1771505768622948</v>
      </c>
      <c r="T112" s="32">
        <v>1.3278998874824201E-2</v>
      </c>
      <c r="U112" s="32">
        <v>2.8052877023933165E-2</v>
      </c>
    </row>
    <row r="113" spans="1:21" ht="20.149999999999999" customHeight="1" x14ac:dyDescent="0.35">
      <c r="A113" s="148" t="str">
        <f t="shared" si="2"/>
        <v>ONCO3 BZ Equity</v>
      </c>
      <c r="B113" s="15" t="s">
        <v>300</v>
      </c>
      <c r="C113" s="15" t="s">
        <v>301</v>
      </c>
      <c r="D113" s="15" t="s">
        <v>475</v>
      </c>
      <c r="E113" s="15" t="s">
        <v>325</v>
      </c>
      <c r="F113" s="15" t="s">
        <v>494</v>
      </c>
      <c r="G113" s="16">
        <v>18.600000000000001</v>
      </c>
      <c r="H113" s="16">
        <v>9.9</v>
      </c>
      <c r="I113" s="53">
        <v>0.8787878787878789</v>
      </c>
      <c r="J113" s="21">
        <v>23.522718261992001</v>
      </c>
      <c r="K113" s="21">
        <v>12.714951111947501</v>
      </c>
      <c r="L113" s="21">
        <v>8.174261853990334</v>
      </c>
      <c r="M113" s="21">
        <v>6.0448486706372382</v>
      </c>
      <c r="N113" s="21">
        <v>3.6687813760460175</v>
      </c>
      <c r="O113" s="21">
        <v>2.7456571845912903</v>
      </c>
      <c r="P113" s="21">
        <v>1.9578812399745928</v>
      </c>
      <c r="Q113" s="21">
        <v>1.7533965350100433</v>
      </c>
      <c r="R113" s="32">
        <v>8.3233630491512389E-2</v>
      </c>
      <c r="S113" s="32">
        <v>0.1379003756736806</v>
      </c>
      <c r="T113" s="32">
        <v>3.6347588849747568E-3</v>
      </c>
      <c r="U113" s="32">
        <v>8.3900585321005517E-3</v>
      </c>
    </row>
    <row r="114" spans="1:21" ht="20.149999999999999" customHeight="1" x14ac:dyDescent="0.35">
      <c r="A114" s="148" t="str">
        <f t="shared" si="2"/>
        <v>RDOR3 BZ Equity</v>
      </c>
      <c r="B114" s="15" t="s">
        <v>279</v>
      </c>
      <c r="C114" s="15" t="s">
        <v>280</v>
      </c>
      <c r="D114" s="15" t="s">
        <v>475</v>
      </c>
      <c r="E114" s="15" t="s">
        <v>325</v>
      </c>
      <c r="F114" s="15" t="s">
        <v>492</v>
      </c>
      <c r="G114" s="16">
        <v>28.8</v>
      </c>
      <c r="H114" s="16">
        <v>26.11</v>
      </c>
      <c r="I114" s="53">
        <v>0.10302566066641139</v>
      </c>
      <c r="J114" s="21">
        <v>24.134995353496688</v>
      </c>
      <c r="K114" s="21">
        <v>15.889248182130689</v>
      </c>
      <c r="L114" s="21">
        <v>11.70752393570088</v>
      </c>
      <c r="M114" s="21">
        <v>8.9918422821366235</v>
      </c>
      <c r="N114" s="21">
        <v>2.8212691085823947</v>
      </c>
      <c r="O114" s="21">
        <v>2.3044957879024937</v>
      </c>
      <c r="P114" s="21">
        <v>3.7460383505413883</v>
      </c>
      <c r="Q114" s="21">
        <v>3.4034855419952357</v>
      </c>
      <c r="R114" s="32">
        <v>0.15521189441615785</v>
      </c>
      <c r="S114" s="32">
        <v>0.21420054007481937</v>
      </c>
      <c r="T114" s="32">
        <v>4.0998253740122358E-3</v>
      </c>
      <c r="U114" s="32">
        <v>8.5767362815730216E-3</v>
      </c>
    </row>
    <row r="115" spans="1:21" ht="20.149999999999999" customHeight="1" x14ac:dyDescent="0.35">
      <c r="A115" s="148" t="str">
        <f t="shared" si="2"/>
        <v>VVEO3 BZ Equity</v>
      </c>
      <c r="B115" s="187" t="s">
        <v>666</v>
      </c>
      <c r="C115" s="187" t="s">
        <v>667</v>
      </c>
      <c r="D115" s="187" t="s">
        <v>475</v>
      </c>
      <c r="E115" s="187" t="s">
        <v>325</v>
      </c>
      <c r="F115" s="187" t="s">
        <v>494</v>
      </c>
      <c r="G115" s="198">
        <v>28.6</v>
      </c>
      <c r="H115" s="198">
        <v>15.15</v>
      </c>
      <c r="I115" s="199">
        <v>0.88778877887788787</v>
      </c>
      <c r="J115" s="200">
        <v>16.478027458034148</v>
      </c>
      <c r="K115" s="200">
        <v>9.6351728943653008</v>
      </c>
      <c r="L115" s="200">
        <v>7.3241872980504539</v>
      </c>
      <c r="M115" s="200">
        <v>6.2786064165052569</v>
      </c>
      <c r="N115" s="200">
        <v>3.0212950471844673</v>
      </c>
      <c r="O115" s="200">
        <v>2.3018930311228818</v>
      </c>
      <c r="P115" s="200">
        <v>1.7352978455661443</v>
      </c>
      <c r="Q115" s="200">
        <v>1.5281524080337969</v>
      </c>
      <c r="R115" s="201">
        <v>0.10530980422174681</v>
      </c>
      <c r="S115" s="201">
        <v>0.15860145165920878</v>
      </c>
      <c r="T115" s="201">
        <v>2.9563312952701069E-2</v>
      </c>
      <c r="U115" s="201">
        <v>2.3387307171078991E-2</v>
      </c>
    </row>
    <row r="116" spans="1:21" ht="20.149999999999999" customHeight="1" x14ac:dyDescent="0.35">
      <c r="A116" s="148" t="str">
        <f t="shared" si="2"/>
        <v xml:space="preserve"> BZ Equity</v>
      </c>
      <c r="B116" s="54" t="s">
        <v>490</v>
      </c>
      <c r="C116" s="54"/>
      <c r="D116" s="54"/>
      <c r="E116" s="54"/>
      <c r="F116" s="54"/>
      <c r="G116" s="54"/>
      <c r="H116" s="58"/>
      <c r="I116" s="186"/>
      <c r="J116" s="55">
        <v>27.663121574578593</v>
      </c>
      <c r="K116" s="55">
        <v>15.488918210746244</v>
      </c>
      <c r="L116" s="55">
        <v>8.5941468840407573</v>
      </c>
      <c r="M116" s="55">
        <v>6.9709269367362054</v>
      </c>
      <c r="N116" s="55">
        <v>2.919529270640663</v>
      </c>
      <c r="O116" s="55">
        <v>2.2795532059111183</v>
      </c>
      <c r="P116" s="55">
        <v>1.681843394903241</v>
      </c>
      <c r="Q116" s="55">
        <v>1.5077124068013708</v>
      </c>
      <c r="R116" s="149">
        <v>9.1463619719675565E-2</v>
      </c>
      <c r="S116" s="149">
        <v>0.13467032984431254</v>
      </c>
      <c r="T116" s="149">
        <v>1.8129571739312046E-2</v>
      </c>
      <c r="U116" s="149">
        <v>1.7693137108044064E-2</v>
      </c>
    </row>
    <row r="117" spans="1:21" ht="20.149999999999999" customHeight="1" x14ac:dyDescent="0.35">
      <c r="A117" s="148" t="str">
        <f t="shared" si="2"/>
        <v>ALLD3 BZ Equity</v>
      </c>
      <c r="B117" s="15" t="s">
        <v>326</v>
      </c>
      <c r="C117" s="15" t="s">
        <v>327</v>
      </c>
      <c r="D117" s="15" t="s">
        <v>284</v>
      </c>
      <c r="E117" s="15" t="s">
        <v>243</v>
      </c>
      <c r="F117" s="15" t="s">
        <v>492</v>
      </c>
      <c r="G117" s="16">
        <v>7.498495557599365</v>
      </c>
      <c r="H117" s="16">
        <v>6.15</v>
      </c>
      <c r="I117" s="53">
        <v>0.2192675703413601</v>
      </c>
      <c r="J117" s="21">
        <v>5.6316953953897917</v>
      </c>
      <c r="K117" s="21">
        <v>5.2542834955284254</v>
      </c>
      <c r="L117" s="21">
        <v>3.1417614040479185</v>
      </c>
      <c r="M117" s="21">
        <v>3.0033620155122227</v>
      </c>
      <c r="N117" s="21">
        <v>1.2656040135922859</v>
      </c>
      <c r="O117" s="21">
        <v>1.1292300571056584</v>
      </c>
      <c r="P117" s="21">
        <v>0.35481944907460344</v>
      </c>
      <c r="Q117" s="21">
        <v>0.33771513346675575</v>
      </c>
      <c r="R117" s="32">
        <v>6.3004019955529747E-2</v>
      </c>
      <c r="S117" s="32">
        <v>6.4274250476618333E-2</v>
      </c>
      <c r="T117" s="32">
        <v>4.4391605448805792E-2</v>
      </c>
      <c r="U117" s="32">
        <v>4.75802267260148E-2</v>
      </c>
    </row>
    <row r="118" spans="1:21" ht="20.149999999999999" customHeight="1" x14ac:dyDescent="0.35">
      <c r="A118" s="148" t="str">
        <f t="shared" si="2"/>
        <v>BMOB3 BZ Equity</v>
      </c>
      <c r="B118" s="15" t="s">
        <v>244</v>
      </c>
      <c r="C118" s="15" t="s">
        <v>245</v>
      </c>
      <c r="D118" s="15" t="s">
        <v>284</v>
      </c>
      <c r="E118" s="15" t="s">
        <v>243</v>
      </c>
      <c r="F118" s="15" t="s">
        <v>494</v>
      </c>
      <c r="G118" s="16">
        <v>25</v>
      </c>
      <c r="H118" s="16">
        <v>13.36</v>
      </c>
      <c r="I118" s="53">
        <v>0.87125748502994016</v>
      </c>
      <c r="J118" s="21">
        <v>9.6731810618665506</v>
      </c>
      <c r="K118" s="21">
        <v>7.8845931300300753</v>
      </c>
      <c r="L118" s="21">
        <v>2.5782242924778331</v>
      </c>
      <c r="M118" s="21">
        <v>1.8104418526884378</v>
      </c>
      <c r="N118" s="21">
        <v>-3.216282766628165</v>
      </c>
      <c r="O118" s="21">
        <v>-3.3136911890098983</v>
      </c>
      <c r="P118" s="21">
        <v>1.0107201711874636</v>
      </c>
      <c r="Q118" s="21">
        <v>0.9199634197859653</v>
      </c>
      <c r="R118" s="32">
        <v>0.10448684509503368</v>
      </c>
      <c r="S118" s="32">
        <v>0.11667861671670764</v>
      </c>
      <c r="T118" s="32">
        <v>0</v>
      </c>
      <c r="U118" s="32">
        <v>2.9223416192041333E-2</v>
      </c>
    </row>
    <row r="119" spans="1:21" ht="20.149999999999999" customHeight="1" x14ac:dyDescent="0.35">
      <c r="A119" s="148" t="str">
        <f t="shared" si="2"/>
        <v>BRIT3 BZ Equity</v>
      </c>
      <c r="B119" s="15" t="s">
        <v>316</v>
      </c>
      <c r="C119" s="15" t="s">
        <v>317</v>
      </c>
      <c r="D119" s="15" t="s">
        <v>284</v>
      </c>
      <c r="E119" s="15" t="s">
        <v>243</v>
      </c>
      <c r="F119" s="15" t="s">
        <v>492</v>
      </c>
      <c r="G119" s="16">
        <v>4.5</v>
      </c>
      <c r="H119" s="16">
        <v>3.28</v>
      </c>
      <c r="I119" s="53">
        <v>0.37195121951219523</v>
      </c>
      <c r="J119" s="21">
        <v>16.418293547630064</v>
      </c>
      <c r="K119" s="21">
        <v>30.087455718252826</v>
      </c>
      <c r="L119" s="21">
        <v>4.9916492031063893</v>
      </c>
      <c r="M119" s="21">
        <v>4.8211443169355022</v>
      </c>
      <c r="N119" s="21">
        <v>2.5071648720561472</v>
      </c>
      <c r="O119" s="21">
        <v>2.7689926217834042</v>
      </c>
      <c r="P119" s="21">
        <v>1.0242057898592205</v>
      </c>
      <c r="Q119" s="21">
        <v>0.99048860957594809</v>
      </c>
      <c r="R119" s="32">
        <v>6.238198792633122E-2</v>
      </c>
      <c r="S119" s="32">
        <v>3.292031798405138E-2</v>
      </c>
      <c r="T119" s="32">
        <v>0</v>
      </c>
      <c r="U119" s="32">
        <v>0</v>
      </c>
    </row>
    <row r="120" spans="1:21" ht="20.149999999999999" customHeight="1" x14ac:dyDescent="0.35">
      <c r="A120" s="148" t="str">
        <f t="shared" si="2"/>
        <v>DESK3 BZ Equity</v>
      </c>
      <c r="B120" s="15" t="s">
        <v>433</v>
      </c>
      <c r="C120" s="15" t="s">
        <v>335</v>
      </c>
      <c r="D120" s="15" t="s">
        <v>284</v>
      </c>
      <c r="E120" s="15" t="s">
        <v>243</v>
      </c>
      <c r="F120" s="15" t="s">
        <v>494</v>
      </c>
      <c r="G120" s="16">
        <v>21</v>
      </c>
      <c r="H120" s="16">
        <v>16.260000000000002</v>
      </c>
      <c r="I120" s="53">
        <v>0.29151291512915117</v>
      </c>
      <c r="J120" s="21">
        <v>16.062717756721163</v>
      </c>
      <c r="K120" s="21">
        <v>11.493249859705717</v>
      </c>
      <c r="L120" s="21">
        <v>5.2108789345433335</v>
      </c>
      <c r="M120" s="21">
        <v>4.4661351957063511</v>
      </c>
      <c r="N120" s="21">
        <v>1.4379995929077782</v>
      </c>
      <c r="O120" s="21">
        <v>1.3367712631989066</v>
      </c>
      <c r="P120" s="21">
        <v>1.4152483090489221</v>
      </c>
      <c r="Q120" s="21">
        <v>1.2927420161710876</v>
      </c>
      <c r="R120" s="32">
        <v>8.8107649681931091E-2</v>
      </c>
      <c r="S120" s="32">
        <v>0.11247837051757857</v>
      </c>
      <c r="T120" s="32">
        <v>0</v>
      </c>
      <c r="U120" s="32">
        <v>2.0047832367378681E-2</v>
      </c>
    </row>
    <row r="121" spans="1:21" ht="20.149999999999999" customHeight="1" x14ac:dyDescent="0.35">
      <c r="A121" s="148" t="str">
        <f t="shared" si="2"/>
        <v>ELMD3 BZ Equity</v>
      </c>
      <c r="B121" s="15" t="s">
        <v>437</v>
      </c>
      <c r="C121" s="15" t="s">
        <v>358</v>
      </c>
      <c r="D121" s="15" t="s">
        <v>284</v>
      </c>
      <c r="E121" s="15" t="s">
        <v>243</v>
      </c>
      <c r="F121" s="15" t="s">
        <v>494</v>
      </c>
      <c r="G121" s="16">
        <v>17</v>
      </c>
      <c r="H121" s="16">
        <v>14.35</v>
      </c>
      <c r="I121" s="53">
        <v>0.18466898954703836</v>
      </c>
      <c r="J121" s="21">
        <v>18.940853972924508</v>
      </c>
      <c r="K121" s="21">
        <v>12.765713791050166</v>
      </c>
      <c r="L121" s="21">
        <v>6.9812949818211187</v>
      </c>
      <c r="M121" s="21">
        <v>5.8627180813433268</v>
      </c>
      <c r="N121" s="21">
        <v>1.1161451415051835</v>
      </c>
      <c r="O121" s="21">
        <v>0.71004273937750362</v>
      </c>
      <c r="P121" s="21">
        <v>1.9138776638632202</v>
      </c>
      <c r="Q121" s="21">
        <v>1.7158993513915959</v>
      </c>
      <c r="R121" s="32">
        <v>0.1010449511198947</v>
      </c>
      <c r="S121" s="32">
        <v>0.13441468134704579</v>
      </c>
      <c r="T121" s="32">
        <v>0</v>
      </c>
      <c r="U121" s="32">
        <v>1.8049499645317039E-2</v>
      </c>
    </row>
    <row r="122" spans="1:21" s="57" customFormat="1" ht="20.149999999999999" customHeight="1" x14ac:dyDescent="0.35">
      <c r="A122" s="148" t="str">
        <f t="shared" si="2"/>
        <v>FIQE3 BZ Equity</v>
      </c>
      <c r="B122" s="15" t="s">
        <v>318</v>
      </c>
      <c r="C122" s="15" t="s">
        <v>319</v>
      </c>
      <c r="D122" s="15" t="s">
        <v>284</v>
      </c>
      <c r="E122" s="15" t="s">
        <v>243</v>
      </c>
      <c r="F122" s="15" t="s">
        <v>494</v>
      </c>
      <c r="G122" s="16">
        <v>7.5</v>
      </c>
      <c r="H122" s="16">
        <v>3.75</v>
      </c>
      <c r="I122" s="53">
        <v>1</v>
      </c>
      <c r="J122" s="21">
        <v>11.33367063694071</v>
      </c>
      <c r="K122" s="21">
        <v>9.0735108615194342</v>
      </c>
      <c r="L122" s="21">
        <v>3.538388306030726</v>
      </c>
      <c r="M122" s="21">
        <v>2.8057916258129563</v>
      </c>
      <c r="N122" s="21">
        <v>0.39163322626481067</v>
      </c>
      <c r="O122" s="21">
        <v>0.1404599955366404</v>
      </c>
      <c r="P122" s="21">
        <v>1.2393169024709902</v>
      </c>
      <c r="Q122" s="21">
        <v>1.1214372800649004</v>
      </c>
      <c r="R122" s="32">
        <v>0.10934823696319433</v>
      </c>
      <c r="S122" s="32">
        <v>0.12359463686993442</v>
      </c>
      <c r="T122" s="32">
        <v>1.5876033156925269E-2</v>
      </c>
      <c r="U122" s="32">
        <v>2.5394221714216791E-2</v>
      </c>
    </row>
    <row r="123" spans="1:21" ht="20.149999999999999" customHeight="1" x14ac:dyDescent="0.35">
      <c r="A123" s="148" t="str">
        <f t="shared" si="2"/>
        <v>G2DI33 BZ Equity</v>
      </c>
      <c r="B123" s="15" t="s">
        <v>296</v>
      </c>
      <c r="C123" s="15" t="s">
        <v>297</v>
      </c>
      <c r="D123" s="15" t="s">
        <v>284</v>
      </c>
      <c r="E123" s="15" t="s">
        <v>243</v>
      </c>
      <c r="F123" s="15" t="s">
        <v>494</v>
      </c>
      <c r="G123" s="16">
        <v>7.1</v>
      </c>
      <c r="H123" s="16">
        <v>1.99</v>
      </c>
      <c r="I123" s="53">
        <v>2.5678391959798992</v>
      </c>
      <c r="J123" s="21" t="s">
        <v>115</v>
      </c>
      <c r="K123" s="21" t="s">
        <v>115</v>
      </c>
      <c r="L123" s="21" t="s">
        <v>115</v>
      </c>
      <c r="M123" s="21" t="s">
        <v>115</v>
      </c>
      <c r="N123" s="21" t="s">
        <v>115</v>
      </c>
      <c r="O123" s="21" t="s">
        <v>115</v>
      </c>
      <c r="P123" s="21" t="s">
        <v>115</v>
      </c>
      <c r="Q123" s="21" t="s">
        <v>115</v>
      </c>
      <c r="R123" s="32" t="s">
        <v>115</v>
      </c>
      <c r="S123" s="32" t="s">
        <v>115</v>
      </c>
      <c r="T123" s="32">
        <v>0</v>
      </c>
      <c r="U123" s="32">
        <v>0</v>
      </c>
    </row>
    <row r="124" spans="1:21" ht="20.149999999999999" customHeight="1" x14ac:dyDescent="0.35">
      <c r="A124" s="148" t="str">
        <f t="shared" si="2"/>
        <v>INTB3 BZ Equity</v>
      </c>
      <c r="B124" s="15" t="s">
        <v>434</v>
      </c>
      <c r="C124" s="15" t="s">
        <v>341</v>
      </c>
      <c r="D124" s="15" t="s">
        <v>284</v>
      </c>
      <c r="E124" s="15" t="s">
        <v>243</v>
      </c>
      <c r="F124" s="15" t="s">
        <v>494</v>
      </c>
      <c r="G124" s="16">
        <v>33</v>
      </c>
      <c r="H124" s="16">
        <v>20.54</v>
      </c>
      <c r="I124" s="53">
        <v>0.60662122687439146</v>
      </c>
      <c r="J124" s="21">
        <v>13.18916092044619</v>
      </c>
      <c r="K124" s="21">
        <v>10.405030558092811</v>
      </c>
      <c r="L124" s="21">
        <v>10.412240232724185</v>
      </c>
      <c r="M124" s="21">
        <v>8.2619376982526873</v>
      </c>
      <c r="N124" s="21">
        <v>-0.75421182729406744</v>
      </c>
      <c r="O124" s="21">
        <v>-0.86112524496655796</v>
      </c>
      <c r="P124" s="21">
        <v>2.6236609497635746</v>
      </c>
      <c r="Q124" s="21">
        <v>2.2016879035872607</v>
      </c>
      <c r="R124" s="32">
        <v>0.19892553935681423</v>
      </c>
      <c r="S124" s="32">
        <v>0.21159840822138049</v>
      </c>
      <c r="T124" s="32">
        <v>9.6641618453349627E-3</v>
      </c>
      <c r="U124" s="32">
        <v>1.8579640074538259E-2</v>
      </c>
    </row>
    <row r="125" spans="1:21" ht="20.149999999999999" customHeight="1" x14ac:dyDescent="0.35">
      <c r="A125" s="148" t="str">
        <f t="shared" si="2"/>
        <v>LWSA3 BZ Equity</v>
      </c>
      <c r="B125" s="15" t="s">
        <v>220</v>
      </c>
      <c r="C125" s="15" t="s">
        <v>221</v>
      </c>
      <c r="D125" s="15" t="s">
        <v>284</v>
      </c>
      <c r="E125" s="15" t="s">
        <v>243</v>
      </c>
      <c r="F125" s="15" t="s">
        <v>492</v>
      </c>
      <c r="G125" s="16">
        <v>7.5</v>
      </c>
      <c r="H125" s="16">
        <v>6.2</v>
      </c>
      <c r="I125" s="53">
        <v>0.20967741935483866</v>
      </c>
      <c r="J125" s="21">
        <v>36.012080663797519</v>
      </c>
      <c r="K125" s="21">
        <v>22.066460255936544</v>
      </c>
      <c r="L125" s="21">
        <v>9.1901823845191668</v>
      </c>
      <c r="M125" s="21">
        <v>7.9558256682419444</v>
      </c>
      <c r="N125" s="21">
        <v>-5.2270812910125715</v>
      </c>
      <c r="O125" s="21">
        <v>-3.303430939408968</v>
      </c>
      <c r="P125" s="21">
        <v>1.1961504606255113</v>
      </c>
      <c r="Q125" s="21">
        <v>1.1482492968409006</v>
      </c>
      <c r="R125" s="32">
        <v>3.3215255508076934E-2</v>
      </c>
      <c r="S125" s="32">
        <v>5.2035953366466513E-2</v>
      </c>
      <c r="T125" s="32">
        <v>6.3982625356999107E-3</v>
      </c>
      <c r="U125" s="32">
        <v>1.0441853558356298E-2</v>
      </c>
    </row>
    <row r="126" spans="1:21" ht="20.149999999999999" customHeight="1" x14ac:dyDescent="0.35">
      <c r="A126" s="148"/>
      <c r="B126" s="15" t="s">
        <v>84</v>
      </c>
      <c r="C126" s="15" t="s">
        <v>29</v>
      </c>
      <c r="D126" s="15" t="s">
        <v>284</v>
      </c>
      <c r="E126" s="15" t="s">
        <v>243</v>
      </c>
      <c r="F126" s="15" t="s">
        <v>494</v>
      </c>
      <c r="G126" s="16">
        <v>16</v>
      </c>
      <c r="H126" s="16">
        <v>6.65</v>
      </c>
      <c r="I126" s="53">
        <v>1.4060150375939848</v>
      </c>
      <c r="J126" s="21">
        <v>3.0727812797062195</v>
      </c>
      <c r="K126" s="21">
        <v>3.3810615421248973</v>
      </c>
      <c r="L126" s="21">
        <v>2.9573793508824475</v>
      </c>
      <c r="M126" s="21">
        <v>2.7644122571814385</v>
      </c>
      <c r="N126" s="21">
        <v>1.5836467005080226</v>
      </c>
      <c r="O126" s="21">
        <v>1.2607055448371016</v>
      </c>
      <c r="P126" s="21">
        <v>0.58049093170504684</v>
      </c>
      <c r="Q126" s="21">
        <v>0.50836898186845292</v>
      </c>
      <c r="R126" s="32">
        <v>0.18891384672863734</v>
      </c>
      <c r="S126" s="32">
        <v>0.15035780199048315</v>
      </c>
      <c r="T126" s="32">
        <v>5.6523453743157807E-2</v>
      </c>
      <c r="U126" s="32">
        <v>5.136972763209758E-2</v>
      </c>
    </row>
    <row r="127" spans="1:21" ht="20.149999999999999" customHeight="1" x14ac:dyDescent="0.35">
      <c r="A127" s="148"/>
      <c r="B127" s="15" t="s">
        <v>193</v>
      </c>
      <c r="C127" s="15" t="s">
        <v>194</v>
      </c>
      <c r="D127" s="15" t="s">
        <v>284</v>
      </c>
      <c r="E127" s="15" t="s">
        <v>243</v>
      </c>
      <c r="F127" s="15" t="s">
        <v>494</v>
      </c>
      <c r="G127" s="16">
        <v>21</v>
      </c>
      <c r="H127" s="16">
        <v>16.73</v>
      </c>
      <c r="I127" s="53">
        <v>0.2552301255230125</v>
      </c>
      <c r="J127" s="21">
        <v>18.397412700895607</v>
      </c>
      <c r="K127" s="21">
        <v>14.226900833617348</v>
      </c>
      <c r="L127" s="21">
        <v>4.7112961095130945</v>
      </c>
      <c r="M127" s="21">
        <v>4.2851591795878292</v>
      </c>
      <c r="N127" s="21">
        <v>1.1926987716635509</v>
      </c>
      <c r="O127" s="21">
        <v>0.89486695498267399</v>
      </c>
      <c r="P127" s="21">
        <v>1.6020131859960967</v>
      </c>
      <c r="Q127" s="21">
        <v>1.5829866271510706</v>
      </c>
      <c r="R127" s="32">
        <v>8.7078178439629644E-2</v>
      </c>
      <c r="S127" s="32">
        <v>0.11126714424061805</v>
      </c>
      <c r="T127" s="32">
        <v>5.7078807958028145E-2</v>
      </c>
      <c r="U127" s="32">
        <v>6.2786688753830963E-2</v>
      </c>
    </row>
    <row r="128" spans="1:21" ht="20.149999999999999" customHeight="1" x14ac:dyDescent="0.35">
      <c r="A128" s="148" t="str">
        <f t="shared" si="2"/>
        <v>TOTS3 BZ Equity</v>
      </c>
      <c r="B128" s="15" t="s">
        <v>435</v>
      </c>
      <c r="C128" s="15" t="s">
        <v>186</v>
      </c>
      <c r="D128" s="15" t="s">
        <v>284</v>
      </c>
      <c r="E128" s="15" t="s">
        <v>243</v>
      </c>
      <c r="F128" s="15" t="s">
        <v>494</v>
      </c>
      <c r="G128" s="16">
        <v>39</v>
      </c>
      <c r="H128" s="16">
        <v>33</v>
      </c>
      <c r="I128" s="53">
        <v>0.18181818181818182</v>
      </c>
      <c r="J128" s="21">
        <v>25.609101345420648</v>
      </c>
      <c r="K128" s="21">
        <v>25.153773700318322</v>
      </c>
      <c r="L128" s="21">
        <v>14.45402842129249</v>
      </c>
      <c r="M128" s="21">
        <v>13.819306608914202</v>
      </c>
      <c r="N128" s="21">
        <v>-1.5126939326753457</v>
      </c>
      <c r="O128" s="21">
        <v>-1.9659972388021787</v>
      </c>
      <c r="P128" s="21">
        <v>3.385499033622001</v>
      </c>
      <c r="Q128" s="21">
        <v>3.0606958803543036</v>
      </c>
      <c r="R128" s="32">
        <v>0.13219905641973598</v>
      </c>
      <c r="S128" s="32">
        <v>0.12167939160220602</v>
      </c>
      <c r="T128" s="32">
        <v>5.871117179211331E-3</v>
      </c>
      <c r="U128" s="32">
        <v>8.4098101564690671E-3</v>
      </c>
    </row>
    <row r="129" spans="1:21" ht="20.149999999999999" customHeight="1" x14ac:dyDescent="0.35">
      <c r="A129" s="148" t="str">
        <f t="shared" si="2"/>
        <v>VIVT3 BZ Equity</v>
      </c>
      <c r="B129" s="15" t="s">
        <v>436</v>
      </c>
      <c r="C129" s="15" t="s">
        <v>196</v>
      </c>
      <c r="D129" s="15" t="s">
        <v>284</v>
      </c>
      <c r="E129" s="15" t="s">
        <v>243</v>
      </c>
      <c r="F129" s="15" t="s">
        <v>494</v>
      </c>
      <c r="G129" s="16">
        <v>54</v>
      </c>
      <c r="H129" s="16">
        <v>52.41</v>
      </c>
      <c r="I129" s="53">
        <v>3.033772180881518E-2</v>
      </c>
      <c r="J129" s="21">
        <v>20.472373500672344</v>
      </c>
      <c r="K129" s="21">
        <v>16.688108858117015</v>
      </c>
      <c r="L129" s="21">
        <v>4.8160958891322982</v>
      </c>
      <c r="M129" s="21">
        <v>4.3045741976320926</v>
      </c>
      <c r="N129" s="21">
        <v>0.5593772916446258</v>
      </c>
      <c r="O129" s="21">
        <v>0.36726622290289596</v>
      </c>
      <c r="P129" s="21">
        <v>1.27509346740343</v>
      </c>
      <c r="Q129" s="21">
        <v>1.27509346740343</v>
      </c>
      <c r="R129" s="32">
        <v>6.2283616863552924E-2</v>
      </c>
      <c r="S129" s="32">
        <v>7.6407307637092192E-2</v>
      </c>
      <c r="T129" s="32">
        <v>4.859948722469698E-2</v>
      </c>
      <c r="U129" s="32">
        <v>5.9922907292973754E-2</v>
      </c>
    </row>
    <row r="130" spans="1:21" ht="20.149999999999999" customHeight="1" x14ac:dyDescent="0.35">
      <c r="A130" s="148" t="str">
        <f t="shared" si="2"/>
        <v>ZENV BZ Equity</v>
      </c>
      <c r="B130" s="180" t="s">
        <v>677</v>
      </c>
      <c r="C130" s="180" t="s">
        <v>678</v>
      </c>
      <c r="D130" s="180" t="s">
        <v>284</v>
      </c>
      <c r="E130" s="180" t="s">
        <v>243</v>
      </c>
      <c r="F130" s="180" t="s">
        <v>492</v>
      </c>
      <c r="G130" s="181">
        <v>2</v>
      </c>
      <c r="H130" s="181" t="s">
        <v>115</v>
      </c>
      <c r="I130" s="183" t="s">
        <v>115</v>
      </c>
      <c r="J130" s="182" t="s">
        <v>115</v>
      </c>
      <c r="K130" s="182" t="s">
        <v>115</v>
      </c>
      <c r="L130" s="182" t="s">
        <v>115</v>
      </c>
      <c r="M130" s="182" t="s">
        <v>115</v>
      </c>
      <c r="N130" s="182" t="s">
        <v>115</v>
      </c>
      <c r="O130" s="182" t="s">
        <v>115</v>
      </c>
      <c r="P130" s="182" t="s">
        <v>115</v>
      </c>
      <c r="Q130" s="182" t="s">
        <v>115</v>
      </c>
      <c r="R130" s="32" t="s">
        <v>115</v>
      </c>
      <c r="S130" s="32" t="s">
        <v>115</v>
      </c>
      <c r="T130" s="32" t="s">
        <v>115</v>
      </c>
      <c r="U130" s="32" t="s">
        <v>115</v>
      </c>
    </row>
    <row r="131" spans="1:21" ht="20.149999999999999" customHeight="1" x14ac:dyDescent="0.35">
      <c r="A131" s="148" t="str">
        <f t="shared" si="2"/>
        <v xml:space="preserve"> BZ Equity</v>
      </c>
      <c r="B131" s="54" t="s">
        <v>490</v>
      </c>
      <c r="C131" s="54"/>
      <c r="D131" s="54"/>
      <c r="E131" s="54"/>
      <c r="F131" s="54"/>
      <c r="G131" s="54"/>
      <c r="H131" s="58"/>
      <c r="I131" s="54"/>
      <c r="J131" s="55">
        <v>16.234443565200944</v>
      </c>
      <c r="K131" s="55">
        <v>14.040011883691131</v>
      </c>
      <c r="L131" s="55">
        <v>6.0819516258409161</v>
      </c>
      <c r="M131" s="55">
        <v>5.3467340581507488</v>
      </c>
      <c r="N131" s="55">
        <v>-5.4666683955645425E-2</v>
      </c>
      <c r="O131" s="55">
        <v>-6.9659101038568205E-2</v>
      </c>
      <c r="P131" s="55">
        <v>1.4684246928850067</v>
      </c>
      <c r="Q131" s="55">
        <v>1.3462773306384725</v>
      </c>
      <c r="R131" s="149">
        <v>0.10258243200486349</v>
      </c>
      <c r="S131" s="149">
        <v>0.10897557341418189</v>
      </c>
      <c r="T131" s="149">
        <v>1.8800225314758476E-2</v>
      </c>
      <c r="U131" s="149">
        <v>2.7061986470248815E-2</v>
      </c>
    </row>
    <row r="132" spans="1:21" ht="20.149999999999999" customHeight="1" x14ac:dyDescent="0.35">
      <c r="A132" s="148" t="str">
        <f t="shared" si="2"/>
        <v>AZUL4 BZ Equity</v>
      </c>
      <c r="B132" s="15" t="s">
        <v>172</v>
      </c>
      <c r="C132" s="15" t="s">
        <v>173</v>
      </c>
      <c r="D132" s="15" t="s">
        <v>476</v>
      </c>
      <c r="E132" s="15" t="s">
        <v>229</v>
      </c>
      <c r="F132" s="15" t="s">
        <v>492</v>
      </c>
      <c r="G132" s="16">
        <v>14</v>
      </c>
      <c r="H132" s="16">
        <v>17.21</v>
      </c>
      <c r="I132" s="53">
        <v>-0.18651946542707731</v>
      </c>
      <c r="J132" s="21">
        <v>-3.3951461478212592</v>
      </c>
      <c r="K132" s="21">
        <v>-3.9570950157676044</v>
      </c>
      <c r="L132" s="21">
        <v>6.5844881104561503</v>
      </c>
      <c r="M132" s="21">
        <v>5.884315719443328</v>
      </c>
      <c r="N132" s="21">
        <v>5.1456741262458427</v>
      </c>
      <c r="O132" s="21">
        <v>4.8723012392804774</v>
      </c>
      <c r="P132" s="21">
        <v>0.32143501162377996</v>
      </c>
      <c r="Q132" s="21">
        <v>0.29728642179593806</v>
      </c>
      <c r="R132" s="32">
        <v>-9.4674867481051431E-2</v>
      </c>
      <c r="S132" s="32">
        <v>-7.5127440865422307E-2</v>
      </c>
      <c r="T132" s="32">
        <v>0</v>
      </c>
      <c r="U132" s="32">
        <v>0</v>
      </c>
    </row>
    <row r="133" spans="1:21" ht="20.149999999999999" customHeight="1" x14ac:dyDescent="0.35">
      <c r="A133" s="148" t="str">
        <f t="shared" si="2"/>
        <v>CCRO3 BZ Equity</v>
      </c>
      <c r="B133" s="15" t="s">
        <v>174</v>
      </c>
      <c r="C133" s="15" t="s">
        <v>175</v>
      </c>
      <c r="D133" s="15" t="s">
        <v>476</v>
      </c>
      <c r="E133" s="15" t="s">
        <v>229</v>
      </c>
      <c r="F133" s="15" t="s">
        <v>494</v>
      </c>
      <c r="G133" s="16">
        <v>17</v>
      </c>
      <c r="H133" s="16">
        <v>13.22</v>
      </c>
      <c r="I133" s="53">
        <v>0.28593040847201207</v>
      </c>
      <c r="J133" s="21">
        <v>23.110030963243894</v>
      </c>
      <c r="K133" s="21">
        <v>15.865190792780615</v>
      </c>
      <c r="L133" s="21">
        <v>6.0015449616923142</v>
      </c>
      <c r="M133" s="21">
        <v>5.6252824712113476</v>
      </c>
      <c r="N133" s="21">
        <v>2.9998101325060218</v>
      </c>
      <c r="O133" s="21">
        <v>2.9095556974385244</v>
      </c>
      <c r="P133" s="21">
        <v>2.153505372117511</v>
      </c>
      <c r="Q133" s="21">
        <v>2.0166383888953288</v>
      </c>
      <c r="R133" s="32">
        <v>9.3184876106078104E-2</v>
      </c>
      <c r="S133" s="32">
        <v>0.12711088162979994</v>
      </c>
      <c r="T133" s="32">
        <v>2.1635626572514836E-2</v>
      </c>
      <c r="U133" s="32">
        <v>3.151553653092673E-2</v>
      </c>
    </row>
    <row r="134" spans="1:21" ht="20.149999999999999" customHeight="1" x14ac:dyDescent="0.35">
      <c r="A134" s="148" t="str">
        <f t="shared" si="2"/>
        <v>ECOR3 BZ Equity</v>
      </c>
      <c r="B134" s="15" t="s">
        <v>176</v>
      </c>
      <c r="C134" s="15" t="s">
        <v>177</v>
      </c>
      <c r="D134" s="15" t="s">
        <v>476</v>
      </c>
      <c r="E134" s="15" t="s">
        <v>229</v>
      </c>
      <c r="F134" s="15" t="s">
        <v>494</v>
      </c>
      <c r="G134" s="16">
        <v>10.8</v>
      </c>
      <c r="H134" s="16">
        <v>8.49</v>
      </c>
      <c r="I134" s="53">
        <v>0.27208480565371029</v>
      </c>
      <c r="J134" s="21">
        <v>11.677465716155917</v>
      </c>
      <c r="K134" s="21">
        <v>9.2305642407976833</v>
      </c>
      <c r="L134" s="21">
        <v>5.699369859932883</v>
      </c>
      <c r="M134" s="21">
        <v>5.2548107535521575</v>
      </c>
      <c r="N134" s="21">
        <v>4.013711866481283</v>
      </c>
      <c r="O134" s="21">
        <v>3.8545415329374859</v>
      </c>
      <c r="P134" s="21">
        <v>2.0159957952085321</v>
      </c>
      <c r="Q134" s="21">
        <v>1.7237748238227717</v>
      </c>
      <c r="R134" s="32">
        <v>0.17263983848990261</v>
      </c>
      <c r="S134" s="32">
        <v>0.18674641970465361</v>
      </c>
      <c r="T134" s="32">
        <v>1.5639527527159691E-2</v>
      </c>
      <c r="U134" s="32">
        <v>2.4246344787806063E-2</v>
      </c>
    </row>
    <row r="135" spans="1:21" ht="20.149999999999999" customHeight="1" x14ac:dyDescent="0.35">
      <c r="A135" s="148" t="str">
        <f t="shared" si="2"/>
        <v>GOLL4 BZ Equity</v>
      </c>
      <c r="B135" s="15" t="s">
        <v>178</v>
      </c>
      <c r="C135" s="15" t="s">
        <v>179</v>
      </c>
      <c r="D135" s="15" t="s">
        <v>476</v>
      </c>
      <c r="E135" s="15" t="s">
        <v>229</v>
      </c>
      <c r="F135" s="15" t="s">
        <v>492</v>
      </c>
      <c r="G135" s="16">
        <v>9.1</v>
      </c>
      <c r="H135" s="16">
        <v>8.75</v>
      </c>
      <c r="I135" s="53">
        <v>3.9999999999999959E-2</v>
      </c>
      <c r="J135" s="21">
        <v>-4.8929340621422304</v>
      </c>
      <c r="K135" s="21">
        <v>-14.58333018960071</v>
      </c>
      <c r="L135" s="21">
        <v>5.6318755373827063</v>
      </c>
      <c r="M135" s="21">
        <v>4.8860441086223112</v>
      </c>
      <c r="N135" s="21">
        <v>4.8136951584914884</v>
      </c>
      <c r="O135" s="21">
        <v>4.2240193349610911</v>
      </c>
      <c r="P135" s="21">
        <v>0.17040923047132078</v>
      </c>
      <c r="Q135" s="21">
        <v>0.1684409629695699</v>
      </c>
      <c r="R135" s="32">
        <v>-3.4827616376402179E-2</v>
      </c>
      <c r="S135" s="32">
        <v>-1.1550239950658471E-2</v>
      </c>
      <c r="T135" s="32">
        <v>0</v>
      </c>
      <c r="U135" s="32">
        <v>0</v>
      </c>
    </row>
    <row r="136" spans="1:21" ht="20.149999999999999" customHeight="1" x14ac:dyDescent="0.35">
      <c r="A136" s="148" t="str">
        <f t="shared" si="2"/>
        <v>HBSA3 BZ Equity</v>
      </c>
      <c r="B136" s="15" t="s">
        <v>264</v>
      </c>
      <c r="C136" s="15" t="s">
        <v>265</v>
      </c>
      <c r="D136" s="15" t="s">
        <v>476</v>
      </c>
      <c r="E136" s="15" t="s">
        <v>229</v>
      </c>
      <c r="F136" s="15" t="s">
        <v>494</v>
      </c>
      <c r="G136" s="16">
        <v>3.5</v>
      </c>
      <c r="H136" s="16">
        <v>3.6</v>
      </c>
      <c r="I136" s="53">
        <v>-2.7777777777777801E-2</v>
      </c>
      <c r="J136" s="21">
        <v>28.788541752494567</v>
      </c>
      <c r="K136" s="21">
        <v>10.857087004283873</v>
      </c>
      <c r="L136" s="21">
        <v>7.6540195574372083</v>
      </c>
      <c r="M136" s="21">
        <v>6.5834274160194255</v>
      </c>
      <c r="N136" s="21">
        <v>4.4889653241578502</v>
      </c>
      <c r="O136" s="21">
        <v>3.7898979871393923</v>
      </c>
      <c r="P136" s="21">
        <v>1.6327438691242255</v>
      </c>
      <c r="Q136" s="21">
        <v>1.4362099703805888</v>
      </c>
      <c r="R136" s="32">
        <v>5.671505987213632E-2</v>
      </c>
      <c r="S136" s="32">
        <v>0.13228317778184007</v>
      </c>
      <c r="T136" s="32">
        <v>0</v>
      </c>
      <c r="U136" s="32">
        <v>0</v>
      </c>
    </row>
    <row r="137" spans="1:21" s="57" customFormat="1" ht="20.149999999999999" customHeight="1" x14ac:dyDescent="0.35">
      <c r="A137" s="148" t="str">
        <f t="shared" si="2"/>
        <v>JSLG3 BZ Equity</v>
      </c>
      <c r="B137" s="15" t="s">
        <v>241</v>
      </c>
      <c r="C137" s="15" t="s">
        <v>242</v>
      </c>
      <c r="D137" s="15" t="s">
        <v>476</v>
      </c>
      <c r="E137" s="15" t="s">
        <v>229</v>
      </c>
      <c r="F137" s="15" t="s">
        <v>494</v>
      </c>
      <c r="G137" s="16">
        <v>14</v>
      </c>
      <c r="H137" s="16">
        <v>9.35</v>
      </c>
      <c r="I137" s="53">
        <v>0.49732620320855619</v>
      </c>
      <c r="J137" s="21">
        <v>16.243128230827534</v>
      </c>
      <c r="K137" s="21">
        <v>8.7361342234655002</v>
      </c>
      <c r="L137" s="21">
        <v>5.2020843768961571</v>
      </c>
      <c r="M137" s="21">
        <v>4.4338826258807194</v>
      </c>
      <c r="N137" s="21">
        <v>3.3686379190514635</v>
      </c>
      <c r="O137" s="21">
        <v>3.0403996161920701</v>
      </c>
      <c r="P137" s="21">
        <v>1.5704157649399018</v>
      </c>
      <c r="Q137" s="21">
        <v>1.4175262481139232</v>
      </c>
      <c r="R137" s="32">
        <v>9.6681854789488056E-2</v>
      </c>
      <c r="S137" s="32">
        <v>0.16226012694566991</v>
      </c>
      <c r="T137" s="32">
        <v>3.0569463349994205E-2</v>
      </c>
      <c r="U137" s="32">
        <v>4.578684229983427E-2</v>
      </c>
    </row>
    <row r="138" spans="1:21" ht="20.149999999999999" customHeight="1" x14ac:dyDescent="0.35">
      <c r="A138" s="148" t="str">
        <f t="shared" si="2"/>
        <v>MOVI3 BZ Equity</v>
      </c>
      <c r="B138" s="15" t="s">
        <v>183</v>
      </c>
      <c r="C138" s="15" t="s">
        <v>184</v>
      </c>
      <c r="D138" s="15" t="s">
        <v>476</v>
      </c>
      <c r="E138" s="15" t="s">
        <v>229</v>
      </c>
      <c r="F138" s="15" t="s">
        <v>494</v>
      </c>
      <c r="G138" s="16">
        <v>17.600000000000001</v>
      </c>
      <c r="H138" s="16">
        <v>10.95</v>
      </c>
      <c r="I138" s="53">
        <v>0.6073059360730596</v>
      </c>
      <c r="J138" s="21">
        <v>288.89520342175933</v>
      </c>
      <c r="K138" s="21">
        <v>9.6976562061328657</v>
      </c>
      <c r="L138" s="21">
        <v>4.1593349712379757</v>
      </c>
      <c r="M138" s="21">
        <v>4.0610482166984179</v>
      </c>
      <c r="N138" s="21">
        <v>3.0270906358645902</v>
      </c>
      <c r="O138" s="21">
        <v>3.0171037748564009</v>
      </c>
      <c r="P138" s="21">
        <v>1.4275752946792122</v>
      </c>
      <c r="Q138" s="21">
        <v>1.2856333847660137</v>
      </c>
      <c r="R138" s="32">
        <v>4.9414987780018235E-3</v>
      </c>
      <c r="S138" s="32">
        <v>0.13257155723389846</v>
      </c>
      <c r="T138" s="32">
        <v>8.6536570022252622E-4</v>
      </c>
      <c r="U138" s="32">
        <v>2.5779424913196885E-2</v>
      </c>
    </row>
    <row r="139" spans="1:21" ht="20.149999999999999" customHeight="1" x14ac:dyDescent="0.35">
      <c r="A139" s="148" t="str">
        <f t="shared" si="2"/>
        <v>RAIL3 BZ Equity</v>
      </c>
      <c r="B139" s="15" t="s">
        <v>164</v>
      </c>
      <c r="C139" s="15" t="s">
        <v>165</v>
      </c>
      <c r="D139" s="15" t="s">
        <v>476</v>
      </c>
      <c r="E139" s="15" t="s">
        <v>229</v>
      </c>
      <c r="F139" s="15" t="s">
        <v>494</v>
      </c>
      <c r="G139" s="16">
        <v>27</v>
      </c>
      <c r="H139" s="16">
        <v>22.91</v>
      </c>
      <c r="I139" s="53">
        <v>0.17852466171977302</v>
      </c>
      <c r="J139" s="21">
        <v>35.400343991246764</v>
      </c>
      <c r="K139" s="21">
        <v>20.075315925083896</v>
      </c>
      <c r="L139" s="21">
        <v>9.5617949926201273</v>
      </c>
      <c r="M139" s="21">
        <v>8.3300611976576864</v>
      </c>
      <c r="N139" s="21">
        <v>2.5820447823013639</v>
      </c>
      <c r="O139" s="21">
        <v>2.1253070103915102</v>
      </c>
      <c r="P139" s="21">
        <v>2.5773129258918317</v>
      </c>
      <c r="Q139" s="21">
        <v>2.3215249828321824</v>
      </c>
      <c r="R139" s="32">
        <v>7.2804742420839438E-2</v>
      </c>
      <c r="S139" s="32">
        <v>0.11564076956474997</v>
      </c>
      <c r="T139" s="32">
        <v>3.0274402994507031E-3</v>
      </c>
      <c r="U139" s="32">
        <v>7.0620782685562626E-3</v>
      </c>
    </row>
    <row r="140" spans="1:21" ht="20.149999999999999" customHeight="1" x14ac:dyDescent="0.35">
      <c r="A140" s="148" t="str">
        <f t="shared" si="2"/>
        <v>RENT3 BZ Equity</v>
      </c>
      <c r="B140" s="15" t="s">
        <v>181</v>
      </c>
      <c r="C140" s="15" t="s">
        <v>182</v>
      </c>
      <c r="D140" s="15" t="s">
        <v>476</v>
      </c>
      <c r="E140" s="15" t="s">
        <v>229</v>
      </c>
      <c r="F140" s="15" t="s">
        <v>494</v>
      </c>
      <c r="G140" s="16">
        <v>89</v>
      </c>
      <c r="H140" s="16">
        <v>60.72</v>
      </c>
      <c r="I140" s="53">
        <v>0.46574440052700927</v>
      </c>
      <c r="J140" s="21">
        <v>24.813132073782032</v>
      </c>
      <c r="K140" s="21">
        <v>15.863159873212181</v>
      </c>
      <c r="L140" s="21">
        <v>8.4839819531935898</v>
      </c>
      <c r="M140" s="21">
        <v>7.1843784961105301</v>
      </c>
      <c r="N140" s="21">
        <v>2.5556395547369375</v>
      </c>
      <c r="O140" s="21">
        <v>2.4277145375426454</v>
      </c>
      <c r="P140" s="21">
        <v>2.4266268818774339</v>
      </c>
      <c r="Q140" s="21">
        <v>2.2108178005369208</v>
      </c>
      <c r="R140" s="32">
        <v>9.7796073251125284E-2</v>
      </c>
      <c r="S140" s="32">
        <v>0.13936805896221766</v>
      </c>
      <c r="T140" s="32">
        <v>1.7591802252109292E-2</v>
      </c>
      <c r="U140" s="32">
        <v>2.281250275649694E-2</v>
      </c>
    </row>
    <row r="141" spans="1:21" ht="20.149999999999999" customHeight="1" x14ac:dyDescent="0.35">
      <c r="A141" s="148" t="str">
        <f t="shared" si="2"/>
        <v>SIMH3 BZ Equity</v>
      </c>
      <c r="B141" s="15" t="s">
        <v>166</v>
      </c>
      <c r="C141" s="15" t="s">
        <v>167</v>
      </c>
      <c r="D141" s="15" t="s">
        <v>476</v>
      </c>
      <c r="E141" s="15" t="s">
        <v>229</v>
      </c>
      <c r="F141" s="15" t="s">
        <v>494</v>
      </c>
      <c r="G141" s="16">
        <v>18.399999999999999</v>
      </c>
      <c r="H141" s="16">
        <v>8.4</v>
      </c>
      <c r="I141" s="53">
        <v>1.1904761904761902</v>
      </c>
      <c r="J141" s="21">
        <v>4.8412881414453555</v>
      </c>
      <c r="K141" s="21">
        <v>2.993048154332282</v>
      </c>
      <c r="L141" s="21">
        <v>4.3679361581343938</v>
      </c>
      <c r="M141" s="21">
        <v>3.9813006266524891</v>
      </c>
      <c r="N141" s="21">
        <v>3.6004991247814284</v>
      </c>
      <c r="O141" s="21">
        <v>3.3867978732800292</v>
      </c>
      <c r="P141" s="21">
        <v>0.95024044321408108</v>
      </c>
      <c r="Q141" s="21">
        <v>0.7672058088470497</v>
      </c>
      <c r="R141" s="32">
        <v>0.196278431576764</v>
      </c>
      <c r="S141" s="32">
        <v>0.25632925676005547</v>
      </c>
      <c r="T141" s="32">
        <v>3.8350162344566292E-2</v>
      </c>
      <c r="U141" s="32">
        <v>5.1639149064439498E-2</v>
      </c>
    </row>
    <row r="142" spans="1:21" ht="20.149999999999999" customHeight="1" x14ac:dyDescent="0.35">
      <c r="A142" s="148" t="str">
        <f t="shared" ref="A142:A169" si="3">_xlfn.CONCAT(C142," BZ Equity")</f>
        <v>STBP3 BZ Equity</v>
      </c>
      <c r="B142" s="15" t="s">
        <v>168</v>
      </c>
      <c r="C142" s="15" t="s">
        <v>169</v>
      </c>
      <c r="D142" s="15" t="s">
        <v>476</v>
      </c>
      <c r="E142" s="15" t="s">
        <v>229</v>
      </c>
      <c r="F142" s="15" t="s">
        <v>494</v>
      </c>
      <c r="G142" s="16">
        <v>12.6</v>
      </c>
      <c r="H142" s="16">
        <v>8.39</v>
      </c>
      <c r="I142" s="53">
        <v>0.50178784266984489</v>
      </c>
      <c r="J142" s="21">
        <v>16.160413844515904</v>
      </c>
      <c r="K142" s="21">
        <v>13.700937496168484</v>
      </c>
      <c r="L142" s="21">
        <v>8.0191710090323536</v>
      </c>
      <c r="M142" s="21">
        <v>6.9240635245874032</v>
      </c>
      <c r="N142" s="21">
        <v>4.9049274519579363E-2</v>
      </c>
      <c r="O142" s="21">
        <v>0.25552199316511359</v>
      </c>
      <c r="P142" s="21">
        <v>3.4643070806681506</v>
      </c>
      <c r="Q142" s="21">
        <v>3.4643070806681506</v>
      </c>
      <c r="R142" s="32">
        <v>0.21436994831934802</v>
      </c>
      <c r="S142" s="32">
        <v>0.25285182722984878</v>
      </c>
      <c r="T142" s="32">
        <v>6.1879603432269378E-2</v>
      </c>
      <c r="U142" s="32">
        <v>7.2987706153659446E-2</v>
      </c>
    </row>
    <row r="143" spans="1:21" ht="20.149999999999999" customHeight="1" x14ac:dyDescent="0.35">
      <c r="A143" s="148" t="str">
        <f t="shared" si="3"/>
        <v>VAMO3 BZ Equity</v>
      </c>
      <c r="B143" s="180" t="s">
        <v>330</v>
      </c>
      <c r="C143" s="180" t="s">
        <v>331</v>
      </c>
      <c r="D143" s="180" t="s">
        <v>476</v>
      </c>
      <c r="E143" s="180" t="s">
        <v>229</v>
      </c>
      <c r="F143" s="180" t="s">
        <v>494</v>
      </c>
      <c r="G143" s="181">
        <v>24</v>
      </c>
      <c r="H143" s="181">
        <v>9.65</v>
      </c>
      <c r="I143" s="183">
        <v>1.4870466321243523</v>
      </c>
      <c r="J143" s="182">
        <v>13.168310322801439</v>
      </c>
      <c r="K143" s="182">
        <v>7.5941187268096435</v>
      </c>
      <c r="L143" s="182">
        <v>6.7571842545543168</v>
      </c>
      <c r="M143" s="182">
        <v>5.7452047705710134</v>
      </c>
      <c r="N143" s="182">
        <v>3.2034154135358683</v>
      </c>
      <c r="O143" s="182">
        <v>3.3361301978894047</v>
      </c>
      <c r="P143" s="182">
        <v>2.1452974221123635</v>
      </c>
      <c r="Q143" s="182">
        <v>1.803875441790475</v>
      </c>
      <c r="R143" s="32">
        <v>0.16291364415962298</v>
      </c>
      <c r="S143" s="32">
        <v>0.23753584934381175</v>
      </c>
      <c r="T143" s="32">
        <v>5.1469644208909662E-2</v>
      </c>
      <c r="U143" s="32">
        <v>4.3454680111201793E-2</v>
      </c>
    </row>
    <row r="144" spans="1:21" ht="20.149999999999999" customHeight="1" x14ac:dyDescent="0.35">
      <c r="A144" s="148" t="str">
        <f t="shared" si="3"/>
        <v xml:space="preserve"> BZ Equity</v>
      </c>
      <c r="B144" s="54" t="s">
        <v>490</v>
      </c>
      <c r="C144" s="54"/>
      <c r="D144" s="54"/>
      <c r="E144" s="54"/>
      <c r="F144" s="54"/>
      <c r="G144" s="54"/>
      <c r="H144" s="58"/>
      <c r="I144" s="186"/>
      <c r="J144" s="55">
        <v>37.900814854025775</v>
      </c>
      <c r="K144" s="55">
        <v>8.0060656198082256</v>
      </c>
      <c r="L144" s="55">
        <v>6.5102321452141814</v>
      </c>
      <c r="M144" s="55">
        <v>5.7411516605839026</v>
      </c>
      <c r="N144" s="55">
        <v>3.3206861093894759</v>
      </c>
      <c r="O144" s="55">
        <v>3.1032742329228449</v>
      </c>
      <c r="P144" s="55">
        <v>1.7379887576606954</v>
      </c>
      <c r="Q144" s="55">
        <v>1.5761034429515759</v>
      </c>
      <c r="R144" s="149">
        <v>8.6568623658821078E-2</v>
      </c>
      <c r="S144" s="149">
        <v>0.13800168702837209</v>
      </c>
      <c r="T144" s="149">
        <v>2.0085719640599714E-2</v>
      </c>
      <c r="U144" s="149">
        <v>2.7107022073843159E-2</v>
      </c>
    </row>
    <row r="145" spans="1:21" ht="20.149999999999999" customHeight="1" x14ac:dyDescent="0.35">
      <c r="A145" s="148" t="str">
        <f t="shared" si="3"/>
        <v>ALPA3 BZ Equity</v>
      </c>
      <c r="B145" s="15" t="s">
        <v>446</v>
      </c>
      <c r="C145" s="15" t="s">
        <v>679</v>
      </c>
      <c r="D145" s="15" t="s">
        <v>477</v>
      </c>
      <c r="E145" s="15" t="s">
        <v>21</v>
      </c>
      <c r="F145" s="15" t="s">
        <v>492</v>
      </c>
      <c r="G145" s="16">
        <v>9.5</v>
      </c>
      <c r="H145" s="16">
        <v>10.06</v>
      </c>
      <c r="I145" s="53">
        <v>-5.5666003976143186E-2</v>
      </c>
      <c r="J145" s="21" t="s">
        <v>115</v>
      </c>
      <c r="K145" s="21" t="s">
        <v>115</v>
      </c>
      <c r="L145" s="21" t="s">
        <v>115</v>
      </c>
      <c r="M145" s="21" t="s">
        <v>115</v>
      </c>
      <c r="N145" s="21" t="s">
        <v>115</v>
      </c>
      <c r="O145" s="21" t="s">
        <v>115</v>
      </c>
      <c r="P145" s="21" t="s">
        <v>115</v>
      </c>
      <c r="Q145" s="21" t="s">
        <v>115</v>
      </c>
      <c r="R145" s="32" t="s">
        <v>115</v>
      </c>
      <c r="S145" s="32" t="s">
        <v>115</v>
      </c>
      <c r="T145" s="32" t="s">
        <v>115</v>
      </c>
      <c r="U145" s="32" t="s">
        <v>115</v>
      </c>
    </row>
    <row r="146" spans="1:21" ht="20.149999999999999" customHeight="1" x14ac:dyDescent="0.35">
      <c r="A146" s="148" t="str">
        <f t="shared" si="3"/>
        <v>ALPA4 BZ Equity</v>
      </c>
      <c r="B146" s="15" t="s">
        <v>446</v>
      </c>
      <c r="C146" s="15" t="s">
        <v>332</v>
      </c>
      <c r="D146" s="15" t="s">
        <v>477</v>
      </c>
      <c r="E146" s="15" t="s">
        <v>21</v>
      </c>
      <c r="F146" s="15" t="s">
        <v>492</v>
      </c>
      <c r="G146" s="16">
        <v>9.5</v>
      </c>
      <c r="H146" s="16">
        <v>9.15</v>
      </c>
      <c r="I146" s="53">
        <v>3.8251366120218538E-2</v>
      </c>
      <c r="J146" s="21">
        <v>-10.626571890054134</v>
      </c>
      <c r="K146" s="21">
        <v>10.402725500152133</v>
      </c>
      <c r="L146" s="21">
        <v>-32.12551585781339</v>
      </c>
      <c r="M146" s="21">
        <v>11.851121136305908</v>
      </c>
      <c r="N146" s="21">
        <v>-6.8744697105147274</v>
      </c>
      <c r="O146" s="21">
        <v>1.0018686467927043</v>
      </c>
      <c r="P146" s="21">
        <v>0.59520983362248747</v>
      </c>
      <c r="Q146" s="21">
        <v>0.56846824251858508</v>
      </c>
      <c r="R146" s="32">
        <v>-5.6011462565794139E-2</v>
      </c>
      <c r="S146" s="32">
        <v>5.4646086980788981E-2</v>
      </c>
      <c r="T146" s="32">
        <v>3.3711673361677321E-3</v>
      </c>
      <c r="U146" s="32">
        <v>1.7095204339414433E-2</v>
      </c>
    </row>
    <row r="147" spans="1:21" ht="20.149999999999999" customHeight="1" x14ac:dyDescent="0.35">
      <c r="A147" s="148" t="str">
        <f t="shared" si="3"/>
        <v>AMER3 BZ Equity</v>
      </c>
      <c r="B147" s="15" t="s">
        <v>445</v>
      </c>
      <c r="C147" s="15" t="s">
        <v>295</v>
      </c>
      <c r="D147" s="15" t="s">
        <v>477</v>
      </c>
      <c r="E147" s="15" t="s">
        <v>21</v>
      </c>
      <c r="F147" s="15" t="s">
        <v>682</v>
      </c>
      <c r="G147" s="16" t="s">
        <v>115</v>
      </c>
      <c r="H147" s="16">
        <v>1.0900000000000001</v>
      </c>
      <c r="I147" s="53" t="s">
        <v>115</v>
      </c>
      <c r="J147" s="21" t="s">
        <v>115</v>
      </c>
      <c r="K147" s="21" t="s">
        <v>115</v>
      </c>
      <c r="L147" s="21" t="s">
        <v>115</v>
      </c>
      <c r="M147" s="21" t="s">
        <v>115</v>
      </c>
      <c r="N147" s="21" t="s">
        <v>115</v>
      </c>
      <c r="O147" s="21" t="s">
        <v>115</v>
      </c>
      <c r="P147" s="21" t="s">
        <v>115</v>
      </c>
      <c r="Q147" s="21" t="s">
        <v>115</v>
      </c>
      <c r="R147" s="32" t="s">
        <v>115</v>
      </c>
      <c r="S147" s="32" t="s">
        <v>115</v>
      </c>
      <c r="T147" s="32" t="s">
        <v>115</v>
      </c>
      <c r="U147" s="32" t="s">
        <v>115</v>
      </c>
    </row>
    <row r="148" spans="1:21" ht="20.149999999999999" customHeight="1" x14ac:dyDescent="0.35">
      <c r="A148" s="148" t="str">
        <f t="shared" si="3"/>
        <v>ARZZ3 BZ Equity</v>
      </c>
      <c r="B148" s="15" t="s">
        <v>449</v>
      </c>
      <c r="C148" s="15" t="s">
        <v>134</v>
      </c>
      <c r="D148" s="15" t="s">
        <v>477</v>
      </c>
      <c r="E148" s="15" t="s">
        <v>21</v>
      </c>
      <c r="F148" s="15" t="s">
        <v>494</v>
      </c>
      <c r="G148" s="16">
        <v>90</v>
      </c>
      <c r="H148" s="16">
        <v>60.64</v>
      </c>
      <c r="I148" s="53">
        <v>0.4841688654353562</v>
      </c>
      <c r="J148" s="21">
        <v>16.167158332897497</v>
      </c>
      <c r="K148" s="21">
        <v>82.344690371542029</v>
      </c>
      <c r="L148" s="21">
        <v>8.9868783347464642</v>
      </c>
      <c r="M148" s="21">
        <v>42.356464034807551</v>
      </c>
      <c r="N148" s="21">
        <v>6.5998757200617458E-2</v>
      </c>
      <c r="O148" s="21">
        <v>2.0429004744108341</v>
      </c>
      <c r="P148" s="21">
        <v>2.2422613907516231</v>
      </c>
      <c r="Q148" s="21">
        <v>2.1926086423595827</v>
      </c>
      <c r="R148" s="32">
        <v>0.13869236291135911</v>
      </c>
      <c r="S148" s="32">
        <v>2.6627201249606481E-2</v>
      </c>
      <c r="T148" s="32">
        <v>5.7522335277961538E-3</v>
      </c>
      <c r="U148" s="32">
        <v>2.0446654930523908E-3</v>
      </c>
    </row>
    <row r="149" spans="1:21" ht="20.149999999999999" customHeight="1" x14ac:dyDescent="0.35">
      <c r="A149" s="148" t="str">
        <f t="shared" si="3"/>
        <v>ASAI3 BZ Equity</v>
      </c>
      <c r="B149" s="15" t="s">
        <v>443</v>
      </c>
      <c r="C149" s="15" t="s">
        <v>189</v>
      </c>
      <c r="D149" s="15" t="s">
        <v>477</v>
      </c>
      <c r="E149" s="15" t="s">
        <v>21</v>
      </c>
      <c r="F149" s="15" t="s">
        <v>494</v>
      </c>
      <c r="G149" s="16">
        <v>16</v>
      </c>
      <c r="H149" s="16">
        <v>13.6</v>
      </c>
      <c r="I149" s="53">
        <v>0.17647058823529416</v>
      </c>
      <c r="J149" s="21">
        <v>24.96944065500076</v>
      </c>
      <c r="K149" s="21">
        <v>14.305354014710057</v>
      </c>
      <c r="L149" s="21">
        <v>5.5932045639365242</v>
      </c>
      <c r="M149" s="21">
        <v>4.858212332350786</v>
      </c>
      <c r="N149" s="21">
        <v>1.7817210617794859</v>
      </c>
      <c r="O149" s="21">
        <v>1.681813388540611</v>
      </c>
      <c r="P149" s="21">
        <v>3.9589806543335189</v>
      </c>
      <c r="Q149" s="21">
        <v>3.1008312552233339</v>
      </c>
      <c r="R149" s="32">
        <v>0.15855303725198316</v>
      </c>
      <c r="S149" s="32">
        <v>0.21676019006833239</v>
      </c>
      <c r="T149" s="32">
        <v>6.4257943686540095E-3</v>
      </c>
      <c r="U149" s="32">
        <v>0</v>
      </c>
    </row>
    <row r="150" spans="1:21" ht="20.149999999999999" customHeight="1" x14ac:dyDescent="0.35">
      <c r="A150" s="148" t="str">
        <f t="shared" si="3"/>
        <v>BHIA3 BZ Equity</v>
      </c>
      <c r="B150" s="15" t="s">
        <v>696</v>
      </c>
      <c r="C150" s="15" t="s">
        <v>697</v>
      </c>
      <c r="D150" s="15" t="s">
        <v>477</v>
      </c>
      <c r="E150" s="15" t="s">
        <v>21</v>
      </c>
      <c r="F150" s="15" t="s">
        <v>492</v>
      </c>
      <c r="G150" s="16">
        <v>0.7</v>
      </c>
      <c r="H150" s="16">
        <v>0.57999999999999996</v>
      </c>
      <c r="I150" s="53">
        <v>0.20689655172413793</v>
      </c>
      <c r="J150" s="21" t="s">
        <v>115</v>
      </c>
      <c r="K150" s="21" t="s">
        <v>115</v>
      </c>
      <c r="L150" s="21" t="s">
        <v>115</v>
      </c>
      <c r="M150" s="21" t="s">
        <v>115</v>
      </c>
      <c r="N150" s="21" t="s">
        <v>115</v>
      </c>
      <c r="O150" s="21" t="s">
        <v>115</v>
      </c>
      <c r="P150" s="21" t="s">
        <v>115</v>
      </c>
      <c r="Q150" s="21" t="s">
        <v>115</v>
      </c>
      <c r="R150" s="32" t="s">
        <v>115</v>
      </c>
      <c r="S150" s="32" t="s">
        <v>115</v>
      </c>
      <c r="T150" s="32" t="s">
        <v>115</v>
      </c>
      <c r="U150" s="32" t="s">
        <v>115</v>
      </c>
    </row>
    <row r="151" spans="1:21" ht="20.149999999999999" customHeight="1" x14ac:dyDescent="0.35">
      <c r="A151" s="148" t="str">
        <f t="shared" si="3"/>
        <v>CEAB3 BZ Equity</v>
      </c>
      <c r="B151" s="15" t="s">
        <v>439</v>
      </c>
      <c r="C151" s="15" t="s">
        <v>30</v>
      </c>
      <c r="D151" s="15" t="s">
        <v>477</v>
      </c>
      <c r="E151" s="15" t="s">
        <v>21</v>
      </c>
      <c r="F151" s="15" t="s">
        <v>492</v>
      </c>
      <c r="G151" s="16">
        <v>6</v>
      </c>
      <c r="H151" s="16">
        <v>7.74</v>
      </c>
      <c r="I151" s="53">
        <v>-0.22480620155038761</v>
      </c>
      <c r="J151" s="21">
        <v>-32.747563830262933</v>
      </c>
      <c r="K151" s="21">
        <v>141.85398015227281</v>
      </c>
      <c r="L151" s="21">
        <v>7.434166237633514</v>
      </c>
      <c r="M151" s="21">
        <v>6.5449664825924776</v>
      </c>
      <c r="N151" s="21">
        <v>0.90738934295053997</v>
      </c>
      <c r="O151" s="21">
        <v>0.25295386953546617</v>
      </c>
      <c r="P151" s="21">
        <v>0.82439514992819918</v>
      </c>
      <c r="Q151" s="21">
        <v>0.82952164903001313</v>
      </c>
      <c r="R151" s="32">
        <v>-2.5174243623165421E-2</v>
      </c>
      <c r="S151" s="32">
        <v>5.8477150104605108E-3</v>
      </c>
      <c r="T151" s="32">
        <v>1.2557520158743727E-2</v>
      </c>
      <c r="U151" s="32">
        <v>1.4545988559955534E-2</v>
      </c>
    </row>
    <row r="152" spans="1:21" ht="20.149999999999999" customHeight="1" x14ac:dyDescent="0.35">
      <c r="A152" s="148" t="str">
        <f t="shared" si="3"/>
        <v>CRFB3 BZ Equity</v>
      </c>
      <c r="B152" s="15" t="s">
        <v>25</v>
      </c>
      <c r="C152" s="15" t="s">
        <v>26</v>
      </c>
      <c r="D152" s="15" t="s">
        <v>477</v>
      </c>
      <c r="E152" s="15" t="s">
        <v>21</v>
      </c>
      <c r="F152" s="15" t="s">
        <v>492</v>
      </c>
      <c r="G152" s="16">
        <v>13</v>
      </c>
      <c r="H152" s="16">
        <v>11.45</v>
      </c>
      <c r="I152" s="53">
        <v>0.13537117903930138</v>
      </c>
      <c r="J152" s="21">
        <v>72.961304196079155</v>
      </c>
      <c r="K152" s="21">
        <v>12.480502348557417</v>
      </c>
      <c r="L152" s="21">
        <v>6.6779345283278086</v>
      </c>
      <c r="M152" s="21">
        <v>4.854627380657158</v>
      </c>
      <c r="N152" s="21">
        <v>2.5387033051402454</v>
      </c>
      <c r="O152" s="21">
        <v>1.7762659972707491</v>
      </c>
      <c r="P152" s="21">
        <v>1.1132336432086221</v>
      </c>
      <c r="Q152" s="21">
        <v>1.0427100300215177</v>
      </c>
      <c r="R152" s="32">
        <v>1.5257863815274917E-2</v>
      </c>
      <c r="S152" s="32">
        <v>8.3547120212035489E-2</v>
      </c>
      <c r="T152" s="32">
        <v>7.0146771248801934E-3</v>
      </c>
      <c r="U152" s="32">
        <v>1.9369608404131756E-2</v>
      </c>
    </row>
    <row r="153" spans="1:21" ht="20.149999999999999" customHeight="1" x14ac:dyDescent="0.35">
      <c r="A153" s="148" t="str">
        <f t="shared" si="3"/>
        <v>DMVF3 BZ Equity</v>
      </c>
      <c r="B153" s="15" t="s">
        <v>440</v>
      </c>
      <c r="C153" s="15" t="s">
        <v>33</v>
      </c>
      <c r="D153" s="15" t="s">
        <v>477</v>
      </c>
      <c r="E153" s="15" t="s">
        <v>21</v>
      </c>
      <c r="F153" s="15" t="s">
        <v>492</v>
      </c>
      <c r="G153" s="16">
        <v>5</v>
      </c>
      <c r="H153" s="16">
        <v>5.24</v>
      </c>
      <c r="I153" s="53">
        <v>-4.5801526717557293E-2</v>
      </c>
      <c r="J153" s="21">
        <v>12.540005967550441</v>
      </c>
      <c r="K153" s="21">
        <v>7.2820692639321054</v>
      </c>
      <c r="L153" s="21">
        <v>1.6682287880048892</v>
      </c>
      <c r="M153" s="21">
        <v>1.6165773571622311</v>
      </c>
      <c r="N153" s="21">
        <v>-0.11199566304537424</v>
      </c>
      <c r="O153" s="21">
        <v>0.25109461364816088</v>
      </c>
      <c r="P153" s="21">
        <v>0.30579965484798893</v>
      </c>
      <c r="Q153" s="21">
        <v>0.29347558468993679</v>
      </c>
      <c r="R153" s="32">
        <v>2.4385925783392885E-2</v>
      </c>
      <c r="S153" s="32">
        <v>4.030112514083236E-2</v>
      </c>
      <c r="T153" s="32">
        <v>0</v>
      </c>
      <c r="U153" s="32">
        <v>0</v>
      </c>
    </row>
    <row r="154" spans="1:21" ht="20.149999999999999" customHeight="1" x14ac:dyDescent="0.35">
      <c r="A154" s="148" t="str">
        <f t="shared" si="3"/>
        <v>ENJU3 BZ Equity</v>
      </c>
      <c r="B154" s="15" t="s">
        <v>222</v>
      </c>
      <c r="C154" s="15" t="s">
        <v>223</v>
      </c>
      <c r="D154" s="15" t="s">
        <v>477</v>
      </c>
      <c r="E154" s="15" t="s">
        <v>21</v>
      </c>
      <c r="F154" s="15" t="s">
        <v>492</v>
      </c>
      <c r="G154" s="16">
        <v>1.6</v>
      </c>
      <c r="H154" s="16">
        <v>1.5</v>
      </c>
      <c r="I154" s="53">
        <v>6.6666666666666721E-2</v>
      </c>
      <c r="J154" s="21">
        <v>-11.824767491729343</v>
      </c>
      <c r="K154" s="21">
        <v>-12.502124877421135</v>
      </c>
      <c r="L154" s="21">
        <v>-1.4293272700315609</v>
      </c>
      <c r="M154" s="21">
        <v>-8.902412385313033</v>
      </c>
      <c r="N154" s="21">
        <v>9.632698273362001</v>
      </c>
      <c r="O154" s="21">
        <v>15.893408905201294</v>
      </c>
      <c r="P154" s="21">
        <v>0.8366597021489699</v>
      </c>
      <c r="Q154" s="21">
        <v>0.89666583535348388</v>
      </c>
      <c r="R154" s="32">
        <v>-7.075485439643181E-2</v>
      </c>
      <c r="S154" s="32">
        <v>-7.1721074948856434E-2</v>
      </c>
      <c r="T154" s="32">
        <v>0</v>
      </c>
      <c r="U154" s="32">
        <v>0</v>
      </c>
    </row>
    <row r="155" spans="1:21" ht="20.149999999999999" customHeight="1" x14ac:dyDescent="0.35">
      <c r="A155" s="148" t="str">
        <f t="shared" si="3"/>
        <v>GMAT3 BZ Equity</v>
      </c>
      <c r="B155" s="15" t="s">
        <v>34</v>
      </c>
      <c r="C155" s="15" t="s">
        <v>35</v>
      </c>
      <c r="D155" s="15" t="s">
        <v>477</v>
      </c>
      <c r="E155" s="15" t="s">
        <v>21</v>
      </c>
      <c r="F155" s="15" t="s">
        <v>494</v>
      </c>
      <c r="G155" s="16">
        <v>9</v>
      </c>
      <c r="H155" s="16">
        <v>6.25</v>
      </c>
      <c r="I155" s="53">
        <v>0.44</v>
      </c>
      <c r="J155" s="21">
        <v>11.889605675022986</v>
      </c>
      <c r="K155" s="21">
        <v>9.4803102072785812</v>
      </c>
      <c r="L155" s="21">
        <v>8.0631467069181912</v>
      </c>
      <c r="M155" s="21">
        <v>6.5653410366145719</v>
      </c>
      <c r="N155" s="21">
        <v>-0.10394848476218561</v>
      </c>
      <c r="O155" s="21">
        <v>4.3760807330700036E-2</v>
      </c>
      <c r="P155" s="21">
        <v>1.5973394347495233</v>
      </c>
      <c r="Q155" s="21">
        <v>1.3670114001702678</v>
      </c>
      <c r="R155" s="32">
        <v>0.13434755351938407</v>
      </c>
      <c r="S155" s="32">
        <v>0.14419479640241459</v>
      </c>
      <c r="T155" s="32">
        <v>0</v>
      </c>
      <c r="U155" s="32">
        <v>0</v>
      </c>
    </row>
    <row r="156" spans="1:21" ht="20.149999999999999" customHeight="1" x14ac:dyDescent="0.35">
      <c r="A156" s="148" t="str">
        <f t="shared" si="3"/>
        <v>GRND3 BZ Equity</v>
      </c>
      <c r="B156" s="15" t="s">
        <v>252</v>
      </c>
      <c r="C156" s="15" t="s">
        <v>253</v>
      </c>
      <c r="D156" s="15" t="s">
        <v>477</v>
      </c>
      <c r="E156" s="15" t="s">
        <v>21</v>
      </c>
      <c r="F156" s="15" t="s">
        <v>682</v>
      </c>
      <c r="G156" s="16" t="s">
        <v>115</v>
      </c>
      <c r="H156" s="16">
        <v>6.65</v>
      </c>
      <c r="I156" s="53" t="s">
        <v>115</v>
      </c>
      <c r="J156" s="21" t="s">
        <v>115</v>
      </c>
      <c r="K156" s="21" t="s">
        <v>115</v>
      </c>
      <c r="L156" s="21" t="s">
        <v>115</v>
      </c>
      <c r="M156" s="21" t="s">
        <v>115</v>
      </c>
      <c r="N156" s="21" t="s">
        <v>115</v>
      </c>
      <c r="O156" s="21" t="s">
        <v>115</v>
      </c>
      <c r="P156" s="21" t="s">
        <v>115</v>
      </c>
      <c r="Q156" s="21" t="s">
        <v>115</v>
      </c>
      <c r="R156" s="32" t="s">
        <v>115</v>
      </c>
      <c r="S156" s="32" t="s">
        <v>115</v>
      </c>
      <c r="T156" s="32" t="s">
        <v>115</v>
      </c>
      <c r="U156" s="32" t="s">
        <v>115</v>
      </c>
    </row>
    <row r="157" spans="1:21" ht="20.149999999999999" customHeight="1" x14ac:dyDescent="0.35">
      <c r="A157" s="148" t="str">
        <f t="shared" si="3"/>
        <v>GUAR3 BZ Equity</v>
      </c>
      <c r="B157" s="15" t="s">
        <v>135</v>
      </c>
      <c r="C157" s="15" t="s">
        <v>136</v>
      </c>
      <c r="D157" s="15" t="s">
        <v>477</v>
      </c>
      <c r="E157" s="15" t="s">
        <v>21</v>
      </c>
      <c r="F157" s="15" t="s">
        <v>492</v>
      </c>
      <c r="G157" s="16">
        <v>6.5</v>
      </c>
      <c r="H157" s="16">
        <v>6.02</v>
      </c>
      <c r="I157" s="53">
        <v>7.9734219269103068E-2</v>
      </c>
      <c r="J157" s="21">
        <v>-45.769900529249391</v>
      </c>
      <c r="K157" s="21">
        <v>15.163520405821954</v>
      </c>
      <c r="L157" s="21">
        <v>4.7502552736045294</v>
      </c>
      <c r="M157" s="21">
        <v>3.8839494327952302</v>
      </c>
      <c r="N157" s="21">
        <v>1.8399892287840891</v>
      </c>
      <c r="O157" s="21">
        <v>1.4989802400184529</v>
      </c>
      <c r="P157" s="21">
        <v>0.5843223036829468</v>
      </c>
      <c r="Q157" s="21">
        <v>0.57030738494612898</v>
      </c>
      <c r="R157" s="32">
        <v>-1.2766518977019274E-2</v>
      </c>
      <c r="S157" s="32">
        <v>3.7610486858128435E-2</v>
      </c>
      <c r="T157" s="32">
        <v>1.4521009171254456E-2</v>
      </c>
      <c r="U157" s="32">
        <v>2.3891634100276529E-2</v>
      </c>
    </row>
    <row r="158" spans="1:21" ht="20.149999999999999" customHeight="1" x14ac:dyDescent="0.35">
      <c r="A158" s="148" t="str">
        <f t="shared" si="3"/>
        <v>LREN3 BZ Equity</v>
      </c>
      <c r="B158" s="15" t="s">
        <v>23</v>
      </c>
      <c r="C158" s="15" t="s">
        <v>24</v>
      </c>
      <c r="D158" s="15" t="s">
        <v>477</v>
      </c>
      <c r="E158" s="15" t="s">
        <v>21</v>
      </c>
      <c r="F158" s="15" t="s">
        <v>494</v>
      </c>
      <c r="G158" s="16">
        <v>19</v>
      </c>
      <c r="H158" s="16">
        <v>15.03</v>
      </c>
      <c r="I158" s="53">
        <v>0.26413838988689292</v>
      </c>
      <c r="J158" s="21">
        <v>12.929425404147503</v>
      </c>
      <c r="K158" s="21">
        <v>11.760844473654057</v>
      </c>
      <c r="L158" s="21">
        <v>6.1045881064157435</v>
      </c>
      <c r="M158" s="21">
        <v>4.6002709158135513</v>
      </c>
      <c r="N158" s="21">
        <v>-0.3116724181044081</v>
      </c>
      <c r="O158" s="21">
        <v>-0.49181592412503494</v>
      </c>
      <c r="P158" s="21">
        <v>1.434603863607617</v>
      </c>
      <c r="Q158" s="21">
        <v>1.3079899543455873</v>
      </c>
      <c r="R158" s="32">
        <v>0.1109565057042229</v>
      </c>
      <c r="S158" s="32">
        <v>0.11121564929080292</v>
      </c>
      <c r="T158" s="32">
        <v>0</v>
      </c>
      <c r="U158" s="32">
        <v>1.7044428624566985E-2</v>
      </c>
    </row>
    <row r="159" spans="1:21" ht="20.149999999999999" customHeight="1" x14ac:dyDescent="0.35">
      <c r="A159" s="148" t="str">
        <f t="shared" si="3"/>
        <v>MEAL3 BZ Equity</v>
      </c>
      <c r="B159" s="15" t="s">
        <v>81</v>
      </c>
      <c r="C159" s="15" t="s">
        <v>19</v>
      </c>
      <c r="D159" s="15" t="s">
        <v>477</v>
      </c>
      <c r="E159" s="15" t="s">
        <v>21</v>
      </c>
      <c r="F159" s="15" t="s">
        <v>682</v>
      </c>
      <c r="G159" s="16" t="s">
        <v>115</v>
      </c>
      <c r="H159" s="16">
        <v>1.92</v>
      </c>
      <c r="I159" s="53" t="s">
        <v>115</v>
      </c>
      <c r="J159" s="21" t="s">
        <v>115</v>
      </c>
      <c r="K159" s="21" t="s">
        <v>115</v>
      </c>
      <c r="L159" s="21" t="s">
        <v>115</v>
      </c>
      <c r="M159" s="21" t="s">
        <v>115</v>
      </c>
      <c r="N159" s="21" t="s">
        <v>115</v>
      </c>
      <c r="O159" s="21" t="s">
        <v>115</v>
      </c>
      <c r="P159" s="21" t="s">
        <v>115</v>
      </c>
      <c r="Q159" s="21" t="s">
        <v>115</v>
      </c>
      <c r="R159" s="32" t="s">
        <v>115</v>
      </c>
      <c r="S159" s="32" t="s">
        <v>115</v>
      </c>
      <c r="T159" s="32" t="s">
        <v>115</v>
      </c>
      <c r="U159" s="32" t="s">
        <v>115</v>
      </c>
    </row>
    <row r="160" spans="1:21" ht="20.149999999999999" customHeight="1" x14ac:dyDescent="0.35">
      <c r="A160" s="148" t="str">
        <f t="shared" si="3"/>
        <v>MGLU3 BZ Equity</v>
      </c>
      <c r="B160" s="15" t="s">
        <v>308</v>
      </c>
      <c r="C160" s="15" t="s">
        <v>309</v>
      </c>
      <c r="D160" s="15" t="s">
        <v>477</v>
      </c>
      <c r="E160" s="15" t="s">
        <v>21</v>
      </c>
      <c r="F160" s="15" t="s">
        <v>492</v>
      </c>
      <c r="G160" s="16">
        <v>2.5</v>
      </c>
      <c r="H160" s="16">
        <v>2.17</v>
      </c>
      <c r="I160" s="53">
        <v>0.15207373271889404</v>
      </c>
      <c r="J160" s="21">
        <v>-19.60537073600284</v>
      </c>
      <c r="K160" s="21">
        <v>55.672690221583061</v>
      </c>
      <c r="L160" s="21">
        <v>9.2653898274403375</v>
      </c>
      <c r="M160" s="21">
        <v>5.8609123281164477</v>
      </c>
      <c r="N160" s="21">
        <v>2.2690285753039015</v>
      </c>
      <c r="O160" s="21">
        <v>0.97400173806365353</v>
      </c>
      <c r="P160" s="21">
        <v>1.4985832079888124</v>
      </c>
      <c r="Q160" s="21">
        <v>1.4670905145501933</v>
      </c>
      <c r="R160" s="32">
        <v>-7.6437381785229366E-2</v>
      </c>
      <c r="S160" s="32">
        <v>2.6352067929733974E-2</v>
      </c>
      <c r="T160" s="32">
        <v>0</v>
      </c>
      <c r="U160" s="32">
        <v>0</v>
      </c>
    </row>
    <row r="161" spans="1:21" ht="20.149999999999999" customHeight="1" x14ac:dyDescent="0.35">
      <c r="A161" s="148" t="str">
        <f t="shared" si="3"/>
        <v>MLAS3 BZ Equity</v>
      </c>
      <c r="B161" s="15" t="s">
        <v>304</v>
      </c>
      <c r="C161" s="15" t="s">
        <v>305</v>
      </c>
      <c r="D161" s="15" t="s">
        <v>477</v>
      </c>
      <c r="E161" s="15" t="s">
        <v>21</v>
      </c>
      <c r="F161" s="15" t="s">
        <v>492</v>
      </c>
      <c r="G161" s="16">
        <v>3.5</v>
      </c>
      <c r="H161" s="16">
        <v>2.13</v>
      </c>
      <c r="I161" s="53">
        <v>0.64319248826291087</v>
      </c>
      <c r="J161" s="21">
        <v>0</v>
      </c>
      <c r="K161" s="21">
        <v>0</v>
      </c>
      <c r="L161" s="21">
        <v>0.48019073068439871</v>
      </c>
      <c r="M161" s="21">
        <v>5.3990347530887535</v>
      </c>
      <c r="N161" s="21">
        <v>0.48019073068439871</v>
      </c>
      <c r="O161" s="21">
        <v>-1.0157140632898656</v>
      </c>
      <c r="P161" s="21">
        <v>0</v>
      </c>
      <c r="Q161" s="21">
        <v>0</v>
      </c>
      <c r="R161" s="32">
        <v>-9.166056821650781E-2</v>
      </c>
      <c r="S161" s="32">
        <v>4.4067282671396098E-2</v>
      </c>
      <c r="T161" s="32" t="s">
        <v>425</v>
      </c>
      <c r="U161" s="32" t="s">
        <v>425</v>
      </c>
    </row>
    <row r="162" spans="1:21" s="57" customFormat="1" ht="20.149999999999999" customHeight="1" x14ac:dyDescent="0.35">
      <c r="A162" s="148" t="str">
        <f t="shared" si="3"/>
        <v>NTCO3 BZ Equity</v>
      </c>
      <c r="B162" s="15" t="s">
        <v>441</v>
      </c>
      <c r="C162" s="15" t="s">
        <v>132</v>
      </c>
      <c r="D162" s="15" t="s">
        <v>477</v>
      </c>
      <c r="E162" s="15" t="s">
        <v>21</v>
      </c>
      <c r="F162" s="15" t="s">
        <v>494</v>
      </c>
      <c r="G162" s="16">
        <v>20</v>
      </c>
      <c r="H162" s="16">
        <v>16.420000000000002</v>
      </c>
      <c r="I162" s="53">
        <v>0.21802679658952484</v>
      </c>
      <c r="J162" s="21">
        <v>0</v>
      </c>
      <c r="K162" s="21">
        <v>0</v>
      </c>
      <c r="L162" s="21">
        <v>0.12398747504153898</v>
      </c>
      <c r="M162" s="21">
        <v>5.8578612723189236</v>
      </c>
      <c r="N162" s="21">
        <v>0.12398747504153898</v>
      </c>
      <c r="O162" s="21">
        <v>0.18666859441016415</v>
      </c>
      <c r="P162" s="21">
        <v>0</v>
      </c>
      <c r="Q162" s="21">
        <v>0</v>
      </c>
      <c r="R162" s="32">
        <v>0.20883669033234825</v>
      </c>
      <c r="S162" s="32">
        <v>1.5638911120189947E-2</v>
      </c>
      <c r="T162" s="32" t="s">
        <v>425</v>
      </c>
      <c r="U162" s="32" t="s">
        <v>425</v>
      </c>
    </row>
    <row r="163" spans="1:21" ht="20.149999999999999" customHeight="1" x14ac:dyDescent="0.35">
      <c r="A163" s="148" t="str">
        <f t="shared" si="3"/>
        <v>PCAR3 BZ Equity</v>
      </c>
      <c r="B163" s="15" t="s">
        <v>447</v>
      </c>
      <c r="C163" s="15" t="s">
        <v>27</v>
      </c>
      <c r="D163" s="15" t="s">
        <v>477</v>
      </c>
      <c r="E163" s="15" t="s">
        <v>21</v>
      </c>
      <c r="F163" s="15" t="s">
        <v>492</v>
      </c>
      <c r="G163" s="16">
        <v>5</v>
      </c>
      <c r="H163" s="16">
        <v>3.67</v>
      </c>
      <c r="I163" s="53">
        <v>0.36239782016348776</v>
      </c>
      <c r="J163" s="21">
        <v>-1.0308178695531116</v>
      </c>
      <c r="K163" s="21">
        <v>-2.1272015744172506</v>
      </c>
      <c r="L163" s="21">
        <v>2.3645368385356811</v>
      </c>
      <c r="M163" s="21">
        <v>1.8395267758997356</v>
      </c>
      <c r="N163" s="21">
        <v>1.3619292824673979</v>
      </c>
      <c r="O163" s="21">
        <v>1.0800865651400151</v>
      </c>
      <c r="P163" s="21">
        <v>7.4527556653254459E-2</v>
      </c>
      <c r="Q163" s="21">
        <v>7.7233469356701889E-2</v>
      </c>
      <c r="R163" s="32">
        <v>-7.2299441884495316E-2</v>
      </c>
      <c r="S163" s="32">
        <v>-3.6307546160903946E-2</v>
      </c>
      <c r="T163" s="32">
        <v>0</v>
      </c>
      <c r="U163" s="32">
        <v>0</v>
      </c>
    </row>
    <row r="164" spans="1:21" ht="20.149999999999999" customHeight="1" x14ac:dyDescent="0.35">
      <c r="A164" s="148" t="str">
        <f t="shared" si="3"/>
        <v>PETZ3 BZ Equity</v>
      </c>
      <c r="B164" s="15" t="s">
        <v>444</v>
      </c>
      <c r="C164" s="15" t="s">
        <v>339</v>
      </c>
      <c r="D164" s="15" t="s">
        <v>477</v>
      </c>
      <c r="E164" s="15" t="s">
        <v>21</v>
      </c>
      <c r="F164" s="15" t="s">
        <v>494</v>
      </c>
      <c r="G164" s="16">
        <v>5.5</v>
      </c>
      <c r="H164" s="16">
        <v>4.0999999999999996</v>
      </c>
      <c r="I164" s="53">
        <v>0.34146341463414648</v>
      </c>
      <c r="J164" s="21">
        <v>19.259628079033426</v>
      </c>
      <c r="K164" s="21">
        <v>15.788518592604735</v>
      </c>
      <c r="L164" s="21">
        <v>7.9125237818885505</v>
      </c>
      <c r="M164" s="21">
        <v>6.9853866680777088</v>
      </c>
      <c r="N164" s="21">
        <v>3.3508390838031629E-2</v>
      </c>
      <c r="O164" s="21">
        <v>0.49495140945704685</v>
      </c>
      <c r="P164" s="21">
        <v>0.96684354208302448</v>
      </c>
      <c r="Q164" s="21">
        <v>0.94069008287596134</v>
      </c>
      <c r="R164" s="32">
        <v>5.020053025507578E-2</v>
      </c>
      <c r="S164" s="32">
        <v>5.9580642563677635E-2</v>
      </c>
      <c r="T164" s="32">
        <v>9.4762727819905843E-3</v>
      </c>
      <c r="U164" s="32">
        <v>8.0269278225193631E-3</v>
      </c>
    </row>
    <row r="165" spans="1:21" ht="20.149999999999999" customHeight="1" x14ac:dyDescent="0.35">
      <c r="A165" s="148"/>
      <c r="B165" s="15" t="s">
        <v>87</v>
      </c>
      <c r="C165" s="15" t="s">
        <v>32</v>
      </c>
      <c r="D165" s="15" t="s">
        <v>477</v>
      </c>
      <c r="E165" s="15" t="s">
        <v>21</v>
      </c>
      <c r="F165" s="15" t="s">
        <v>494</v>
      </c>
      <c r="G165" s="16">
        <v>5</v>
      </c>
      <c r="H165" s="16">
        <v>3.49</v>
      </c>
      <c r="I165" s="53">
        <v>0.43266475644699132</v>
      </c>
      <c r="J165" s="21">
        <v>-586.25813970284264</v>
      </c>
      <c r="K165" s="21">
        <v>20.274518386083741</v>
      </c>
      <c r="L165" s="21">
        <v>4.5847005781718302</v>
      </c>
      <c r="M165" s="21">
        <v>4.6697241473663604</v>
      </c>
      <c r="N165" s="21">
        <v>0.905660107364477</v>
      </c>
      <c r="O165" s="21">
        <v>1.6706452466871822</v>
      </c>
      <c r="P165" s="21">
        <v>0.72238496476306735</v>
      </c>
      <c r="Q165" s="21">
        <v>0.69641431679051546</v>
      </c>
      <c r="R165" s="32">
        <v>-1.2321960512637377E-3</v>
      </c>
      <c r="S165" s="32">
        <v>3.4349240930355629E-2</v>
      </c>
      <c r="T165" s="32">
        <v>4.1132461072322015E-3</v>
      </c>
      <c r="U165" s="32">
        <v>6.4682877228982184E-3</v>
      </c>
    </row>
    <row r="166" spans="1:21" ht="20.149999999999999" customHeight="1" x14ac:dyDescent="0.35">
      <c r="A166" s="148"/>
      <c r="B166" s="15" t="s">
        <v>442</v>
      </c>
      <c r="C166" s="15" t="s">
        <v>338</v>
      </c>
      <c r="D166" s="15" t="s">
        <v>477</v>
      </c>
      <c r="E166" s="15" t="s">
        <v>21</v>
      </c>
      <c r="F166" s="15" t="s">
        <v>494</v>
      </c>
      <c r="G166" s="16">
        <v>15</v>
      </c>
      <c r="H166" s="16">
        <v>11.82</v>
      </c>
      <c r="I166" s="53">
        <v>0.26903553299492383</v>
      </c>
      <c r="J166" s="21">
        <v>15.12963220453546</v>
      </c>
      <c r="K166" s="21">
        <v>11.306719046176335</v>
      </c>
      <c r="L166" s="21">
        <v>7.9727753360921545</v>
      </c>
      <c r="M166" s="21">
        <v>6.7354845650645263</v>
      </c>
      <c r="N166" s="21">
        <v>0.3329735664788871</v>
      </c>
      <c r="O166" s="21">
        <v>0.27819925055725947</v>
      </c>
      <c r="P166" s="21">
        <v>1.4536050368136186</v>
      </c>
      <c r="Q166" s="21">
        <v>1.3171422759387783</v>
      </c>
      <c r="R166" s="32">
        <v>9.6076693548298328E-2</v>
      </c>
      <c r="S166" s="32">
        <v>0.11649199653406128</v>
      </c>
      <c r="T166" s="32">
        <v>1.1910712945730617E-2</v>
      </c>
      <c r="U166" s="32">
        <v>1.7168344438917446E-2</v>
      </c>
    </row>
    <row r="167" spans="1:21" ht="20.149999999999999" customHeight="1" x14ac:dyDescent="0.35">
      <c r="A167" s="148"/>
      <c r="B167" s="15" t="s">
        <v>86</v>
      </c>
      <c r="C167" s="15" t="s">
        <v>31</v>
      </c>
      <c r="D167" s="15" t="s">
        <v>477</v>
      </c>
      <c r="E167" s="15" t="s">
        <v>21</v>
      </c>
      <c r="F167" s="15" t="s">
        <v>492</v>
      </c>
      <c r="G167" s="16">
        <v>27</v>
      </c>
      <c r="H167" s="16">
        <v>28.35</v>
      </c>
      <c r="I167" s="53">
        <v>-4.7619047619047665E-2</v>
      </c>
      <c r="J167" s="21">
        <v>42.341451307641563</v>
      </c>
      <c r="K167" s="21">
        <v>32.397122222541398</v>
      </c>
      <c r="L167" s="21">
        <v>17.940507656081454</v>
      </c>
      <c r="M167" s="21">
        <v>15.001962125827403</v>
      </c>
      <c r="N167" s="21">
        <v>0.54807443158824876</v>
      </c>
      <c r="O167" s="21">
        <v>0.42863746608057812</v>
      </c>
      <c r="P167" s="21">
        <v>7.7360536842737062</v>
      </c>
      <c r="Q167" s="21">
        <v>6.5496038572360575</v>
      </c>
      <c r="R167" s="32">
        <v>0.18270638925590024</v>
      </c>
      <c r="S167" s="32">
        <v>0.20216622366164824</v>
      </c>
      <c r="T167" s="32">
        <v>5.5958798758797427E-3</v>
      </c>
      <c r="U167" s="32">
        <v>7.4508226841274103E-3</v>
      </c>
    </row>
    <row r="168" spans="1:21" ht="20.149999999999999" customHeight="1" x14ac:dyDescent="0.35">
      <c r="A168" s="148" t="str">
        <f t="shared" si="3"/>
        <v>SBFG3 BZ Equity</v>
      </c>
      <c r="B168" s="15" t="s">
        <v>137</v>
      </c>
      <c r="C168" s="15" t="s">
        <v>224</v>
      </c>
      <c r="D168" s="15" t="s">
        <v>477</v>
      </c>
      <c r="E168" s="15" t="s">
        <v>21</v>
      </c>
      <c r="F168" s="15" t="s">
        <v>494</v>
      </c>
      <c r="G168" s="16">
        <v>10</v>
      </c>
      <c r="H168" s="16">
        <v>10</v>
      </c>
      <c r="I168" s="53">
        <v>0</v>
      </c>
      <c r="J168" s="21">
        <v>124.34474744981956</v>
      </c>
      <c r="K168" s="21">
        <v>9.9176124090286599</v>
      </c>
      <c r="L168" s="21">
        <v>4.1967950476824809</v>
      </c>
      <c r="M168" s="21">
        <v>3.4342533876159096</v>
      </c>
      <c r="N168" s="21">
        <v>1.1324209706967976</v>
      </c>
      <c r="O168" s="21">
        <v>0.89491998343514367</v>
      </c>
      <c r="P168" s="21">
        <v>1.0403662065890129</v>
      </c>
      <c r="Q168" s="21">
        <v>0.95830630229277813</v>
      </c>
      <c r="R168" s="32">
        <v>8.3667885288750306E-3</v>
      </c>
      <c r="S168" s="32">
        <v>9.662671445199536E-2</v>
      </c>
      <c r="T168" s="32">
        <v>2.4542106095089685E-3</v>
      </c>
      <c r="U168" s="32">
        <v>1.8523027788043232E-2</v>
      </c>
    </row>
    <row r="169" spans="1:21" ht="20.149999999999999" customHeight="1" x14ac:dyDescent="0.35">
      <c r="A169" s="148" t="str">
        <f t="shared" si="3"/>
        <v>SMFT3 BZ Equity</v>
      </c>
      <c r="B169" s="15" t="s">
        <v>687</v>
      </c>
      <c r="C169" s="15" t="s">
        <v>688</v>
      </c>
      <c r="D169" s="15" t="s">
        <v>477</v>
      </c>
      <c r="E169" s="15" t="s">
        <v>21</v>
      </c>
      <c r="F169" s="15" t="s">
        <v>494</v>
      </c>
      <c r="G169" s="16">
        <v>28</v>
      </c>
      <c r="H169" s="16">
        <v>22.26</v>
      </c>
      <c r="I169" s="53">
        <v>0.25786163522012567</v>
      </c>
      <c r="J169" s="21">
        <v>30.870915648657444</v>
      </c>
      <c r="K169" s="21">
        <v>26.766485589697311</v>
      </c>
      <c r="L169" s="21">
        <v>9.2417144945608669</v>
      </c>
      <c r="M169" s="21">
        <v>8.9686545702393925</v>
      </c>
      <c r="N169" s="21">
        <v>0.58890719160168192</v>
      </c>
      <c r="O169" s="21">
        <v>0.58052660218906094</v>
      </c>
      <c r="P169" s="21">
        <v>2.7180531699464296</v>
      </c>
      <c r="Q169" s="21">
        <v>2.4674875058578416</v>
      </c>
      <c r="R169" s="32">
        <v>8.8045758048794248E-2</v>
      </c>
      <c r="S169" s="32">
        <v>9.2185711029900863E-2</v>
      </c>
      <c r="T169" s="32">
        <v>0</v>
      </c>
      <c r="U169" s="32">
        <v>0</v>
      </c>
    </row>
    <row r="170" spans="1:21" s="57" customFormat="1" ht="17" x14ac:dyDescent="0.35">
      <c r="B170" s="15" t="s">
        <v>302</v>
      </c>
      <c r="C170" s="15" t="s">
        <v>303</v>
      </c>
      <c r="D170" s="15" t="s">
        <v>477</v>
      </c>
      <c r="E170" s="15" t="s">
        <v>21</v>
      </c>
      <c r="F170" s="15" t="s">
        <v>494</v>
      </c>
      <c r="G170" s="16">
        <v>11</v>
      </c>
      <c r="H170" s="16">
        <v>6.82</v>
      </c>
      <c r="I170" s="53">
        <v>0.61290322580645151</v>
      </c>
      <c r="J170" s="21">
        <v>15.881784687171137</v>
      </c>
      <c r="K170" s="21">
        <v>12.843502837940216</v>
      </c>
      <c r="L170" s="21">
        <v>8.0006922807430332</v>
      </c>
      <c r="M170" s="21">
        <v>6.287804950659253</v>
      </c>
      <c r="N170" s="21">
        <v>1.0215137507584098</v>
      </c>
      <c r="O170" s="21">
        <v>0.62912118022516406</v>
      </c>
      <c r="P170" s="21">
        <v>0.69698840882642832</v>
      </c>
      <c r="Q170" s="21">
        <v>0.66898975901854651</v>
      </c>
      <c r="R170" s="32">
        <v>4.3886025566725897E-2</v>
      </c>
      <c r="S170" s="32">
        <v>5.2087796254642015E-2</v>
      </c>
      <c r="T170" s="32">
        <v>1.8979510246162203E-2</v>
      </c>
      <c r="U170" s="32">
        <v>1.1588037524773024E-2</v>
      </c>
    </row>
    <row r="171" spans="1:21" ht="20.149999999999999" customHeight="1" x14ac:dyDescent="0.35">
      <c r="B171" s="15" t="s">
        <v>450</v>
      </c>
      <c r="C171" s="15" t="s">
        <v>356</v>
      </c>
      <c r="D171" s="15" t="s">
        <v>477</v>
      </c>
      <c r="E171" s="15" t="s">
        <v>21</v>
      </c>
      <c r="F171" s="15" t="s">
        <v>492</v>
      </c>
      <c r="G171" s="16">
        <v>15</v>
      </c>
      <c r="H171" s="16">
        <v>13.49</v>
      </c>
      <c r="I171" s="53">
        <v>0.11193476649369902</v>
      </c>
      <c r="J171" s="21">
        <v>105.79635409091257</v>
      </c>
      <c r="K171" s="21">
        <v>90.339757012135323</v>
      </c>
      <c r="L171" s="21">
        <v>69.804753359560763</v>
      </c>
      <c r="M171" s="21">
        <v>60.928718865250147</v>
      </c>
      <c r="N171" s="21">
        <v>-0.70726466069299654</v>
      </c>
      <c r="O171" s="21">
        <v>-0.95940451071280763</v>
      </c>
      <c r="P171" s="21">
        <v>30.11195365221128</v>
      </c>
      <c r="Q171" s="21">
        <v>23.78044229023541</v>
      </c>
      <c r="R171" s="32">
        <v>0.2846218464800363</v>
      </c>
      <c r="S171" s="32">
        <v>0.26323340992649547</v>
      </c>
      <c r="T171" s="32">
        <v>1.0501927865706883E-3</v>
      </c>
      <c r="U171" s="32">
        <v>2.2273638855160103E-3</v>
      </c>
    </row>
    <row r="172" spans="1:21" ht="20.149999999999999" customHeight="1" x14ac:dyDescent="0.35">
      <c r="B172" s="180" t="s">
        <v>83</v>
      </c>
      <c r="C172" s="180" t="s">
        <v>28</v>
      </c>
      <c r="D172" s="180" t="s">
        <v>477</v>
      </c>
      <c r="E172" s="180" t="s">
        <v>21</v>
      </c>
      <c r="F172" s="180" t="s">
        <v>494</v>
      </c>
      <c r="G172" s="181">
        <v>38</v>
      </c>
      <c r="H172" s="181">
        <v>28</v>
      </c>
      <c r="I172" s="183">
        <v>0.35714285714285715</v>
      </c>
      <c r="J172" s="182">
        <v>16.757710664900667</v>
      </c>
      <c r="K172" s="182">
        <v>14.213855315767043</v>
      </c>
      <c r="L172" s="182">
        <v>11.079779225978852</v>
      </c>
      <c r="M172" s="182">
        <v>8.8543445088804269</v>
      </c>
      <c r="N172" s="182">
        <v>5.7424386130341232E-2</v>
      </c>
      <c r="O172" s="182">
        <v>-0.29432879922384869</v>
      </c>
      <c r="P172" s="182">
        <v>3.2321681094893431</v>
      </c>
      <c r="Q172" s="182">
        <v>2.7252979511921631</v>
      </c>
      <c r="R172" s="32">
        <v>0.19287647185955886</v>
      </c>
      <c r="S172" s="32">
        <v>0.19173530971354857</v>
      </c>
      <c r="T172" s="32">
        <v>1.0417156349433968E-2</v>
      </c>
      <c r="U172" s="32">
        <v>1.281138030559072E-2</v>
      </c>
    </row>
    <row r="173" spans="1:21" ht="20.149999999999999" customHeight="1" x14ac:dyDescent="0.35">
      <c r="B173" s="180" t="s">
        <v>250</v>
      </c>
      <c r="C173" s="180" t="s">
        <v>251</v>
      </c>
      <c r="D173" s="180" t="s">
        <v>477</v>
      </c>
      <c r="E173" s="180" t="s">
        <v>21</v>
      </c>
      <c r="F173" s="180" t="s">
        <v>494</v>
      </c>
      <c r="G173" s="181">
        <v>24</v>
      </c>
      <c r="H173" s="181">
        <v>20.9</v>
      </c>
      <c r="I173" s="184">
        <v>0.14832535885167472</v>
      </c>
      <c r="J173" s="182">
        <v>10.256196060487769</v>
      </c>
      <c r="K173" s="182">
        <v>9.0874429170967179</v>
      </c>
      <c r="L173" s="182">
        <v>8.1483942782294996</v>
      </c>
      <c r="M173" s="182">
        <v>7.0698164183546455</v>
      </c>
      <c r="N173" s="182">
        <v>4.562439299278398E-2</v>
      </c>
      <c r="O173" s="182">
        <v>-0.37996946696118378</v>
      </c>
      <c r="P173" s="182">
        <v>2.416163249955054</v>
      </c>
      <c r="Q173" s="182">
        <v>1.9821532581204808</v>
      </c>
      <c r="R173" s="211">
        <v>0.23558083676494632</v>
      </c>
      <c r="S173" s="211">
        <v>0.21812002300353867</v>
      </c>
      <c r="T173" s="211">
        <v>1.720646272134228E-2</v>
      </c>
      <c r="U173" s="211">
        <v>1.9419418288235072E-2</v>
      </c>
    </row>
    <row r="174" spans="1:21" ht="20.149999999999999" customHeight="1" x14ac:dyDescent="0.35">
      <c r="B174" s="20" t="s">
        <v>686</v>
      </c>
      <c r="C174" s="20" t="s">
        <v>684</v>
      </c>
      <c r="D174" s="20" t="s">
        <v>477</v>
      </c>
      <c r="E174" s="20" t="s">
        <v>21</v>
      </c>
      <c r="F174" s="20" t="s">
        <v>682</v>
      </c>
      <c r="G174" s="34" t="s">
        <v>115</v>
      </c>
      <c r="H174" s="34">
        <v>6.09</v>
      </c>
      <c r="I174" s="212" t="s">
        <v>115</v>
      </c>
      <c r="J174" s="179" t="s">
        <v>115</v>
      </c>
      <c r="K174" s="179" t="s">
        <v>115</v>
      </c>
      <c r="L174" s="179" t="s">
        <v>115</v>
      </c>
      <c r="M174" s="179" t="s">
        <v>115</v>
      </c>
      <c r="N174" s="179" t="s">
        <v>115</v>
      </c>
      <c r="O174" s="179" t="s">
        <v>115</v>
      </c>
      <c r="P174" s="179" t="s">
        <v>115</v>
      </c>
      <c r="Q174" s="179" t="s">
        <v>115</v>
      </c>
      <c r="R174" s="35" t="s">
        <v>115</v>
      </c>
      <c r="S174" s="35" t="s">
        <v>115</v>
      </c>
      <c r="T174" s="35" t="s">
        <v>115</v>
      </c>
      <c r="U174" s="35" t="s">
        <v>115</v>
      </c>
    </row>
    <row r="175" spans="1:21" ht="20.149999999999999" customHeight="1" x14ac:dyDescent="0.35">
      <c r="B175" s="54" t="s">
        <v>490</v>
      </c>
      <c r="C175" s="54"/>
      <c r="D175" s="54"/>
      <c r="E175" s="54"/>
      <c r="F175" s="54"/>
      <c r="G175" s="54"/>
      <c r="H175" s="58"/>
      <c r="I175" s="186"/>
      <c r="J175" s="55">
        <v>-7.3236571510765147</v>
      </c>
      <c r="K175" s="55">
        <v>24.543870618197392</v>
      </c>
      <c r="L175" s="55">
        <v>7.36834584676809</v>
      </c>
      <c r="M175" s="55">
        <v>9.4217751275227517</v>
      </c>
      <c r="N175" s="55">
        <v>0.73159967850184104</v>
      </c>
      <c r="O175" s="55">
        <v>1.1883155089450625</v>
      </c>
      <c r="P175" s="55">
        <v>2.7566873508531056</v>
      </c>
      <c r="Q175" s="55">
        <v>2.325018398421828</v>
      </c>
      <c r="R175" s="149">
        <v>6.5293942171927896E-2</v>
      </c>
      <c r="S175" s="149">
        <v>8.4389878328951062E-2</v>
      </c>
      <c r="T175" s="149">
        <v>5.9475475505157971E-3</v>
      </c>
      <c r="U175" s="149">
        <v>8.9852336355462793E-3</v>
      </c>
    </row>
    <row r="176" spans="1:21" ht="20.149999999999999" customHeight="1" x14ac:dyDescent="0.35">
      <c r="B176" s="15" t="s">
        <v>149</v>
      </c>
      <c r="C176" s="15" t="s">
        <v>150</v>
      </c>
      <c r="D176" s="15" t="s">
        <v>478</v>
      </c>
      <c r="E176" s="15" t="s">
        <v>421</v>
      </c>
      <c r="F176" s="15" t="s">
        <v>492</v>
      </c>
      <c r="G176" s="16">
        <v>27</v>
      </c>
      <c r="H176" s="16">
        <v>20.260000000000002</v>
      </c>
      <c r="I176" s="53">
        <v>0.33267522211253692</v>
      </c>
      <c r="J176" s="21" t="s">
        <v>115</v>
      </c>
      <c r="K176" s="21" t="s">
        <v>115</v>
      </c>
      <c r="L176" s="21" t="s">
        <v>115</v>
      </c>
      <c r="M176" s="21" t="s">
        <v>115</v>
      </c>
      <c r="N176" s="21" t="s">
        <v>115</v>
      </c>
      <c r="O176" s="21" t="s">
        <v>115</v>
      </c>
      <c r="P176" s="21" t="s">
        <v>115</v>
      </c>
      <c r="Q176" s="21" t="s">
        <v>115</v>
      </c>
      <c r="R176" s="32" t="s">
        <v>115</v>
      </c>
      <c r="S176" s="32" t="s">
        <v>115</v>
      </c>
      <c r="T176" s="32" t="s">
        <v>115</v>
      </c>
      <c r="U176" s="32" t="s">
        <v>115</v>
      </c>
    </row>
    <row r="177" spans="1:21" ht="20.149999999999999" customHeight="1" x14ac:dyDescent="0.35">
      <c r="B177" s="15" t="s">
        <v>669</v>
      </c>
      <c r="C177" s="15" t="s">
        <v>670</v>
      </c>
      <c r="D177" s="15" t="s">
        <v>478</v>
      </c>
      <c r="E177" s="15" t="s">
        <v>421</v>
      </c>
      <c r="F177" s="15" t="s">
        <v>494</v>
      </c>
      <c r="G177" s="16">
        <v>31.8</v>
      </c>
      <c r="H177" s="16">
        <v>18.09</v>
      </c>
      <c r="I177" s="53">
        <v>0.75787728026534007</v>
      </c>
      <c r="J177" s="21" t="s">
        <v>115</v>
      </c>
      <c r="K177" s="21" t="s">
        <v>115</v>
      </c>
      <c r="L177" s="21" t="s">
        <v>115</v>
      </c>
      <c r="M177" s="21" t="s">
        <v>115</v>
      </c>
      <c r="N177" s="21" t="s">
        <v>115</v>
      </c>
      <c r="O177" s="21" t="s">
        <v>115</v>
      </c>
      <c r="P177" s="21" t="s">
        <v>115</v>
      </c>
      <c r="Q177" s="21" t="s">
        <v>115</v>
      </c>
      <c r="R177" s="32" t="s">
        <v>115</v>
      </c>
      <c r="S177" s="32" t="s">
        <v>115</v>
      </c>
      <c r="T177" s="32">
        <v>7.5997373455714709E-2</v>
      </c>
      <c r="U177" s="32">
        <v>0.10482726296441226</v>
      </c>
    </row>
    <row r="178" spans="1:21" ht="20.149999999999999" customHeight="1" x14ac:dyDescent="0.35">
      <c r="B178" s="15" t="s">
        <v>454</v>
      </c>
      <c r="C178" s="15" t="s">
        <v>680</v>
      </c>
      <c r="D178" s="15" t="s">
        <v>478</v>
      </c>
      <c r="E178" s="15" t="s">
        <v>421</v>
      </c>
      <c r="F178" s="15" t="s">
        <v>494</v>
      </c>
      <c r="G178" s="16">
        <v>14.8</v>
      </c>
      <c r="H178" s="16" t="s">
        <v>115</v>
      </c>
      <c r="I178" s="53" t="s">
        <v>115</v>
      </c>
      <c r="J178" s="21" t="s">
        <v>115</v>
      </c>
      <c r="K178" s="21" t="s">
        <v>115</v>
      </c>
      <c r="L178" s="21" t="s">
        <v>115</v>
      </c>
      <c r="M178" s="21" t="s">
        <v>115</v>
      </c>
      <c r="N178" s="21" t="s">
        <v>115</v>
      </c>
      <c r="O178" s="21" t="s">
        <v>115</v>
      </c>
      <c r="P178" s="21" t="s">
        <v>115</v>
      </c>
      <c r="Q178" s="21" t="s">
        <v>115</v>
      </c>
      <c r="R178" s="32" t="s">
        <v>115</v>
      </c>
      <c r="S178" s="32" t="s">
        <v>115</v>
      </c>
      <c r="T178" s="32" t="s">
        <v>115</v>
      </c>
      <c r="U178" s="32" t="s">
        <v>115</v>
      </c>
    </row>
    <row r="179" spans="1:21" ht="20.149999999999999" customHeight="1" x14ac:dyDescent="0.35">
      <c r="B179" s="15" t="s">
        <v>454</v>
      </c>
      <c r="C179" s="15" t="s">
        <v>681</v>
      </c>
      <c r="D179" s="15" t="s">
        <v>478</v>
      </c>
      <c r="E179" s="15" t="s">
        <v>421</v>
      </c>
      <c r="F179" s="15" t="s">
        <v>494</v>
      </c>
      <c r="G179" s="16">
        <v>14.8</v>
      </c>
      <c r="H179" s="16" t="s">
        <v>115</v>
      </c>
      <c r="I179" s="53" t="s">
        <v>115</v>
      </c>
      <c r="J179" s="21" t="s">
        <v>115</v>
      </c>
      <c r="K179" s="21" t="s">
        <v>115</v>
      </c>
      <c r="L179" s="21" t="s">
        <v>115</v>
      </c>
      <c r="M179" s="21" t="s">
        <v>115</v>
      </c>
      <c r="N179" s="21" t="s">
        <v>115</v>
      </c>
      <c r="O179" s="21" t="s">
        <v>115</v>
      </c>
      <c r="P179" s="21" t="s">
        <v>115</v>
      </c>
      <c r="Q179" s="21" t="s">
        <v>115</v>
      </c>
      <c r="R179" s="32" t="s">
        <v>115</v>
      </c>
      <c r="S179" s="32" t="s">
        <v>115</v>
      </c>
      <c r="T179" s="32" t="s">
        <v>115</v>
      </c>
      <c r="U179" s="32" t="s">
        <v>115</v>
      </c>
    </row>
    <row r="180" spans="1:21" ht="20.149999999999999" customHeight="1" x14ac:dyDescent="0.35">
      <c r="B180" s="15" t="s">
        <v>454</v>
      </c>
      <c r="C180" s="15" t="s">
        <v>668</v>
      </c>
      <c r="D180" s="15" t="s">
        <v>478</v>
      </c>
      <c r="E180" s="15" t="s">
        <v>421</v>
      </c>
      <c r="F180" s="15" t="s">
        <v>494</v>
      </c>
      <c r="G180" s="16">
        <v>36.700000000000003</v>
      </c>
      <c r="H180" s="16">
        <v>37.86</v>
      </c>
      <c r="I180" s="53">
        <v>-3.063919704173261E-2</v>
      </c>
      <c r="J180" s="21">
        <v>25.424816455664008</v>
      </c>
      <c r="K180" s="21">
        <v>35.051328657446369</v>
      </c>
      <c r="L180" s="21">
        <v>11.188750258528652</v>
      </c>
      <c r="M180" s="21">
        <v>3.2694820312092698</v>
      </c>
      <c r="N180" s="21">
        <v>0.84121978873249004</v>
      </c>
      <c r="O180" s="21">
        <v>0.89219300409689295</v>
      </c>
      <c r="P180" s="21">
        <v>6.0272420910207547</v>
      </c>
      <c r="Q180" s="21">
        <v>5.7841544961248559</v>
      </c>
      <c r="R180" s="32">
        <v>0.23706138062121734</v>
      </c>
      <c r="S180" s="32">
        <v>0.16501955040429142</v>
      </c>
      <c r="T180" s="32">
        <v>4.5571271883632129E-2</v>
      </c>
      <c r="U180" s="32">
        <v>1.9824787935059162E-2</v>
      </c>
    </row>
    <row r="181" spans="1:21" ht="20.149999999999999" customHeight="1" x14ac:dyDescent="0.35">
      <c r="B181" s="15" t="s">
        <v>454</v>
      </c>
      <c r="C181" s="15" t="s">
        <v>357</v>
      </c>
      <c r="D181" s="15" t="s">
        <v>478</v>
      </c>
      <c r="E181" s="15" t="s">
        <v>421</v>
      </c>
      <c r="F181" s="15" t="s">
        <v>494</v>
      </c>
      <c r="G181" s="16">
        <v>36.700000000000003</v>
      </c>
      <c r="H181" s="16">
        <v>35.17</v>
      </c>
      <c r="I181" s="53">
        <v>4.3502985499004866E-2</v>
      </c>
      <c r="J181" s="21">
        <v>23.618351683721691</v>
      </c>
      <c r="K181" s="21">
        <v>32.560888243063623</v>
      </c>
      <c r="L181" s="21">
        <v>10.453545373062417</v>
      </c>
      <c r="M181" s="21">
        <v>3.2694820312092698</v>
      </c>
      <c r="N181" s="21">
        <v>0.84121978873249004</v>
      </c>
      <c r="O181" s="21">
        <v>0.89219300409689295</v>
      </c>
      <c r="P181" s="21">
        <v>5.5989990581405173</v>
      </c>
      <c r="Q181" s="21">
        <v>5.3731831386347384</v>
      </c>
      <c r="R181" s="32">
        <v>0.23706138062121734</v>
      </c>
      <c r="S181" s="32">
        <v>0.16501955040429142</v>
      </c>
      <c r="T181" s="32">
        <v>4.9056819832650339E-2</v>
      </c>
      <c r="U181" s="32">
        <v>2.1341099551360248E-2</v>
      </c>
    </row>
    <row r="182" spans="1:21" ht="20.149999999999999" customHeight="1" x14ac:dyDescent="0.35">
      <c r="B182" s="15" t="s">
        <v>698</v>
      </c>
      <c r="C182" s="15" t="s">
        <v>152</v>
      </c>
      <c r="D182" s="15" t="s">
        <v>478</v>
      </c>
      <c r="E182" s="15" t="s">
        <v>421</v>
      </c>
      <c r="F182" s="15" t="s">
        <v>494</v>
      </c>
      <c r="G182" s="16">
        <v>56</v>
      </c>
      <c r="H182" s="16">
        <v>47.24</v>
      </c>
      <c r="I182" s="53">
        <v>0.18543607112616423</v>
      </c>
      <c r="J182" s="21">
        <v>56.8083730652491</v>
      </c>
      <c r="K182" s="21">
        <v>41.534988635648517</v>
      </c>
      <c r="L182" s="21">
        <v>27.343460995930034</v>
      </c>
      <c r="M182" s="21">
        <v>4.1119707054085914</v>
      </c>
      <c r="N182" s="21">
        <v>0.88190840365586542</v>
      </c>
      <c r="O182" s="21">
        <v>0.42209558539365355</v>
      </c>
      <c r="P182" s="21">
        <v>9.4559174991115427</v>
      </c>
      <c r="Q182" s="21">
        <v>8.9105171397989462</v>
      </c>
      <c r="R182" s="32">
        <v>0.16645288342003112</v>
      </c>
      <c r="S182" s="32">
        <v>0.21453038588654519</v>
      </c>
      <c r="T182" s="32">
        <v>0</v>
      </c>
      <c r="U182" s="32">
        <v>1.7603038883923283E-2</v>
      </c>
    </row>
    <row r="183" spans="1:21" ht="20.149999999999999" customHeight="1" x14ac:dyDescent="0.35">
      <c r="B183" s="15" t="s">
        <v>451</v>
      </c>
      <c r="C183" s="15" t="s">
        <v>350</v>
      </c>
      <c r="D183" s="15" t="s">
        <v>478</v>
      </c>
      <c r="E183" s="15" t="s">
        <v>421</v>
      </c>
      <c r="F183" s="15" t="s">
        <v>494</v>
      </c>
      <c r="G183" s="16">
        <v>26.5</v>
      </c>
      <c r="H183" s="16">
        <v>19.52</v>
      </c>
      <c r="I183" s="53">
        <v>0.3575819672131148</v>
      </c>
      <c r="J183" s="21">
        <v>6.1529251088891108</v>
      </c>
      <c r="K183" s="21">
        <v>4.2942296339430772</v>
      </c>
      <c r="L183" s="21">
        <v>3.5769080941691787</v>
      </c>
      <c r="M183" s="21">
        <v>2.5080743191264712</v>
      </c>
      <c r="N183" s="21">
        <v>-3.7541336792712307E-2</v>
      </c>
      <c r="O183" s="21">
        <v>-5.1563434990344457E-2</v>
      </c>
      <c r="P183" s="21">
        <v>1.2154557600880798</v>
      </c>
      <c r="Q183" s="21">
        <v>1.017749317120167</v>
      </c>
      <c r="R183" s="32">
        <v>0.19754112695636664</v>
      </c>
      <c r="S183" s="32">
        <v>0.23700393408762405</v>
      </c>
      <c r="T183" s="32">
        <v>5.250682420692853E-2</v>
      </c>
      <c r="U183" s="32">
        <v>8.751137367821421E-2</v>
      </c>
    </row>
    <row r="184" spans="1:21" ht="20.149999999999999" customHeight="1" x14ac:dyDescent="0.35">
      <c r="B184" s="180" t="s">
        <v>453</v>
      </c>
      <c r="C184" s="180" t="s">
        <v>337</v>
      </c>
      <c r="D184" s="180" t="s">
        <v>478</v>
      </c>
      <c r="E184" s="180" t="s">
        <v>421</v>
      </c>
      <c r="F184" s="180" t="s">
        <v>494</v>
      </c>
      <c r="G184" s="181">
        <v>56.5</v>
      </c>
      <c r="H184" s="181">
        <v>32.380000000000003</v>
      </c>
      <c r="I184" s="183">
        <v>0.74490426189005543</v>
      </c>
      <c r="J184" s="182">
        <v>11.40167407520747</v>
      </c>
      <c r="K184" s="182">
        <v>4.9477160898568409</v>
      </c>
      <c r="L184" s="182">
        <v>6.844475039656075</v>
      </c>
      <c r="M184" s="182">
        <v>3.1697144110711739</v>
      </c>
      <c r="N184" s="182">
        <v>2.9208279689375778</v>
      </c>
      <c r="O184" s="182">
        <v>1.2992322533776084</v>
      </c>
      <c r="P184" s="182">
        <v>1.2809047589142999</v>
      </c>
      <c r="Q184" s="182">
        <v>1.0174889817711139</v>
      </c>
      <c r="R184" s="32">
        <v>0.11234356906408868</v>
      </c>
      <c r="S184" s="32">
        <v>0.2056482149121362</v>
      </c>
      <c r="T184" s="32">
        <v>0</v>
      </c>
      <c r="U184" s="32">
        <v>0</v>
      </c>
    </row>
    <row r="185" spans="1:21" s="6" customFormat="1" ht="20.149999999999999" customHeight="1" x14ac:dyDescent="0.35">
      <c r="A185"/>
      <c r="B185" s="180" t="s">
        <v>692</v>
      </c>
      <c r="C185" s="180" t="s">
        <v>693</v>
      </c>
      <c r="D185" s="180" t="s">
        <v>478</v>
      </c>
      <c r="E185" s="180" t="s">
        <v>421</v>
      </c>
      <c r="F185" s="180" t="s">
        <v>494</v>
      </c>
      <c r="G185" s="181">
        <v>95</v>
      </c>
      <c r="H185" s="181">
        <v>68.42</v>
      </c>
      <c r="I185" s="183">
        <v>0.38848289973691902</v>
      </c>
      <c r="J185" s="182" t="s">
        <v>115</v>
      </c>
      <c r="K185" s="182" t="s">
        <v>115</v>
      </c>
      <c r="L185" s="182" t="s">
        <v>115</v>
      </c>
      <c r="M185" s="182" t="s">
        <v>115</v>
      </c>
      <c r="N185" s="182" t="s">
        <v>115</v>
      </c>
      <c r="O185" s="182" t="s">
        <v>115</v>
      </c>
      <c r="P185" s="182" t="s">
        <v>115</v>
      </c>
      <c r="Q185" s="182" t="s">
        <v>115</v>
      </c>
      <c r="R185" s="32" t="s">
        <v>115</v>
      </c>
      <c r="S185" s="32" t="s">
        <v>115</v>
      </c>
      <c r="T185" s="32" t="s">
        <v>115</v>
      </c>
      <c r="U185" s="32" t="s">
        <v>115</v>
      </c>
    </row>
    <row r="186" spans="1:21" ht="20.149999999999999" customHeight="1" x14ac:dyDescent="0.35">
      <c r="B186" s="20" t="s">
        <v>692</v>
      </c>
      <c r="C186" s="20" t="s">
        <v>694</v>
      </c>
      <c r="D186" s="20" t="s">
        <v>478</v>
      </c>
      <c r="E186" s="20" t="s">
        <v>421</v>
      </c>
      <c r="F186" s="20" t="s">
        <v>494</v>
      </c>
      <c r="G186" s="34">
        <v>105</v>
      </c>
      <c r="H186" s="34">
        <v>75.900000000000006</v>
      </c>
      <c r="I186" s="185">
        <v>0.3833992094861659</v>
      </c>
      <c r="J186" s="179" t="s">
        <v>115</v>
      </c>
      <c r="K186" s="179" t="s">
        <v>115</v>
      </c>
      <c r="L186" s="179" t="s">
        <v>115</v>
      </c>
      <c r="M186" s="179" t="s">
        <v>115</v>
      </c>
      <c r="N186" s="179" t="s">
        <v>115</v>
      </c>
      <c r="O186" s="179" t="s">
        <v>115</v>
      </c>
      <c r="P186" s="179" t="s">
        <v>115</v>
      </c>
      <c r="Q186" s="179" t="s">
        <v>115</v>
      </c>
      <c r="R186" s="35" t="s">
        <v>115</v>
      </c>
      <c r="S186" s="35" t="s">
        <v>115</v>
      </c>
      <c r="T186" s="35" t="s">
        <v>115</v>
      </c>
      <c r="U186" s="35" t="s">
        <v>115</v>
      </c>
    </row>
    <row r="187" spans="1:21" ht="20.149999999999999" customHeight="1" x14ac:dyDescent="0.35">
      <c r="B187" s="54" t="s">
        <v>490</v>
      </c>
      <c r="C187" s="54"/>
      <c r="D187" s="54"/>
      <c r="E187" s="54"/>
      <c r="F187" s="213"/>
      <c r="G187" s="54"/>
      <c r="H187" s="58"/>
      <c r="I187" s="186"/>
      <c r="J187" s="55">
        <v>24.681228077746276</v>
      </c>
      <c r="K187" s="55">
        <v>23.677830251991686</v>
      </c>
      <c r="L187" s="55">
        <v>11.88142795226927</v>
      </c>
      <c r="M187" s="214">
        <v>3.2657446996049551</v>
      </c>
      <c r="N187" s="214">
        <v>1.0895269226531421</v>
      </c>
      <c r="O187" s="214">
        <v>0.6908300823949407</v>
      </c>
      <c r="P187" s="214">
        <v>4.7157038334550396</v>
      </c>
      <c r="Q187" s="214">
        <v>4.420618614689964</v>
      </c>
      <c r="R187" s="149">
        <v>0.19009206813658422</v>
      </c>
      <c r="S187" s="149">
        <v>0.19744432713897764</v>
      </c>
      <c r="T187" s="149">
        <v>3.7188714896487618E-2</v>
      </c>
      <c r="U187" s="149">
        <v>4.1851260502161529E-2</v>
      </c>
    </row>
    <row r="188" spans="1:21" ht="20.149999999999999" customHeight="1" x14ac:dyDescent="0.35">
      <c r="B188" s="15" t="s">
        <v>685</v>
      </c>
      <c r="C188" s="15"/>
      <c r="D188" s="15"/>
      <c r="E188" s="15"/>
      <c r="F188" s="19"/>
      <c r="G188" s="15"/>
      <c r="H188" s="16"/>
      <c r="I188" s="15"/>
      <c r="J188" s="215"/>
      <c r="K188" s="21"/>
      <c r="L188" s="21"/>
      <c r="M188" s="195"/>
      <c r="N188" s="195"/>
      <c r="O188" s="195"/>
      <c r="P188" s="195"/>
      <c r="Q188" s="195"/>
      <c r="R188" s="17"/>
      <c r="S188" s="17"/>
      <c r="T188" s="17"/>
      <c r="U188" s="17"/>
    </row>
    <row r="189" spans="1:21" ht="20.149999999999999" customHeight="1" x14ac:dyDescent="0.35">
      <c r="B189" s="15"/>
      <c r="C189" s="15"/>
      <c r="D189" s="15"/>
      <c r="E189" s="15"/>
      <c r="F189" s="19"/>
      <c r="G189" s="44"/>
      <c r="H189" s="16"/>
      <c r="I189" s="43"/>
      <c r="J189" s="26"/>
      <c r="K189" s="21"/>
      <c r="L189" s="26"/>
      <c r="M189" s="17"/>
      <c r="N189" s="17"/>
      <c r="O189" s="17"/>
      <c r="P189" s="17"/>
      <c r="Q189" s="17"/>
      <c r="R189" s="17"/>
      <c r="S189" s="17"/>
      <c r="T189" s="17"/>
      <c r="U189" s="17"/>
    </row>
    <row r="190" spans="1:21" ht="20.149999999999999" customHeight="1" x14ac:dyDescent="0.35">
      <c r="B190" s="15"/>
      <c r="C190" s="15"/>
      <c r="D190" s="15"/>
      <c r="E190" s="15"/>
      <c r="F190" s="19"/>
      <c r="G190" s="19"/>
      <c r="H190" s="16"/>
      <c r="I190" s="19"/>
      <c r="J190" s="26"/>
      <c r="K190" s="21"/>
      <c r="L190" s="26"/>
      <c r="M190" s="17"/>
      <c r="N190" s="17"/>
      <c r="O190" s="17"/>
      <c r="P190" s="17"/>
      <c r="Q190" s="17"/>
      <c r="R190" s="17"/>
      <c r="S190" s="17"/>
      <c r="T190" s="17"/>
      <c r="U190" s="17"/>
    </row>
    <row r="191" spans="1:21" ht="20.149999999999999" customHeight="1" x14ac:dyDescent="0.35">
      <c r="B191" s="15"/>
      <c r="C191" s="15"/>
      <c r="D191" s="15"/>
      <c r="E191" s="15"/>
      <c r="F191" s="19"/>
      <c r="G191" s="19"/>
      <c r="H191" s="16"/>
      <c r="I191" s="19"/>
      <c r="J191" s="26"/>
      <c r="K191" s="21"/>
      <c r="L191" s="26"/>
      <c r="M191" s="17"/>
      <c r="N191" s="17"/>
      <c r="O191" s="17"/>
      <c r="P191" s="17"/>
      <c r="Q191" s="17"/>
      <c r="R191" s="17"/>
      <c r="S191" s="17"/>
      <c r="T191" s="17"/>
      <c r="U191" s="17"/>
    </row>
    <row r="192" spans="1:21" ht="20.149999999999999" customHeight="1" x14ac:dyDescent="0.35">
      <c r="B192" s="15"/>
      <c r="C192" s="15"/>
      <c r="D192" s="15"/>
      <c r="E192" s="15"/>
      <c r="F192" s="19"/>
      <c r="G192" s="19"/>
      <c r="H192" s="16"/>
      <c r="I192" s="19"/>
      <c r="J192" s="26"/>
      <c r="K192" s="21"/>
      <c r="L192" s="26"/>
      <c r="M192" s="17"/>
      <c r="N192" s="17"/>
      <c r="O192" s="17"/>
      <c r="P192" s="17"/>
      <c r="Q192" s="17"/>
      <c r="R192" s="17"/>
      <c r="S192" s="17"/>
      <c r="T192" s="17"/>
      <c r="U192" s="17"/>
    </row>
    <row r="193" spans="2:21" ht="20.149999999999999" customHeight="1" x14ac:dyDescent="0.35">
      <c r="B193" s="18"/>
      <c r="C193" s="18"/>
      <c r="D193" s="18"/>
      <c r="E193" s="18"/>
      <c r="F193" s="18"/>
      <c r="G193" s="18"/>
      <c r="H193" s="18"/>
      <c r="I193" s="18"/>
      <c r="J193" s="25"/>
      <c r="K193" s="25"/>
      <c r="L193" s="25"/>
      <c r="M193" s="22"/>
      <c r="N193" s="22"/>
      <c r="O193" s="22"/>
      <c r="P193" s="22"/>
      <c r="Q193" s="22"/>
      <c r="R193" s="22"/>
      <c r="S193" s="22"/>
      <c r="T193" s="22"/>
      <c r="U193" s="22"/>
    </row>
    <row r="194" spans="2:21" ht="20.149999999999999" customHeight="1" x14ac:dyDescent="0.35">
      <c r="B194" s="10"/>
      <c r="C194" s="11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</row>
    <row r="195" spans="2:21" ht="20.149999999999999" customHeight="1" x14ac:dyDescent="0.35">
      <c r="B195" s="12"/>
      <c r="C195" s="13"/>
      <c r="D195" s="13"/>
      <c r="E195" s="13"/>
      <c r="F195" s="13"/>
      <c r="G195" s="50"/>
      <c r="H195" s="50"/>
      <c r="I195" s="13"/>
      <c r="J195" s="50"/>
      <c r="K195" s="50"/>
      <c r="L195" s="50"/>
      <c r="M195" s="50"/>
      <c r="N195" s="51"/>
      <c r="O195" s="51"/>
      <c r="P195" s="51"/>
      <c r="Q195" s="51"/>
      <c r="R195" s="51"/>
      <c r="S195" s="51"/>
      <c r="T195" s="51"/>
      <c r="U195" s="50"/>
    </row>
    <row r="196" spans="2:21" ht="20.149999999999999" customHeight="1" x14ac:dyDescent="0.35">
      <c r="B196" s="50"/>
      <c r="C196" s="50"/>
      <c r="D196" s="51"/>
      <c r="E196" s="50"/>
      <c r="F196" s="50"/>
      <c r="G196" s="50"/>
      <c r="H196" s="50"/>
      <c r="I196" s="50"/>
      <c r="J196" s="50"/>
      <c r="K196" s="50"/>
      <c r="L196" s="50"/>
      <c r="M196" s="50"/>
      <c r="N196" s="51"/>
      <c r="O196" s="51"/>
      <c r="P196" s="51"/>
      <c r="Q196" s="51"/>
      <c r="R196" s="51"/>
      <c r="S196" s="51"/>
      <c r="T196" s="51"/>
      <c r="U196" s="50"/>
    </row>
    <row r="197" spans="2:21" ht="20.149999999999999" customHeight="1" x14ac:dyDescent="0.35">
      <c r="B197" s="15"/>
      <c r="C197" s="15"/>
      <c r="D197" s="15"/>
      <c r="E197" s="15"/>
      <c r="F197" s="19"/>
      <c r="G197" s="16"/>
      <c r="H197" s="16"/>
      <c r="I197" s="32"/>
      <c r="J197" s="26"/>
      <c r="K197" s="26"/>
      <c r="L197" s="26"/>
      <c r="M197" s="17"/>
      <c r="N197" s="17"/>
      <c r="O197" s="17"/>
      <c r="P197" s="17"/>
      <c r="Q197" s="17"/>
      <c r="R197" s="17"/>
      <c r="S197" s="17"/>
      <c r="T197" s="17"/>
      <c r="U197" s="17"/>
    </row>
    <row r="198" spans="2:21" ht="20.149999999999999" customHeight="1" x14ac:dyDescent="0.35">
      <c r="B198" s="15"/>
      <c r="C198" s="15"/>
      <c r="D198" s="15"/>
      <c r="E198" s="15"/>
      <c r="F198" s="19"/>
      <c r="G198" s="16"/>
      <c r="H198" s="16"/>
      <c r="I198" s="32"/>
      <c r="J198" s="26"/>
      <c r="K198" s="26"/>
      <c r="L198" s="26"/>
      <c r="M198" s="17"/>
      <c r="N198" s="17"/>
      <c r="O198" s="17"/>
      <c r="P198" s="17"/>
      <c r="Q198" s="17"/>
      <c r="R198" s="17"/>
      <c r="S198" s="17"/>
      <c r="T198" s="17"/>
      <c r="U198" s="17"/>
    </row>
    <row r="199" spans="2:21" ht="20.149999999999999" customHeight="1" x14ac:dyDescent="0.35">
      <c r="B199" s="15"/>
      <c r="C199" s="15"/>
      <c r="D199" s="15"/>
      <c r="E199" s="15"/>
      <c r="F199" s="19"/>
      <c r="G199" s="16"/>
      <c r="H199" s="16"/>
      <c r="I199" s="32"/>
      <c r="J199" s="26"/>
      <c r="K199" s="26"/>
      <c r="L199" s="26"/>
      <c r="M199" s="17"/>
      <c r="N199" s="17"/>
      <c r="O199" s="17"/>
      <c r="P199" s="17"/>
      <c r="Q199" s="17"/>
      <c r="R199" s="17"/>
      <c r="S199" s="17"/>
      <c r="T199" s="17"/>
      <c r="U199" s="17"/>
    </row>
    <row r="200" spans="2:21" ht="20.149999999999999" customHeight="1" x14ac:dyDescent="0.35">
      <c r="B200" s="15"/>
      <c r="C200" s="15"/>
      <c r="D200" s="15"/>
      <c r="E200" s="15"/>
      <c r="F200" s="19"/>
      <c r="G200" s="16"/>
      <c r="H200" s="16"/>
      <c r="I200" s="32"/>
      <c r="J200" s="26"/>
      <c r="K200" s="26"/>
      <c r="L200" s="26"/>
      <c r="M200" s="17"/>
      <c r="N200" s="17"/>
      <c r="O200" s="17"/>
      <c r="P200" s="17"/>
      <c r="Q200" s="17"/>
      <c r="R200" s="17"/>
      <c r="S200" s="17"/>
      <c r="T200" s="17"/>
      <c r="U200" s="17"/>
    </row>
    <row r="201" spans="2:21" ht="20.149999999999999" customHeight="1" x14ac:dyDescent="0.35">
      <c r="B201" s="15"/>
      <c r="C201" s="15"/>
      <c r="D201" s="15"/>
      <c r="E201" s="15"/>
      <c r="F201" s="19"/>
      <c r="G201" s="16"/>
      <c r="H201" s="16"/>
      <c r="I201" s="32"/>
      <c r="J201" s="26"/>
      <c r="K201" s="26"/>
      <c r="L201" s="26"/>
      <c r="M201" s="17"/>
      <c r="N201" s="17"/>
      <c r="O201" s="17"/>
      <c r="P201" s="17"/>
      <c r="Q201" s="17"/>
      <c r="R201" s="17"/>
      <c r="S201" s="17"/>
      <c r="T201" s="17"/>
      <c r="U201" s="17"/>
    </row>
    <row r="202" spans="2:21" ht="20.149999999999999" customHeight="1" x14ac:dyDescent="0.35">
      <c r="B202" s="15"/>
      <c r="C202" s="15"/>
      <c r="D202" s="15"/>
      <c r="E202" s="15"/>
      <c r="F202" s="19"/>
      <c r="G202" s="16"/>
      <c r="H202" s="16"/>
      <c r="I202" s="32"/>
      <c r="J202" s="26"/>
      <c r="K202" s="26"/>
      <c r="L202" s="26"/>
      <c r="M202" s="17"/>
      <c r="N202" s="17"/>
      <c r="O202" s="17"/>
      <c r="P202" s="17"/>
      <c r="Q202" s="17"/>
      <c r="R202" s="17"/>
      <c r="S202" s="17"/>
      <c r="T202" s="17"/>
      <c r="U202" s="17"/>
    </row>
    <row r="203" spans="2:21" ht="20.149999999999999" customHeight="1" x14ac:dyDescent="0.35">
      <c r="B203" s="15"/>
      <c r="C203" s="15"/>
      <c r="D203" s="15"/>
      <c r="E203" s="15"/>
      <c r="F203" s="19"/>
      <c r="G203" s="16"/>
      <c r="H203" s="16"/>
      <c r="I203" s="32"/>
      <c r="J203" s="26"/>
      <c r="K203" s="26"/>
      <c r="L203" s="26"/>
      <c r="M203" s="17"/>
      <c r="N203" s="17"/>
      <c r="O203" s="17"/>
      <c r="P203" s="17"/>
      <c r="Q203" s="17"/>
      <c r="R203" s="17"/>
      <c r="S203" s="17"/>
      <c r="T203" s="17"/>
      <c r="U203" s="17"/>
    </row>
    <row r="204" spans="2:21" ht="20.149999999999999" customHeight="1" x14ac:dyDescent="0.35">
      <c r="B204" s="15"/>
      <c r="C204" s="15"/>
      <c r="D204" s="15"/>
      <c r="E204" s="15"/>
      <c r="F204" s="19"/>
      <c r="G204" s="16"/>
      <c r="H204" s="16"/>
      <c r="I204" s="32"/>
      <c r="J204" s="26"/>
      <c r="K204" s="26"/>
      <c r="L204" s="26"/>
      <c r="M204" s="17"/>
      <c r="N204" s="17"/>
      <c r="O204" s="17"/>
      <c r="P204" s="17"/>
      <c r="Q204" s="17"/>
      <c r="R204" s="17"/>
      <c r="S204" s="17"/>
      <c r="T204" s="17"/>
      <c r="U204" s="17"/>
    </row>
    <row r="205" spans="2:21" ht="20.149999999999999" customHeight="1" x14ac:dyDescent="0.35">
      <c r="B205" s="15"/>
      <c r="C205" s="15"/>
      <c r="D205" s="15"/>
      <c r="E205" s="15"/>
      <c r="F205" s="19"/>
      <c r="G205" s="16"/>
      <c r="H205" s="16"/>
      <c r="I205" s="32"/>
      <c r="J205" s="26"/>
      <c r="K205" s="26"/>
      <c r="L205" s="26"/>
      <c r="M205" s="17"/>
      <c r="N205" s="17"/>
      <c r="O205" s="17"/>
      <c r="P205" s="17"/>
      <c r="Q205" s="17"/>
      <c r="R205" s="17"/>
      <c r="S205" s="17"/>
      <c r="T205" s="17"/>
      <c r="U205" s="17"/>
    </row>
    <row r="206" spans="2:21" ht="20.149999999999999" customHeight="1" x14ac:dyDescent="0.35">
      <c r="B206" s="15"/>
      <c r="C206" s="15"/>
      <c r="D206" s="15"/>
      <c r="E206" s="15"/>
      <c r="F206" s="19"/>
      <c r="G206" s="16"/>
      <c r="H206" s="16"/>
      <c r="I206" s="32"/>
      <c r="J206" s="26"/>
      <c r="K206" s="26"/>
      <c r="L206" s="26"/>
      <c r="M206" s="17"/>
      <c r="N206" s="17"/>
      <c r="O206" s="17"/>
      <c r="P206" s="17"/>
      <c r="Q206" s="17"/>
      <c r="R206" s="17"/>
      <c r="S206" s="17"/>
      <c r="T206" s="17"/>
      <c r="U206" s="17"/>
    </row>
    <row r="207" spans="2:21" ht="20.149999999999999" customHeight="1" x14ac:dyDescent="0.35">
      <c r="B207" s="15"/>
      <c r="C207" s="15"/>
      <c r="D207" s="15"/>
      <c r="E207" s="15"/>
      <c r="F207" s="19"/>
      <c r="G207" s="16"/>
      <c r="H207" s="16"/>
      <c r="I207" s="32"/>
      <c r="J207" s="26"/>
      <c r="K207" s="26"/>
      <c r="L207" s="26"/>
      <c r="M207" s="17"/>
      <c r="N207" s="17"/>
      <c r="O207" s="17"/>
      <c r="P207" s="17"/>
      <c r="Q207" s="17"/>
      <c r="R207" s="17"/>
      <c r="S207" s="17"/>
      <c r="T207" s="17"/>
      <c r="U207" s="17"/>
    </row>
    <row r="208" spans="2:21" ht="20.149999999999999" customHeight="1" x14ac:dyDescent="0.35">
      <c r="B208" s="15"/>
      <c r="C208" s="15"/>
      <c r="D208" s="15"/>
      <c r="E208" s="15"/>
      <c r="F208" s="19"/>
      <c r="G208" s="16"/>
      <c r="H208" s="16"/>
      <c r="I208" s="32"/>
      <c r="J208" s="26"/>
      <c r="K208" s="26"/>
      <c r="L208" s="26"/>
      <c r="M208" s="17"/>
      <c r="N208" s="17"/>
      <c r="O208" s="17"/>
      <c r="P208" s="17"/>
      <c r="Q208" s="17"/>
      <c r="R208" s="17"/>
      <c r="S208" s="17"/>
      <c r="T208" s="17"/>
      <c r="U208" s="17"/>
    </row>
    <row r="209" spans="2:21" ht="20.149999999999999" customHeight="1" x14ac:dyDescent="0.35">
      <c r="B209" s="15"/>
      <c r="C209" s="15"/>
      <c r="D209" s="15"/>
      <c r="E209" s="15"/>
      <c r="F209" s="19"/>
      <c r="G209" s="19"/>
      <c r="H209" s="16"/>
      <c r="I209" s="19"/>
      <c r="J209" s="26"/>
      <c r="K209" s="21"/>
      <c r="L209" s="21"/>
      <c r="M209" s="17"/>
      <c r="N209" s="17"/>
      <c r="O209" s="17"/>
      <c r="P209" s="17"/>
      <c r="Q209" s="17"/>
      <c r="R209" s="17"/>
      <c r="S209" s="17"/>
      <c r="T209" s="17"/>
      <c r="U209" s="17"/>
    </row>
    <row r="210" spans="2:21" ht="20.149999999999999" customHeight="1" x14ac:dyDescent="0.35">
      <c r="B210" s="18"/>
      <c r="C210" s="18"/>
      <c r="D210" s="18"/>
      <c r="E210" s="18"/>
      <c r="F210" s="18"/>
      <c r="G210" s="18"/>
      <c r="H210" s="18"/>
      <c r="I210" s="18"/>
      <c r="J210" s="25"/>
      <c r="K210" s="25"/>
      <c r="L210" s="25"/>
      <c r="M210" s="22"/>
      <c r="N210" s="22"/>
      <c r="O210" s="22"/>
      <c r="P210" s="22"/>
      <c r="Q210" s="22"/>
      <c r="R210" s="22"/>
      <c r="S210" s="22"/>
      <c r="T210" s="22"/>
      <c r="U210" s="22"/>
    </row>
    <row r="211" spans="2:21" ht="20.149999999999999" customHeight="1" x14ac:dyDescent="0.35">
      <c r="B211" s="10"/>
      <c r="C211" s="11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</row>
    <row r="212" spans="2:21" ht="20.149999999999999" customHeight="1" x14ac:dyDescent="0.35">
      <c r="B212" s="12"/>
      <c r="C212" s="13"/>
      <c r="D212" s="13"/>
      <c r="E212" s="13"/>
      <c r="F212" s="13"/>
      <c r="G212" s="50"/>
      <c r="H212" s="50"/>
      <c r="I212" s="13"/>
      <c r="J212" s="50"/>
      <c r="K212" s="23"/>
      <c r="L212" s="24"/>
      <c r="M212" s="50"/>
      <c r="N212" s="51"/>
      <c r="O212" s="51"/>
      <c r="P212" s="51"/>
      <c r="Q212" s="51"/>
      <c r="R212" s="51"/>
      <c r="S212" s="51"/>
      <c r="T212" s="51"/>
      <c r="U212" s="50"/>
    </row>
    <row r="213" spans="2:21" ht="20.149999999999999" customHeight="1" x14ac:dyDescent="0.35">
      <c r="B213" s="50"/>
      <c r="C213" s="50"/>
      <c r="D213" s="51"/>
      <c r="E213" s="50"/>
      <c r="F213" s="50"/>
      <c r="G213" s="50"/>
      <c r="H213" s="50"/>
      <c r="I213" s="50"/>
      <c r="J213" s="50"/>
      <c r="K213" s="50"/>
      <c r="L213" s="50"/>
      <c r="M213" s="50"/>
      <c r="N213" s="51"/>
      <c r="O213" s="51"/>
      <c r="P213" s="51"/>
      <c r="Q213" s="51"/>
      <c r="R213" s="51"/>
      <c r="S213" s="51"/>
      <c r="T213" s="51"/>
      <c r="U213" s="50"/>
    </row>
    <row r="214" spans="2:21" ht="20.149999999999999" customHeight="1" x14ac:dyDescent="0.35">
      <c r="B214" s="15"/>
      <c r="C214" s="15"/>
      <c r="D214" s="15"/>
      <c r="E214" s="15"/>
      <c r="F214" s="15"/>
      <c r="G214" s="16"/>
      <c r="H214" s="16"/>
      <c r="I214" s="32"/>
      <c r="J214" s="26"/>
      <c r="K214" s="26"/>
      <c r="L214" s="26"/>
      <c r="M214" s="17"/>
      <c r="N214" s="17"/>
      <c r="O214" s="17"/>
      <c r="P214" s="17"/>
      <c r="Q214" s="17"/>
      <c r="R214" s="17"/>
      <c r="S214" s="17"/>
      <c r="T214" s="17"/>
      <c r="U214" s="17"/>
    </row>
    <row r="215" spans="2:21" ht="20.149999999999999" customHeight="1" x14ac:dyDescent="0.35">
      <c r="B215" s="15"/>
      <c r="C215" s="15"/>
      <c r="D215" s="15"/>
      <c r="E215" s="15"/>
      <c r="F215" s="15"/>
      <c r="G215" s="16"/>
      <c r="H215" s="16"/>
      <c r="I215" s="32"/>
      <c r="J215" s="26"/>
      <c r="K215" s="26"/>
      <c r="L215" s="26"/>
      <c r="M215" s="17"/>
      <c r="N215" s="17"/>
      <c r="O215" s="17"/>
      <c r="P215" s="17"/>
      <c r="Q215" s="17"/>
      <c r="R215" s="17"/>
      <c r="S215" s="17"/>
      <c r="T215" s="17"/>
      <c r="U215" s="17"/>
    </row>
    <row r="216" spans="2:21" ht="20.149999999999999" customHeight="1" x14ac:dyDescent="0.35">
      <c r="B216" s="15"/>
      <c r="C216" s="15"/>
      <c r="D216" s="15"/>
      <c r="E216" s="15"/>
      <c r="F216" s="15"/>
      <c r="G216" s="16"/>
      <c r="H216" s="16"/>
      <c r="I216" s="32"/>
      <c r="J216" s="26"/>
      <c r="K216" s="26"/>
      <c r="L216" s="26"/>
      <c r="M216" s="17"/>
      <c r="N216" s="17"/>
      <c r="O216" s="17"/>
      <c r="P216" s="17"/>
      <c r="Q216" s="17"/>
      <c r="R216" s="17"/>
      <c r="S216" s="17"/>
      <c r="T216" s="17"/>
      <c r="U216" s="17"/>
    </row>
    <row r="217" spans="2:21" ht="20.149999999999999" customHeight="1" x14ac:dyDescent="0.35">
      <c r="B217" s="15"/>
      <c r="C217" s="15"/>
      <c r="D217" s="15"/>
      <c r="E217" s="15"/>
      <c r="F217" s="19"/>
      <c r="G217" s="19"/>
      <c r="H217" s="16"/>
      <c r="I217" s="19"/>
      <c r="J217" s="21"/>
      <c r="K217" s="21"/>
      <c r="L217" s="21"/>
      <c r="M217" s="17"/>
      <c r="N217" s="17"/>
      <c r="O217" s="17"/>
      <c r="P217" s="17"/>
      <c r="Q217" s="17"/>
      <c r="R217" s="17"/>
      <c r="S217" s="17"/>
      <c r="T217" s="17"/>
      <c r="U217" s="17"/>
    </row>
    <row r="218" spans="2:21" ht="20.149999999999999" customHeight="1" x14ac:dyDescent="0.35">
      <c r="B218" s="15"/>
      <c r="C218" s="15"/>
      <c r="D218" s="15"/>
      <c r="E218" s="15"/>
      <c r="F218" s="19"/>
      <c r="G218" s="19"/>
      <c r="H218" s="16"/>
      <c r="I218" s="19"/>
      <c r="J218" s="21"/>
      <c r="K218" s="21"/>
      <c r="L218" s="21"/>
      <c r="M218" s="17"/>
      <c r="N218" s="17"/>
      <c r="O218" s="17"/>
      <c r="P218" s="17"/>
      <c r="Q218" s="17"/>
      <c r="R218" s="17"/>
      <c r="S218" s="17"/>
      <c r="T218" s="17"/>
      <c r="U218" s="17"/>
    </row>
    <row r="219" spans="2:21" ht="20.149999999999999" customHeight="1" x14ac:dyDescent="0.35">
      <c r="B219" s="18"/>
      <c r="C219" s="18"/>
      <c r="D219" s="18"/>
      <c r="E219" s="18"/>
      <c r="F219" s="18"/>
      <c r="G219" s="18"/>
      <c r="H219" s="18"/>
      <c r="I219" s="18"/>
      <c r="J219" s="25"/>
      <c r="K219" s="25"/>
      <c r="L219" s="25"/>
      <c r="M219" s="22"/>
      <c r="N219" s="22"/>
      <c r="O219" s="22"/>
      <c r="P219" s="22"/>
      <c r="Q219" s="22"/>
      <c r="R219" s="22"/>
      <c r="S219" s="22"/>
      <c r="T219" s="22"/>
      <c r="U219" s="22"/>
    </row>
  </sheetData>
  <dataConsolidate/>
  <mergeCells count="12">
    <mergeCell ref="I4:I5"/>
    <mergeCell ref="B4:B5"/>
    <mergeCell ref="C4:C5"/>
    <mergeCell ref="D4:D5"/>
    <mergeCell ref="E4:E5"/>
    <mergeCell ref="F4:F5"/>
    <mergeCell ref="T4:U4"/>
    <mergeCell ref="R4:S4"/>
    <mergeCell ref="N4:O4"/>
    <mergeCell ref="L4:M4"/>
    <mergeCell ref="J4:K4"/>
    <mergeCell ref="P4:Q4"/>
  </mergeCells>
  <phoneticPr fontId="25" type="noConversion"/>
  <printOptions horizontalCentered="1"/>
  <pageMargins left="0" right="0" top="7.874015748031496E-2" bottom="0.27559055118110237" header="0" footer="0"/>
  <pageSetup paperSize="9" scale="44" fitToHeight="0" orientation="landscape" r:id="rId1"/>
  <headerFooter>
    <oddFooter>&amp;L
The data of the companies that are not under XP coverage come from the consensus according to Bloomberg. The sector averages are market cap weighted.
*Target price for 2023, remaining are for 2022. **In USD. ***Only data in BRL.</oddFooter>
  </headerFooter>
  <rowBreaks count="1" manualBreakCount="1">
    <brk id="124" min="1" max="20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D3A432-7918-4FAF-98E7-6C270A73F9B9}">
  <sheetPr>
    <tabColor theme="9" tint="0.79998168889431442"/>
    <pageSetUpPr fitToPage="1"/>
  </sheetPr>
  <dimension ref="A1:O226"/>
  <sheetViews>
    <sheetView showGridLines="0" zoomScale="80" zoomScaleNormal="80" workbookViewId="0">
      <selection activeCell="D225" sqref="D225"/>
    </sheetView>
  </sheetViews>
  <sheetFormatPr defaultColWidth="0" defaultRowHeight="14.15" customHeight="1" zeroHeight="1" x14ac:dyDescent="0.35"/>
  <cols>
    <col min="1" max="1" width="22.54296875" customWidth="1"/>
    <col min="2" max="9" width="12.54296875" customWidth="1"/>
    <col min="10" max="12" width="8.81640625" customWidth="1"/>
    <col min="13" max="16384" width="8.81640625" hidden="1"/>
  </cols>
  <sheetData>
    <row r="1" spans="1:15" ht="35.25" customHeight="1" x14ac:dyDescent="0.35">
      <c r="A1" s="8"/>
      <c r="B1" s="8"/>
      <c r="C1" s="8"/>
      <c r="D1" s="8"/>
      <c r="E1" s="8"/>
      <c r="F1" s="8"/>
      <c r="G1" s="8"/>
      <c r="H1" s="8"/>
      <c r="I1" s="8"/>
      <c r="J1" s="9"/>
      <c r="K1" s="9"/>
      <c r="L1" s="9"/>
    </row>
    <row r="2" spans="1:15" ht="19" customHeight="1" x14ac:dyDescent="0.35">
      <c r="A2" s="8"/>
      <c r="B2" s="8"/>
      <c r="C2" s="8"/>
      <c r="D2" s="8"/>
      <c r="E2" s="8"/>
      <c r="F2" s="8"/>
      <c r="G2" s="8"/>
      <c r="H2" s="8"/>
      <c r="I2" s="8"/>
      <c r="J2" s="9"/>
      <c r="K2" s="9"/>
      <c r="L2" s="9"/>
    </row>
    <row r="3" spans="1:15" ht="28" customHeight="1" x14ac:dyDescent="0.35">
      <c r="A3" s="8"/>
      <c r="B3" s="8"/>
      <c r="C3" s="8"/>
      <c r="D3" s="8"/>
      <c r="E3" s="8"/>
      <c r="F3" s="8"/>
      <c r="G3" s="8"/>
      <c r="H3" s="8"/>
      <c r="I3" s="8"/>
      <c r="J3" s="9"/>
      <c r="K3" s="9"/>
      <c r="L3" s="9"/>
    </row>
    <row r="4" spans="1:15" ht="24.75" customHeight="1" x14ac:dyDescent="0.35">
      <c r="A4" s="8"/>
      <c r="B4" s="8"/>
      <c r="C4" s="8"/>
      <c r="D4" s="8"/>
      <c r="E4" s="8"/>
      <c r="F4" s="8"/>
      <c r="G4" s="8"/>
      <c r="H4" s="8"/>
      <c r="I4" s="8"/>
      <c r="J4" s="9"/>
      <c r="K4" s="9"/>
      <c r="L4" s="9"/>
    </row>
    <row r="5" spans="1:15" ht="20.149999999999999" customHeight="1" x14ac:dyDescent="0.35">
      <c r="A5" s="8"/>
      <c r="B5" s="8"/>
      <c r="C5" s="8"/>
      <c r="D5" s="8"/>
      <c r="E5" s="8"/>
      <c r="F5" s="8"/>
      <c r="G5" s="8"/>
      <c r="H5" s="8"/>
      <c r="I5" s="8"/>
      <c r="J5" s="9"/>
      <c r="K5" s="9"/>
      <c r="L5" s="9"/>
    </row>
    <row r="6" spans="1:15" ht="20.149999999999999" customHeight="1" x14ac:dyDescent="0.35">
      <c r="A6" s="8" t="s">
        <v>79</v>
      </c>
      <c r="B6" s="8" t="s">
        <v>4</v>
      </c>
      <c r="C6" s="8" t="s">
        <v>491</v>
      </c>
      <c r="D6" s="8" t="s">
        <v>492</v>
      </c>
      <c r="E6" s="8">
        <v>29</v>
      </c>
      <c r="F6" s="8">
        <v>32.9</v>
      </c>
      <c r="G6" s="8">
        <v>-0.11854103343465039</v>
      </c>
      <c r="H6" s="8"/>
      <c r="I6" s="8"/>
      <c r="J6" s="9"/>
      <c r="K6" s="9"/>
      <c r="L6" s="9"/>
      <c r="O6" s="158" t="s">
        <v>493</v>
      </c>
    </row>
    <row r="7" spans="1:15" ht="20.149999999999999" customHeight="1" x14ac:dyDescent="0.35">
      <c r="A7" s="8" t="s">
        <v>5</v>
      </c>
      <c r="B7" s="8" t="s">
        <v>6</v>
      </c>
      <c r="C7" s="8" t="s">
        <v>491</v>
      </c>
      <c r="D7" s="8" t="s">
        <v>494</v>
      </c>
      <c r="E7" s="8">
        <v>43</v>
      </c>
      <c r="F7" s="8">
        <v>34.9</v>
      </c>
      <c r="G7" s="8">
        <v>0.23209169054441259</v>
      </c>
      <c r="H7" s="8"/>
      <c r="I7" s="8"/>
      <c r="J7" s="9"/>
      <c r="K7" s="9"/>
      <c r="L7" s="9"/>
      <c r="O7" s="158" t="s">
        <v>495</v>
      </c>
    </row>
    <row r="8" spans="1:15" ht="20.149999999999999" customHeight="1" x14ac:dyDescent="0.35">
      <c r="A8" s="8" t="s">
        <v>7</v>
      </c>
      <c r="B8" s="8" t="s">
        <v>8</v>
      </c>
      <c r="C8" s="8" t="s">
        <v>491</v>
      </c>
      <c r="D8" s="8" t="s">
        <v>494</v>
      </c>
      <c r="E8" s="8">
        <v>19</v>
      </c>
      <c r="F8" s="8">
        <v>14.17</v>
      </c>
      <c r="G8" s="8">
        <v>0.3408609738884969</v>
      </c>
      <c r="H8" s="8"/>
      <c r="I8" s="8"/>
      <c r="J8" s="9"/>
      <c r="K8" s="9"/>
      <c r="L8" s="9"/>
      <c r="O8" s="158" t="s">
        <v>496</v>
      </c>
    </row>
    <row r="9" spans="1:15" ht="20.149999999999999" customHeight="1" x14ac:dyDescent="0.35">
      <c r="A9" s="8" t="s">
        <v>9</v>
      </c>
      <c r="B9" s="8" t="s">
        <v>10</v>
      </c>
      <c r="C9" s="8" t="s">
        <v>491</v>
      </c>
      <c r="D9" s="8" t="s">
        <v>494</v>
      </c>
      <c r="E9" s="8">
        <v>27</v>
      </c>
      <c r="F9" s="8">
        <v>27.96</v>
      </c>
      <c r="G9" s="8">
        <v>-3.4334763948497882E-2</v>
      </c>
      <c r="H9" s="8"/>
      <c r="I9" s="8"/>
      <c r="J9" s="9"/>
      <c r="K9" s="9"/>
      <c r="L9" s="9"/>
      <c r="O9" s="158" t="s">
        <v>497</v>
      </c>
    </row>
    <row r="10" spans="1:15" ht="20.149999999999999" customHeight="1" x14ac:dyDescent="0.35">
      <c r="A10" s="8" t="s">
        <v>80</v>
      </c>
      <c r="B10" s="8" t="s">
        <v>11</v>
      </c>
      <c r="C10" s="8" t="s">
        <v>491</v>
      </c>
      <c r="D10" s="8" t="s">
        <v>492</v>
      </c>
      <c r="E10" s="8">
        <v>32</v>
      </c>
      <c r="F10" s="8">
        <v>44.9</v>
      </c>
      <c r="G10" s="8">
        <v>-0.28730512249443207</v>
      </c>
      <c r="H10" s="8"/>
      <c r="I10" s="8"/>
      <c r="J10" s="9"/>
      <c r="K10" s="9"/>
      <c r="L10" s="9"/>
      <c r="O10" s="158" t="s">
        <v>498</v>
      </c>
    </row>
    <row r="11" spans="1:15" ht="20.149999999999999" customHeight="1" x14ac:dyDescent="0.35">
      <c r="A11" s="8" t="s">
        <v>499</v>
      </c>
      <c r="B11" s="8" t="s">
        <v>500</v>
      </c>
      <c r="C11" s="8" t="s">
        <v>491</v>
      </c>
      <c r="D11" s="8" t="s">
        <v>492</v>
      </c>
      <c r="E11" s="8">
        <v>5</v>
      </c>
      <c r="F11" s="8">
        <v>3.88</v>
      </c>
      <c r="G11" s="8">
        <v>0.28865979381443307</v>
      </c>
      <c r="H11" s="8"/>
      <c r="I11" s="8"/>
      <c r="J11" s="9"/>
      <c r="K11" s="9"/>
      <c r="L11" s="9"/>
      <c r="O11" s="158" t="s">
        <v>501</v>
      </c>
    </row>
    <row r="12" spans="1:15" ht="20.149999999999999" customHeight="1" x14ac:dyDescent="0.35">
      <c r="A12" s="8" t="s">
        <v>461</v>
      </c>
      <c r="B12" s="8" t="s">
        <v>373</v>
      </c>
      <c r="C12" s="8" t="s">
        <v>491</v>
      </c>
      <c r="D12" s="8" t="s">
        <v>492</v>
      </c>
      <c r="E12" s="8">
        <v>21.67</v>
      </c>
      <c r="F12" s="8">
        <v>17.170000000000002</v>
      </c>
      <c r="G12" s="8">
        <v>0.26208503203261491</v>
      </c>
      <c r="H12" s="8"/>
      <c r="I12" s="8"/>
      <c r="J12" s="9"/>
      <c r="K12" s="9"/>
      <c r="L12" s="9"/>
      <c r="O12" s="18" t="s">
        <v>115</v>
      </c>
    </row>
    <row r="13" spans="1:15" ht="20.149999999999999" customHeight="1" x14ac:dyDescent="0.35">
      <c r="A13" s="8" t="s">
        <v>227</v>
      </c>
      <c r="B13" s="8" t="s">
        <v>228</v>
      </c>
      <c r="C13" s="8" t="s">
        <v>491</v>
      </c>
      <c r="D13" s="8" t="s">
        <v>494</v>
      </c>
      <c r="E13" s="8">
        <v>48</v>
      </c>
      <c r="F13" s="8">
        <v>43.7</v>
      </c>
      <c r="G13" s="8">
        <v>9.8398169336384456E-2</v>
      </c>
      <c r="H13" s="8"/>
      <c r="I13" s="8"/>
      <c r="J13" s="9"/>
      <c r="K13" s="9"/>
      <c r="L13" s="9"/>
      <c r="O13" s="175">
        <v>1</v>
      </c>
    </row>
    <row r="14" spans="1:15" ht="20.149999999999999" customHeight="1" x14ac:dyDescent="0.35">
      <c r="A14" s="8" t="s">
        <v>502</v>
      </c>
      <c r="B14" s="8" t="s">
        <v>370</v>
      </c>
      <c r="C14" s="8" t="s">
        <v>503</v>
      </c>
      <c r="D14" s="8" t="s">
        <v>115</v>
      </c>
      <c r="E14" s="8" t="s">
        <v>115</v>
      </c>
      <c r="F14" s="8">
        <v>122.31</v>
      </c>
      <c r="G14" s="8" t="s">
        <v>115</v>
      </c>
      <c r="H14" s="8"/>
      <c r="I14" s="8"/>
      <c r="J14" s="9"/>
      <c r="K14" s="9"/>
      <c r="L14" s="9"/>
      <c r="O14" s="152" t="s">
        <v>504</v>
      </c>
    </row>
    <row r="15" spans="1:15" ht="20.149999999999999" customHeight="1" x14ac:dyDescent="0.35">
      <c r="A15" s="8" t="s">
        <v>505</v>
      </c>
      <c r="B15" s="8" t="s">
        <v>506</v>
      </c>
      <c r="C15" s="8" t="s">
        <v>503</v>
      </c>
      <c r="D15" s="8" t="s">
        <v>115</v>
      </c>
      <c r="E15" s="8" t="s">
        <v>115</v>
      </c>
      <c r="F15" s="8">
        <v>25.46</v>
      </c>
      <c r="G15" s="8" t="s">
        <v>115</v>
      </c>
      <c r="H15" s="8"/>
      <c r="I15" s="8"/>
      <c r="J15" s="9"/>
      <c r="K15" s="9"/>
      <c r="L15" s="9"/>
      <c r="O15" s="152" t="s">
        <v>507</v>
      </c>
    </row>
    <row r="16" spans="1:15" ht="20.149999999999999" customHeight="1" x14ac:dyDescent="0.35">
      <c r="A16" s="8" t="s">
        <v>508</v>
      </c>
      <c r="B16" s="8" t="s">
        <v>509</v>
      </c>
      <c r="C16" s="8" t="s">
        <v>503</v>
      </c>
      <c r="D16" s="8" t="s">
        <v>115</v>
      </c>
      <c r="E16" s="8" t="s">
        <v>115</v>
      </c>
      <c r="F16" s="8">
        <v>17.809999999999999</v>
      </c>
      <c r="G16" s="8" t="s">
        <v>115</v>
      </c>
      <c r="H16" s="8"/>
      <c r="I16" s="8"/>
      <c r="J16" s="9"/>
      <c r="K16" s="9"/>
      <c r="L16" s="9"/>
      <c r="O16" s="158" t="s">
        <v>510</v>
      </c>
    </row>
    <row r="17" spans="1:15" ht="20.149999999999999" customHeight="1" x14ac:dyDescent="0.35">
      <c r="A17" s="8" t="s">
        <v>511</v>
      </c>
      <c r="B17" s="8" t="s">
        <v>512</v>
      </c>
      <c r="C17" s="8" t="s">
        <v>503</v>
      </c>
      <c r="D17" s="8" t="s">
        <v>115</v>
      </c>
      <c r="E17" s="8" t="s">
        <v>115</v>
      </c>
      <c r="F17" s="8">
        <v>11.82</v>
      </c>
      <c r="G17" s="8" t="s">
        <v>115</v>
      </c>
      <c r="H17" s="8"/>
      <c r="I17" s="8"/>
      <c r="J17" s="9"/>
      <c r="K17" s="9"/>
      <c r="L17" s="9"/>
      <c r="O17" s="158" t="s">
        <v>513</v>
      </c>
    </row>
    <row r="18" spans="1:15" ht="20.149999999999999" customHeight="1" x14ac:dyDescent="0.35">
      <c r="A18" s="8" t="s">
        <v>514</v>
      </c>
      <c r="B18" s="8" t="s">
        <v>115</v>
      </c>
      <c r="C18" s="8" t="s">
        <v>115</v>
      </c>
      <c r="D18" s="8" t="s">
        <v>115</v>
      </c>
      <c r="E18" s="8" t="s">
        <v>115</v>
      </c>
      <c r="F18" s="8" t="s">
        <v>115</v>
      </c>
      <c r="G18" s="8" t="s">
        <v>115</v>
      </c>
      <c r="H18" s="8"/>
      <c r="I18" s="8"/>
      <c r="J18" s="9"/>
      <c r="K18" s="9"/>
      <c r="L18" s="9"/>
      <c r="O18" s="158" t="s">
        <v>515</v>
      </c>
    </row>
    <row r="19" spans="1:15" ht="20.149999999999999" customHeight="1" x14ac:dyDescent="0.35">
      <c r="A19" s="8" t="s">
        <v>516</v>
      </c>
      <c r="B19" s="8"/>
      <c r="C19" s="8"/>
      <c r="D19" s="8"/>
      <c r="E19" s="8"/>
      <c r="F19" s="8"/>
      <c r="G19" s="8"/>
      <c r="H19" s="8"/>
      <c r="I19" s="8"/>
      <c r="J19" s="9"/>
      <c r="K19" s="9"/>
      <c r="L19" s="9"/>
      <c r="O19" s="158" t="s">
        <v>517</v>
      </c>
    </row>
    <row r="20" spans="1:15" ht="20.149999999999999" customHeight="1" x14ac:dyDescent="0.35">
      <c r="A20" s="8" t="s">
        <v>518</v>
      </c>
      <c r="B20" s="8" t="s">
        <v>519</v>
      </c>
      <c r="C20" s="8" t="s">
        <v>503</v>
      </c>
      <c r="D20" s="8" t="s">
        <v>494</v>
      </c>
      <c r="E20" s="8">
        <v>35</v>
      </c>
      <c r="F20" s="8">
        <v>25.14</v>
      </c>
      <c r="G20" s="8">
        <v>0.39220365950676217</v>
      </c>
      <c r="H20" s="8"/>
      <c r="I20" s="8"/>
      <c r="J20" s="9"/>
      <c r="K20" s="9"/>
      <c r="L20" s="9"/>
      <c r="O20" s="158" t="s">
        <v>520</v>
      </c>
    </row>
    <row r="21" spans="1:15" ht="20.149999999999999" customHeight="1" x14ac:dyDescent="0.35">
      <c r="A21" s="8" t="s">
        <v>521</v>
      </c>
      <c r="B21" s="8" t="s">
        <v>522</v>
      </c>
      <c r="C21" s="8" t="s">
        <v>503</v>
      </c>
      <c r="D21" s="8" t="s">
        <v>492</v>
      </c>
      <c r="E21" s="8">
        <v>57</v>
      </c>
      <c r="F21" s="8">
        <v>55.35</v>
      </c>
      <c r="G21" s="8">
        <v>2.9810298102981081E-2</v>
      </c>
      <c r="H21" s="8"/>
      <c r="I21" s="8"/>
      <c r="J21" s="9"/>
      <c r="K21" s="9"/>
      <c r="L21" s="9"/>
      <c r="O21" s="158" t="s">
        <v>523</v>
      </c>
    </row>
    <row r="22" spans="1:15" ht="20.149999999999999" customHeight="1" x14ac:dyDescent="0.35">
      <c r="A22" s="8" t="s">
        <v>524</v>
      </c>
      <c r="B22" s="8" t="s">
        <v>525</v>
      </c>
      <c r="C22" s="8" t="s">
        <v>503</v>
      </c>
      <c r="D22" s="8" t="s">
        <v>494</v>
      </c>
      <c r="E22" s="8">
        <v>58</v>
      </c>
      <c r="F22" s="8">
        <v>36.19</v>
      </c>
      <c r="G22" s="8">
        <v>0.60265266648245386</v>
      </c>
      <c r="H22" s="8"/>
      <c r="I22" s="8"/>
      <c r="J22" s="9"/>
      <c r="K22" s="9"/>
      <c r="L22" s="9"/>
      <c r="O22" s="158" t="s">
        <v>526</v>
      </c>
    </row>
    <row r="23" spans="1:15" ht="20.149999999999999" customHeight="1" x14ac:dyDescent="0.35">
      <c r="A23" s="8" t="s">
        <v>514</v>
      </c>
      <c r="B23" s="8" t="s">
        <v>115</v>
      </c>
      <c r="C23" s="8" t="s">
        <v>115</v>
      </c>
      <c r="D23" s="8" t="s">
        <v>115</v>
      </c>
      <c r="E23" s="8" t="s">
        <v>115</v>
      </c>
      <c r="F23" s="8" t="s">
        <v>115</v>
      </c>
      <c r="G23" s="8" t="s">
        <v>115</v>
      </c>
      <c r="H23" s="8"/>
      <c r="I23" s="8"/>
      <c r="J23" s="9"/>
      <c r="K23" s="9"/>
      <c r="L23" s="9"/>
      <c r="O23" s="158" t="s">
        <v>527</v>
      </c>
    </row>
    <row r="24" spans="1:15" ht="14.15" customHeight="1" x14ac:dyDescent="0.35">
      <c r="A24" s="9" t="s">
        <v>466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O24" s="19" t="s">
        <v>115</v>
      </c>
    </row>
    <row r="25" spans="1:15" ht="14.15" customHeight="1" x14ac:dyDescent="0.35">
      <c r="A25" s="9" t="s">
        <v>12</v>
      </c>
      <c r="B25" s="9" t="s">
        <v>13</v>
      </c>
      <c r="C25" s="9" t="s">
        <v>17</v>
      </c>
      <c r="D25" s="9" t="s">
        <v>494</v>
      </c>
      <c r="E25" s="9">
        <v>30</v>
      </c>
      <c r="F25" s="9">
        <v>28.92</v>
      </c>
      <c r="G25" s="9">
        <v>3.734439834024883E-2</v>
      </c>
      <c r="H25" s="9"/>
      <c r="I25" s="9"/>
      <c r="J25" s="9"/>
      <c r="K25" s="9"/>
      <c r="L25" s="9"/>
      <c r="O25" s="19" t="s">
        <v>115</v>
      </c>
    </row>
    <row r="26" spans="1:15" ht="14.15" customHeight="1" x14ac:dyDescent="0.35">
      <c r="A26" s="9" t="s">
        <v>15</v>
      </c>
      <c r="B26" s="9" t="s">
        <v>16</v>
      </c>
      <c r="C26" s="9" t="s">
        <v>17</v>
      </c>
      <c r="D26" s="9" t="s">
        <v>494</v>
      </c>
      <c r="E26" s="9">
        <v>17.149999999999999</v>
      </c>
      <c r="F26" s="9">
        <v>19.010000000000002</v>
      </c>
      <c r="G26" s="9">
        <v>-9.7843240399789755E-2</v>
      </c>
      <c r="H26" s="9"/>
      <c r="I26" s="9"/>
      <c r="J26" s="9"/>
      <c r="K26" s="9"/>
      <c r="L26" s="9"/>
      <c r="O26" s="19" t="s">
        <v>115</v>
      </c>
    </row>
    <row r="27" spans="1:15" ht="14.15" customHeight="1" x14ac:dyDescent="0.35">
      <c r="A27" s="9" t="s">
        <v>20</v>
      </c>
      <c r="B27" s="9" t="s">
        <v>18</v>
      </c>
      <c r="C27" s="9" t="s">
        <v>17</v>
      </c>
      <c r="D27" s="9" t="s">
        <v>494</v>
      </c>
      <c r="E27" s="9">
        <v>24</v>
      </c>
      <c r="F27" s="9">
        <v>18.66</v>
      </c>
      <c r="G27" s="9">
        <v>0.2861736334405145</v>
      </c>
      <c r="H27" s="9"/>
      <c r="I27" s="9"/>
      <c r="J27" s="9"/>
      <c r="K27" s="9"/>
      <c r="L27" s="9"/>
      <c r="O27" s="19" t="s">
        <v>115</v>
      </c>
    </row>
    <row r="28" spans="1:15" ht="14.15" customHeight="1" x14ac:dyDescent="0.35">
      <c r="A28" s="9" t="s">
        <v>81</v>
      </c>
      <c r="B28" s="9" t="s">
        <v>19</v>
      </c>
      <c r="C28" s="9" t="s">
        <v>14</v>
      </c>
      <c r="D28" s="9" t="s">
        <v>492</v>
      </c>
      <c r="E28" s="9">
        <v>4</v>
      </c>
      <c r="F28" s="9">
        <v>4.1900000000000004</v>
      </c>
      <c r="G28" s="9">
        <v>-4.534606205250602E-2</v>
      </c>
      <c r="H28" s="9"/>
      <c r="I28" s="9"/>
      <c r="J28" s="9"/>
      <c r="K28" s="9"/>
      <c r="L28" s="9"/>
      <c r="O28" s="18" t="s">
        <v>115</v>
      </c>
    </row>
    <row r="29" spans="1:15" ht="14.15" customHeight="1" x14ac:dyDescent="0.35">
      <c r="A29" s="9" t="s">
        <v>218</v>
      </c>
      <c r="B29" s="9" t="s">
        <v>219</v>
      </c>
      <c r="C29" s="9" t="s">
        <v>17</v>
      </c>
      <c r="D29" s="9" t="s">
        <v>494</v>
      </c>
      <c r="E29" s="9">
        <v>14</v>
      </c>
      <c r="F29" s="9">
        <v>9.3000000000000007</v>
      </c>
      <c r="G29" s="9">
        <v>0.5053763440860215</v>
      </c>
      <c r="H29" s="9"/>
      <c r="I29" s="9"/>
      <c r="J29" s="9"/>
      <c r="K29" s="9"/>
      <c r="L29" s="9"/>
      <c r="O29" s="175">
        <v>1</v>
      </c>
    </row>
    <row r="30" spans="1:15" ht="14.15" customHeight="1" x14ac:dyDescent="0.35">
      <c r="A30" s="9" t="s">
        <v>397</v>
      </c>
      <c r="B30" s="9" t="s">
        <v>118</v>
      </c>
      <c r="C30" s="9" t="s">
        <v>14</v>
      </c>
      <c r="D30" s="9" t="s">
        <v>494</v>
      </c>
      <c r="E30" s="9">
        <v>38</v>
      </c>
      <c r="F30" s="9">
        <v>37.950000000000003</v>
      </c>
      <c r="G30" s="9">
        <v>1.3175230566533358E-3</v>
      </c>
      <c r="H30" s="9"/>
      <c r="I30" s="9"/>
      <c r="J30" s="9"/>
      <c r="K30" s="9"/>
      <c r="L30" s="9"/>
      <c r="O30" s="152" t="s">
        <v>504</v>
      </c>
    </row>
    <row r="31" spans="1:15" ht="14.15" hidden="1" customHeight="1" x14ac:dyDescent="0.35">
      <c r="A31" s="176" t="s">
        <v>119</v>
      </c>
      <c r="B31" t="s">
        <v>120</v>
      </c>
      <c r="C31" t="s">
        <v>503</v>
      </c>
      <c r="D31" t="s">
        <v>115</v>
      </c>
      <c r="E31" t="s">
        <v>115</v>
      </c>
      <c r="F31">
        <v>30.61</v>
      </c>
      <c r="G31" t="s">
        <v>115</v>
      </c>
      <c r="O31" s="158" t="s">
        <v>528</v>
      </c>
    </row>
    <row r="32" spans="1:15" ht="14.15" hidden="1" customHeight="1" x14ac:dyDescent="0.35">
      <c r="A32" t="s">
        <v>121</v>
      </c>
      <c r="B32" t="s">
        <v>122</v>
      </c>
      <c r="C32" t="s">
        <v>503</v>
      </c>
      <c r="D32" t="s">
        <v>115</v>
      </c>
      <c r="E32" t="s">
        <v>115</v>
      </c>
      <c r="F32">
        <v>48.39</v>
      </c>
      <c r="G32" t="s">
        <v>115</v>
      </c>
      <c r="O32" s="158" t="s">
        <v>529</v>
      </c>
    </row>
    <row r="33" spans="1:15" ht="14.15" hidden="1" customHeight="1" x14ac:dyDescent="0.35">
      <c r="A33" t="s">
        <v>123</v>
      </c>
      <c r="B33" t="s">
        <v>124</v>
      </c>
      <c r="C33" t="s">
        <v>503</v>
      </c>
      <c r="D33" t="s">
        <v>115</v>
      </c>
      <c r="E33" t="s">
        <v>115</v>
      </c>
      <c r="F33">
        <v>9.89</v>
      </c>
      <c r="G33" t="s">
        <v>115</v>
      </c>
      <c r="O33" s="158" t="s">
        <v>530</v>
      </c>
    </row>
    <row r="34" spans="1:15" ht="14.15" hidden="1" customHeight="1" x14ac:dyDescent="0.35">
      <c r="A34" t="s">
        <v>514</v>
      </c>
      <c r="B34" t="s">
        <v>115</v>
      </c>
      <c r="C34" t="s">
        <v>115</v>
      </c>
      <c r="D34" t="s">
        <v>115</v>
      </c>
      <c r="E34" t="s">
        <v>115</v>
      </c>
      <c r="F34" t="s">
        <v>115</v>
      </c>
      <c r="G34" t="s">
        <v>115</v>
      </c>
      <c r="O34" s="158" t="s">
        <v>531</v>
      </c>
    </row>
    <row r="35" spans="1:15" ht="14.15" hidden="1" customHeight="1" x14ac:dyDescent="0.35">
      <c r="A35" t="s">
        <v>477</v>
      </c>
      <c r="O35" s="158" t="s">
        <v>532</v>
      </c>
    </row>
    <row r="36" spans="1:15" ht="14.15" hidden="1" customHeight="1" x14ac:dyDescent="0.35">
      <c r="A36" t="s">
        <v>308</v>
      </c>
      <c r="B36" t="s">
        <v>309</v>
      </c>
      <c r="C36" t="s">
        <v>21</v>
      </c>
      <c r="D36" t="s">
        <v>492</v>
      </c>
      <c r="E36">
        <v>27</v>
      </c>
      <c r="F36">
        <v>21.31</v>
      </c>
      <c r="G36">
        <v>0.26701079305490394</v>
      </c>
      <c r="O36" s="158" t="s">
        <v>533</v>
      </c>
    </row>
    <row r="37" spans="1:15" ht="14.15" hidden="1" customHeight="1" x14ac:dyDescent="0.35">
      <c r="A37" t="s">
        <v>22</v>
      </c>
      <c r="B37" t="s">
        <v>534</v>
      </c>
      <c r="C37" t="s">
        <v>21</v>
      </c>
      <c r="D37" t="s">
        <v>492</v>
      </c>
      <c r="E37">
        <v>20</v>
      </c>
      <c r="F37">
        <v>15.06</v>
      </c>
      <c r="G37">
        <v>0.32802124833997337</v>
      </c>
      <c r="O37" s="158" t="s">
        <v>535</v>
      </c>
    </row>
    <row r="38" spans="1:15" ht="14.15" hidden="1" customHeight="1" x14ac:dyDescent="0.35">
      <c r="A38" t="s">
        <v>23</v>
      </c>
      <c r="B38" t="s">
        <v>24</v>
      </c>
      <c r="C38" t="s">
        <v>21</v>
      </c>
      <c r="D38" t="s">
        <v>492</v>
      </c>
      <c r="E38">
        <v>50</v>
      </c>
      <c r="F38">
        <v>46.3</v>
      </c>
      <c r="G38">
        <v>7.9913606911447221E-2</v>
      </c>
      <c r="O38" s="19" t="s">
        <v>115</v>
      </c>
    </row>
    <row r="39" spans="1:15" ht="14.15" hidden="1" customHeight="1" x14ac:dyDescent="0.35">
      <c r="A39" t="s">
        <v>25</v>
      </c>
      <c r="B39" t="s">
        <v>26</v>
      </c>
      <c r="C39" t="s">
        <v>21</v>
      </c>
      <c r="D39" t="s">
        <v>492</v>
      </c>
      <c r="E39">
        <v>28</v>
      </c>
      <c r="F39">
        <v>21.88</v>
      </c>
      <c r="G39">
        <v>0.27970749542961615</v>
      </c>
      <c r="O39" s="19" t="s">
        <v>115</v>
      </c>
    </row>
    <row r="40" spans="1:15" ht="14.15" hidden="1" customHeight="1" x14ac:dyDescent="0.35">
      <c r="A40" t="s">
        <v>82</v>
      </c>
      <c r="B40" t="s">
        <v>27</v>
      </c>
      <c r="C40" t="s">
        <v>21</v>
      </c>
      <c r="D40" t="s">
        <v>492</v>
      </c>
      <c r="E40">
        <v>39</v>
      </c>
      <c r="F40">
        <v>38.159999999999997</v>
      </c>
      <c r="G40">
        <v>2.2012578616352307E-2</v>
      </c>
      <c r="O40" s="18" t="s">
        <v>115</v>
      </c>
    </row>
    <row r="41" spans="1:15" ht="14.15" hidden="1" customHeight="1" x14ac:dyDescent="0.35">
      <c r="A41" t="s">
        <v>188</v>
      </c>
      <c r="B41" t="s">
        <v>189</v>
      </c>
      <c r="C41" t="s">
        <v>21</v>
      </c>
      <c r="D41" t="s">
        <v>494</v>
      </c>
      <c r="E41">
        <v>120</v>
      </c>
      <c r="F41">
        <v>83.8</v>
      </c>
      <c r="G41">
        <v>0.43198090692124103</v>
      </c>
      <c r="O41" s="175">
        <v>1</v>
      </c>
    </row>
    <row r="42" spans="1:15" ht="14.15" hidden="1" customHeight="1" x14ac:dyDescent="0.35">
      <c r="A42" t="s">
        <v>83</v>
      </c>
      <c r="B42" t="s">
        <v>28</v>
      </c>
      <c r="C42" t="s">
        <v>21</v>
      </c>
      <c r="D42" t="s">
        <v>494</v>
      </c>
      <c r="E42">
        <v>33</v>
      </c>
      <c r="F42">
        <v>33.049999999999997</v>
      </c>
      <c r="G42">
        <v>-1.5128593040846239E-3</v>
      </c>
      <c r="O42" s="152" t="s">
        <v>504</v>
      </c>
    </row>
    <row r="43" spans="1:15" ht="14.15" hidden="1" customHeight="1" x14ac:dyDescent="0.35">
      <c r="A43" t="s">
        <v>84</v>
      </c>
      <c r="B43" t="s">
        <v>29</v>
      </c>
      <c r="C43" t="s">
        <v>536</v>
      </c>
      <c r="D43" t="s">
        <v>492</v>
      </c>
      <c r="E43">
        <v>6</v>
      </c>
      <c r="F43">
        <v>12.99</v>
      </c>
      <c r="G43">
        <v>-0.53810623556581993</v>
      </c>
      <c r="O43" s="152" t="s">
        <v>507</v>
      </c>
    </row>
    <row r="44" spans="1:15" ht="14.15" hidden="1" customHeight="1" x14ac:dyDescent="0.35">
      <c r="A44" t="s">
        <v>85</v>
      </c>
      <c r="B44" t="s">
        <v>30</v>
      </c>
      <c r="C44" t="s">
        <v>21</v>
      </c>
      <c r="D44" t="s">
        <v>494</v>
      </c>
      <c r="E44">
        <v>18</v>
      </c>
      <c r="F44">
        <v>14.68</v>
      </c>
      <c r="G44">
        <v>0.22615803814713908</v>
      </c>
      <c r="O44" s="158" t="s">
        <v>537</v>
      </c>
    </row>
    <row r="45" spans="1:15" ht="14.15" hidden="1" customHeight="1" x14ac:dyDescent="0.35">
      <c r="A45" t="s">
        <v>86</v>
      </c>
      <c r="B45" t="s">
        <v>31</v>
      </c>
      <c r="C45" t="s">
        <v>21</v>
      </c>
      <c r="D45" t="s">
        <v>492</v>
      </c>
      <c r="E45">
        <v>27</v>
      </c>
      <c r="F45">
        <v>26.49</v>
      </c>
      <c r="G45">
        <v>1.9252548131370339E-2</v>
      </c>
      <c r="O45" s="158" t="s">
        <v>538</v>
      </c>
    </row>
    <row r="46" spans="1:15" ht="14.15" hidden="1" customHeight="1" x14ac:dyDescent="0.35">
      <c r="A46" t="s">
        <v>220</v>
      </c>
      <c r="B46" t="s">
        <v>221</v>
      </c>
      <c r="C46" t="s">
        <v>243</v>
      </c>
      <c r="D46" t="s">
        <v>494</v>
      </c>
      <c r="E46">
        <v>32</v>
      </c>
      <c r="F46">
        <v>27.35</v>
      </c>
      <c r="G46">
        <v>0.17001828153564902</v>
      </c>
      <c r="O46" s="158" t="s">
        <v>539</v>
      </c>
    </row>
    <row r="47" spans="1:15" ht="14.15" hidden="1" customHeight="1" x14ac:dyDescent="0.35">
      <c r="A47" t="s">
        <v>244</v>
      </c>
      <c r="B47" t="s">
        <v>245</v>
      </c>
      <c r="C47" t="s">
        <v>243</v>
      </c>
      <c r="D47" t="s">
        <v>494</v>
      </c>
      <c r="E47">
        <v>30</v>
      </c>
      <c r="F47">
        <v>20.38</v>
      </c>
      <c r="G47">
        <v>0.47203140333660465</v>
      </c>
      <c r="O47" s="158" t="s">
        <v>540</v>
      </c>
    </row>
    <row r="48" spans="1:15" ht="14.15" hidden="1" customHeight="1" x14ac:dyDescent="0.35">
      <c r="A48" t="s">
        <v>541</v>
      </c>
      <c r="B48" t="s">
        <v>542</v>
      </c>
      <c r="C48" t="s">
        <v>21</v>
      </c>
      <c r="D48" t="s">
        <v>494</v>
      </c>
      <c r="E48">
        <v>38</v>
      </c>
      <c r="F48">
        <v>20.079999999999998</v>
      </c>
      <c r="G48">
        <v>0.89243027888446225</v>
      </c>
      <c r="O48" s="19" t="s">
        <v>115</v>
      </c>
    </row>
    <row r="49" spans="1:15" ht="14.15" hidden="1" customHeight="1" x14ac:dyDescent="0.35">
      <c r="A49" t="s">
        <v>543</v>
      </c>
      <c r="B49" t="s">
        <v>544</v>
      </c>
      <c r="C49" t="s">
        <v>21</v>
      </c>
      <c r="D49" t="s">
        <v>494</v>
      </c>
      <c r="E49">
        <v>17</v>
      </c>
      <c r="F49">
        <v>8.65</v>
      </c>
      <c r="G49">
        <v>0.96531791907514441</v>
      </c>
      <c r="O49" s="18" t="s">
        <v>115</v>
      </c>
    </row>
    <row r="50" spans="1:15" ht="14.15" hidden="1" customHeight="1" x14ac:dyDescent="0.35">
      <c r="A50" t="s">
        <v>222</v>
      </c>
      <c r="B50" t="s">
        <v>223</v>
      </c>
      <c r="C50" t="s">
        <v>21</v>
      </c>
      <c r="D50" t="s">
        <v>494</v>
      </c>
      <c r="E50">
        <v>15</v>
      </c>
      <c r="F50">
        <v>10.91</v>
      </c>
      <c r="G50">
        <v>0.37488542621448206</v>
      </c>
      <c r="O50" s="175">
        <v>1</v>
      </c>
    </row>
    <row r="51" spans="1:15" ht="14.15" hidden="1" customHeight="1" x14ac:dyDescent="0.35">
      <c r="A51" t="s">
        <v>87</v>
      </c>
      <c r="B51" t="s">
        <v>32</v>
      </c>
      <c r="C51" t="s">
        <v>21</v>
      </c>
      <c r="D51" t="s">
        <v>494</v>
      </c>
      <c r="E51">
        <v>13</v>
      </c>
      <c r="F51">
        <v>12</v>
      </c>
      <c r="G51">
        <v>8.3333333333333259E-2</v>
      </c>
      <c r="O51" s="152" t="s">
        <v>504</v>
      </c>
    </row>
    <row r="52" spans="1:15" ht="14.15" hidden="1" customHeight="1" x14ac:dyDescent="0.35">
      <c r="A52" t="s">
        <v>88</v>
      </c>
      <c r="B52" t="s">
        <v>33</v>
      </c>
      <c r="C52" t="s">
        <v>21</v>
      </c>
      <c r="D52" t="s">
        <v>494</v>
      </c>
      <c r="E52">
        <v>16</v>
      </c>
      <c r="F52">
        <v>9.89</v>
      </c>
      <c r="G52">
        <v>0.61779575328614755</v>
      </c>
      <c r="O52" s="152" t="s">
        <v>507</v>
      </c>
    </row>
    <row r="53" spans="1:15" ht="14.15" hidden="1" customHeight="1" x14ac:dyDescent="0.35">
      <c r="A53" t="s">
        <v>34</v>
      </c>
      <c r="B53" t="s">
        <v>35</v>
      </c>
      <c r="C53" t="s">
        <v>21</v>
      </c>
      <c r="D53" t="s">
        <v>494</v>
      </c>
      <c r="E53">
        <v>11</v>
      </c>
      <c r="F53">
        <v>7.83</v>
      </c>
      <c r="G53">
        <v>0.40485312899105996</v>
      </c>
      <c r="O53" s="158" t="s">
        <v>545</v>
      </c>
    </row>
    <row r="54" spans="1:15" ht="14.15" hidden="1" customHeight="1" x14ac:dyDescent="0.35">
      <c r="A54" t="s">
        <v>302</v>
      </c>
      <c r="B54" t="s">
        <v>303</v>
      </c>
      <c r="C54" t="s">
        <v>21</v>
      </c>
      <c r="D54" t="s">
        <v>494</v>
      </c>
      <c r="E54">
        <v>17</v>
      </c>
      <c r="F54">
        <v>16.34</v>
      </c>
      <c r="G54">
        <v>4.0391676866585069E-2</v>
      </c>
      <c r="O54" s="158" t="s">
        <v>546</v>
      </c>
    </row>
    <row r="55" spans="1:15" ht="14.15" hidden="1" customHeight="1" x14ac:dyDescent="0.35">
      <c r="A55" t="s">
        <v>125</v>
      </c>
      <c r="B55" t="s">
        <v>126</v>
      </c>
      <c r="C55" t="s">
        <v>503</v>
      </c>
      <c r="D55" t="s">
        <v>115</v>
      </c>
      <c r="E55" t="s">
        <v>115</v>
      </c>
      <c r="F55">
        <v>27.69</v>
      </c>
      <c r="G55" t="s">
        <v>115</v>
      </c>
      <c r="O55" s="158" t="s">
        <v>547</v>
      </c>
    </row>
    <row r="56" spans="1:15" ht="14.15" hidden="1" customHeight="1" x14ac:dyDescent="0.35">
      <c r="A56" t="s">
        <v>127</v>
      </c>
      <c r="B56" t="s">
        <v>128</v>
      </c>
      <c r="C56" t="s">
        <v>503</v>
      </c>
      <c r="D56" t="s">
        <v>115</v>
      </c>
      <c r="E56" t="s">
        <v>115</v>
      </c>
      <c r="F56">
        <v>34.799999999999997</v>
      </c>
      <c r="G56" t="s">
        <v>115</v>
      </c>
      <c r="O56" s="158" t="s">
        <v>547</v>
      </c>
    </row>
    <row r="57" spans="1:15" ht="14.15" hidden="1" customHeight="1" x14ac:dyDescent="0.35">
      <c r="A57" t="s">
        <v>131</v>
      </c>
      <c r="B57" t="s">
        <v>132</v>
      </c>
      <c r="C57" t="s">
        <v>503</v>
      </c>
      <c r="D57" t="s">
        <v>115</v>
      </c>
      <c r="E57" t="s">
        <v>115</v>
      </c>
      <c r="F57">
        <v>57.39</v>
      </c>
      <c r="G57" t="s">
        <v>115</v>
      </c>
      <c r="O57" s="158" t="s">
        <v>548</v>
      </c>
    </row>
    <row r="58" spans="1:15" ht="14.15" hidden="1" customHeight="1" x14ac:dyDescent="0.35">
      <c r="A58" t="s">
        <v>133</v>
      </c>
      <c r="B58" t="s">
        <v>134</v>
      </c>
      <c r="C58" t="s">
        <v>503</v>
      </c>
      <c r="D58" t="s">
        <v>115</v>
      </c>
      <c r="E58" t="s">
        <v>115</v>
      </c>
      <c r="F58">
        <v>92.63</v>
      </c>
      <c r="G58" t="s">
        <v>115</v>
      </c>
      <c r="O58" s="158" t="s">
        <v>549</v>
      </c>
    </row>
    <row r="59" spans="1:15" ht="14.15" hidden="1" customHeight="1" x14ac:dyDescent="0.35">
      <c r="A59" t="s">
        <v>135</v>
      </c>
      <c r="B59" t="s">
        <v>136</v>
      </c>
      <c r="C59" t="s">
        <v>503</v>
      </c>
      <c r="D59" t="s">
        <v>115</v>
      </c>
      <c r="E59" t="s">
        <v>115</v>
      </c>
      <c r="F59">
        <v>21.25</v>
      </c>
      <c r="G59" t="s">
        <v>115</v>
      </c>
      <c r="O59" s="158" t="s">
        <v>550</v>
      </c>
    </row>
    <row r="60" spans="1:15" ht="14.15" hidden="1" customHeight="1" x14ac:dyDescent="0.35">
      <c r="A60" t="s">
        <v>137</v>
      </c>
      <c r="B60" t="s">
        <v>224</v>
      </c>
      <c r="C60" t="s">
        <v>503</v>
      </c>
      <c r="D60" t="s">
        <v>115</v>
      </c>
      <c r="E60" t="s">
        <v>115</v>
      </c>
      <c r="F60">
        <v>38.25</v>
      </c>
      <c r="G60" t="s">
        <v>115</v>
      </c>
      <c r="O60" s="158" t="s">
        <v>551</v>
      </c>
    </row>
    <row r="61" spans="1:15" ht="14.15" hidden="1" customHeight="1" x14ac:dyDescent="0.35">
      <c r="A61" t="s">
        <v>514</v>
      </c>
      <c r="B61" t="s">
        <v>115</v>
      </c>
      <c r="C61" t="s">
        <v>115</v>
      </c>
      <c r="D61" t="s">
        <v>115</v>
      </c>
      <c r="E61" t="s">
        <v>115</v>
      </c>
      <c r="F61" t="s">
        <v>115</v>
      </c>
      <c r="G61" t="s">
        <v>115</v>
      </c>
      <c r="O61" s="158" t="s">
        <v>552</v>
      </c>
    </row>
    <row r="62" spans="1:15" ht="14.15" hidden="1" customHeight="1" x14ac:dyDescent="0.35">
      <c r="A62" t="s">
        <v>553</v>
      </c>
      <c r="O62" s="158" t="s">
        <v>552</v>
      </c>
    </row>
    <row r="63" spans="1:15" ht="14.15" hidden="1" customHeight="1" x14ac:dyDescent="0.35">
      <c r="A63" t="s">
        <v>225</v>
      </c>
      <c r="B63" t="s">
        <v>226</v>
      </c>
      <c r="C63" t="s">
        <v>554</v>
      </c>
      <c r="D63" t="s">
        <v>494</v>
      </c>
      <c r="E63">
        <v>18</v>
      </c>
      <c r="F63">
        <v>14.37</v>
      </c>
      <c r="G63">
        <v>0.25260960334029225</v>
      </c>
      <c r="O63" s="158" t="s">
        <v>555</v>
      </c>
    </row>
    <row r="64" spans="1:15" ht="14.15" hidden="1" customHeight="1" x14ac:dyDescent="0.35">
      <c r="A64" t="s">
        <v>89</v>
      </c>
      <c r="B64" t="s">
        <v>39</v>
      </c>
      <c r="C64" t="s">
        <v>554</v>
      </c>
      <c r="D64" t="s">
        <v>492</v>
      </c>
      <c r="E64">
        <v>44</v>
      </c>
      <c r="F64">
        <v>41.11</v>
      </c>
      <c r="G64">
        <v>7.0299197275601966E-2</v>
      </c>
      <c r="O64" s="158" t="s">
        <v>556</v>
      </c>
    </row>
    <row r="65" spans="1:15" ht="14.15" hidden="1" customHeight="1" x14ac:dyDescent="0.35">
      <c r="A65" t="s">
        <v>90</v>
      </c>
      <c r="B65" t="s">
        <v>43</v>
      </c>
      <c r="C65" t="s">
        <v>554</v>
      </c>
      <c r="D65" t="s">
        <v>492</v>
      </c>
      <c r="E65">
        <v>2.4</v>
      </c>
      <c r="F65">
        <v>2.59</v>
      </c>
      <c r="G65">
        <v>-7.3359073359073323E-2</v>
      </c>
      <c r="O65" s="19" t="s">
        <v>115</v>
      </c>
    </row>
    <row r="66" spans="1:15" ht="14.15" hidden="1" customHeight="1" x14ac:dyDescent="0.35">
      <c r="A66" t="s">
        <v>40</v>
      </c>
      <c r="B66" t="s">
        <v>45</v>
      </c>
      <c r="C66" t="s">
        <v>554</v>
      </c>
      <c r="D66" t="s">
        <v>492</v>
      </c>
      <c r="E66">
        <v>24</v>
      </c>
      <c r="F66">
        <v>24.76</v>
      </c>
      <c r="G66">
        <v>-3.0694668820678617E-2</v>
      </c>
      <c r="O66" s="19" t="s">
        <v>115</v>
      </c>
    </row>
    <row r="67" spans="1:15" ht="14.15" hidden="1" customHeight="1" x14ac:dyDescent="0.35">
      <c r="A67" t="s">
        <v>42</v>
      </c>
      <c r="B67" t="s">
        <v>46</v>
      </c>
      <c r="C67" t="s">
        <v>554</v>
      </c>
      <c r="D67" t="s">
        <v>492</v>
      </c>
      <c r="E67">
        <v>25</v>
      </c>
      <c r="F67">
        <v>26.82</v>
      </c>
      <c r="G67">
        <v>-6.785980611483966E-2</v>
      </c>
      <c r="O67" s="19" t="s">
        <v>115</v>
      </c>
    </row>
    <row r="68" spans="1:15" ht="14.15" hidden="1" customHeight="1" x14ac:dyDescent="0.35">
      <c r="A68" t="s">
        <v>44</v>
      </c>
      <c r="B68" t="s">
        <v>47</v>
      </c>
      <c r="C68" t="s">
        <v>554</v>
      </c>
      <c r="D68" t="s">
        <v>492</v>
      </c>
      <c r="E68">
        <v>32</v>
      </c>
      <c r="F68">
        <v>39.72</v>
      </c>
      <c r="G68">
        <v>-0.19436052366565959</v>
      </c>
      <c r="O68" s="19" t="s">
        <v>115</v>
      </c>
    </row>
    <row r="69" spans="1:15" ht="14.15" hidden="1" customHeight="1" x14ac:dyDescent="0.35">
      <c r="A69" t="s">
        <v>91</v>
      </c>
      <c r="B69" t="s">
        <v>48</v>
      </c>
      <c r="C69" t="s">
        <v>554</v>
      </c>
      <c r="D69" t="s">
        <v>494</v>
      </c>
      <c r="E69">
        <v>21</v>
      </c>
      <c r="F69">
        <v>18.829999999999998</v>
      </c>
      <c r="G69">
        <v>0.11524163568773238</v>
      </c>
      <c r="O69" s="19" t="s">
        <v>115</v>
      </c>
    </row>
    <row r="70" spans="1:15" ht="14.15" hidden="1" customHeight="1" x14ac:dyDescent="0.35">
      <c r="A70" t="s">
        <v>92</v>
      </c>
      <c r="B70" t="s">
        <v>49</v>
      </c>
      <c r="C70" t="s">
        <v>554</v>
      </c>
      <c r="D70" t="s">
        <v>494</v>
      </c>
      <c r="E70">
        <v>7.5</v>
      </c>
      <c r="F70">
        <v>6.24</v>
      </c>
      <c r="G70">
        <v>0.20192307692307687</v>
      </c>
      <c r="O70" s="19" t="s">
        <v>115</v>
      </c>
    </row>
    <row r="71" spans="1:15" ht="14.15" hidden="1" customHeight="1" x14ac:dyDescent="0.35">
      <c r="A71" t="s">
        <v>93</v>
      </c>
      <c r="B71" t="s">
        <v>50</v>
      </c>
      <c r="C71" t="s">
        <v>554</v>
      </c>
      <c r="D71" t="s">
        <v>494</v>
      </c>
      <c r="E71">
        <v>1.5</v>
      </c>
      <c r="F71">
        <v>6.04</v>
      </c>
      <c r="G71">
        <v>-0.7516556291390728</v>
      </c>
      <c r="O71" s="19" t="s">
        <v>115</v>
      </c>
    </row>
    <row r="72" spans="1:15" ht="14.15" hidden="1" customHeight="1" x14ac:dyDescent="0.35">
      <c r="A72" t="s">
        <v>94</v>
      </c>
      <c r="B72" t="s">
        <v>51</v>
      </c>
      <c r="C72" t="s">
        <v>554</v>
      </c>
      <c r="D72" t="s">
        <v>494</v>
      </c>
      <c r="E72">
        <v>50</v>
      </c>
      <c r="F72">
        <v>39.28</v>
      </c>
      <c r="G72">
        <v>0.27291242362525447</v>
      </c>
      <c r="O72" s="19" t="s">
        <v>115</v>
      </c>
    </row>
    <row r="73" spans="1:15" ht="14.15" hidden="1" customHeight="1" x14ac:dyDescent="0.35">
      <c r="A73" t="s">
        <v>95</v>
      </c>
      <c r="B73" t="s">
        <v>52</v>
      </c>
      <c r="C73" t="s">
        <v>554</v>
      </c>
      <c r="D73" t="s">
        <v>494</v>
      </c>
      <c r="E73">
        <v>36</v>
      </c>
      <c r="F73">
        <v>24.55</v>
      </c>
      <c r="G73">
        <v>0.46639511201629325</v>
      </c>
      <c r="O73" s="19" t="s">
        <v>115</v>
      </c>
    </row>
    <row r="74" spans="1:15" ht="14.15" hidden="1" customHeight="1" x14ac:dyDescent="0.35">
      <c r="A74" t="s">
        <v>557</v>
      </c>
      <c r="B74" t="s">
        <v>558</v>
      </c>
      <c r="C74" t="s">
        <v>503</v>
      </c>
      <c r="D74" t="s">
        <v>115</v>
      </c>
      <c r="E74" t="s">
        <v>115</v>
      </c>
      <c r="F74">
        <v>29.17</v>
      </c>
      <c r="G74" t="s">
        <v>115</v>
      </c>
      <c r="O74" s="18" t="s">
        <v>115</v>
      </c>
    </row>
    <row r="75" spans="1:15" ht="14.15" hidden="1" customHeight="1" x14ac:dyDescent="0.35">
      <c r="A75" t="s">
        <v>138</v>
      </c>
      <c r="B75" t="s">
        <v>139</v>
      </c>
      <c r="C75" t="s">
        <v>503</v>
      </c>
      <c r="D75" t="s">
        <v>115</v>
      </c>
      <c r="E75" t="s">
        <v>115</v>
      </c>
      <c r="F75">
        <v>43.61</v>
      </c>
      <c r="G75" t="s">
        <v>115</v>
      </c>
      <c r="O75" s="175">
        <v>1</v>
      </c>
    </row>
    <row r="76" spans="1:15" ht="14.15" hidden="1" customHeight="1" x14ac:dyDescent="0.35">
      <c r="A76" t="s">
        <v>138</v>
      </c>
      <c r="B76" t="s">
        <v>140</v>
      </c>
      <c r="C76" t="s">
        <v>503</v>
      </c>
      <c r="D76" t="s">
        <v>115</v>
      </c>
      <c r="E76" t="s">
        <v>115</v>
      </c>
      <c r="F76">
        <v>43.28</v>
      </c>
      <c r="G76" t="s">
        <v>115</v>
      </c>
      <c r="O76" s="152" t="s">
        <v>504</v>
      </c>
    </row>
    <row r="77" spans="1:15" ht="14.15" hidden="1" customHeight="1" x14ac:dyDescent="0.35">
      <c r="A77" t="s">
        <v>141</v>
      </c>
      <c r="B77" t="s">
        <v>142</v>
      </c>
      <c r="C77" t="s">
        <v>503</v>
      </c>
      <c r="D77" t="s">
        <v>115</v>
      </c>
      <c r="E77" t="s">
        <v>115</v>
      </c>
      <c r="F77">
        <v>17.86</v>
      </c>
      <c r="G77" t="s">
        <v>115</v>
      </c>
      <c r="O77" s="152" t="s">
        <v>507</v>
      </c>
    </row>
    <row r="78" spans="1:15" ht="14.15" hidden="1" customHeight="1" x14ac:dyDescent="0.35">
      <c r="A78" t="s">
        <v>143</v>
      </c>
      <c r="B78" t="s">
        <v>144</v>
      </c>
      <c r="C78" t="s">
        <v>503</v>
      </c>
      <c r="D78" t="s">
        <v>115</v>
      </c>
      <c r="E78" t="s">
        <v>115</v>
      </c>
      <c r="F78">
        <v>48.22</v>
      </c>
      <c r="G78" t="s">
        <v>115</v>
      </c>
      <c r="O78" s="19" t="s">
        <v>115</v>
      </c>
    </row>
    <row r="79" spans="1:15" ht="14.15" hidden="1" customHeight="1" x14ac:dyDescent="0.35">
      <c r="A79" t="s">
        <v>145</v>
      </c>
      <c r="B79" t="s">
        <v>146</v>
      </c>
      <c r="C79" t="s">
        <v>503</v>
      </c>
      <c r="D79" t="s">
        <v>115</v>
      </c>
      <c r="E79" t="s">
        <v>115</v>
      </c>
      <c r="F79">
        <v>15.96</v>
      </c>
      <c r="G79" t="s">
        <v>115</v>
      </c>
      <c r="O79" s="18" t="s">
        <v>115</v>
      </c>
    </row>
    <row r="80" spans="1:15" ht="14.15" hidden="1" customHeight="1" x14ac:dyDescent="0.35">
      <c r="A80" t="s">
        <v>147</v>
      </c>
      <c r="B80" t="s">
        <v>148</v>
      </c>
      <c r="C80" t="s">
        <v>503</v>
      </c>
      <c r="D80" t="s">
        <v>115</v>
      </c>
      <c r="E80" t="s">
        <v>115</v>
      </c>
      <c r="F80">
        <v>26.63</v>
      </c>
      <c r="G80" t="s">
        <v>115</v>
      </c>
      <c r="O80" s="175">
        <v>1</v>
      </c>
    </row>
    <row r="81" spans="1:15" ht="14.15" hidden="1" customHeight="1" x14ac:dyDescent="0.35">
      <c r="A81" t="s">
        <v>149</v>
      </c>
      <c r="B81" t="s">
        <v>150</v>
      </c>
      <c r="C81" t="s">
        <v>503</v>
      </c>
      <c r="D81" t="s">
        <v>115</v>
      </c>
      <c r="E81" t="s">
        <v>115</v>
      </c>
      <c r="F81">
        <v>53.84</v>
      </c>
      <c r="G81" t="s">
        <v>115</v>
      </c>
      <c r="O81" s="152" t="s">
        <v>504</v>
      </c>
    </row>
    <row r="82" spans="1:15" ht="14.15" hidden="1" customHeight="1" x14ac:dyDescent="0.35">
      <c r="A82" t="s">
        <v>151</v>
      </c>
      <c r="B82" t="s">
        <v>152</v>
      </c>
      <c r="C82" t="s">
        <v>503</v>
      </c>
      <c r="D82" t="s">
        <v>115</v>
      </c>
      <c r="E82" t="s">
        <v>115</v>
      </c>
      <c r="F82">
        <v>19.14</v>
      </c>
      <c r="G82" t="s">
        <v>115</v>
      </c>
      <c r="O82" s="152" t="s">
        <v>507</v>
      </c>
    </row>
    <row r="83" spans="1:15" ht="14.15" hidden="1" customHeight="1" x14ac:dyDescent="0.35">
      <c r="A83" t="s">
        <v>153</v>
      </c>
      <c r="B83" t="s">
        <v>154</v>
      </c>
      <c r="C83" t="s">
        <v>503</v>
      </c>
      <c r="D83" t="s">
        <v>115</v>
      </c>
      <c r="E83" t="s">
        <v>115</v>
      </c>
      <c r="F83">
        <v>15.47</v>
      </c>
      <c r="G83" t="s">
        <v>115</v>
      </c>
      <c r="O83" s="158" t="s">
        <v>559</v>
      </c>
    </row>
    <row r="84" spans="1:15" ht="14.15" hidden="1" customHeight="1" x14ac:dyDescent="0.35">
      <c r="A84" t="s">
        <v>514</v>
      </c>
      <c r="B84" t="s">
        <v>115</v>
      </c>
      <c r="C84" t="s">
        <v>115</v>
      </c>
      <c r="D84" t="s">
        <v>115</v>
      </c>
      <c r="E84" t="s">
        <v>115</v>
      </c>
      <c r="F84" t="s">
        <v>115</v>
      </c>
      <c r="G84" t="s">
        <v>115</v>
      </c>
      <c r="O84" s="158" t="s">
        <v>559</v>
      </c>
    </row>
    <row r="85" spans="1:15" ht="14.15" hidden="1" customHeight="1" x14ac:dyDescent="0.35">
      <c r="A85" t="s">
        <v>474</v>
      </c>
      <c r="O85" s="158" t="s">
        <v>560</v>
      </c>
    </row>
    <row r="86" spans="1:15" ht="14.15" hidden="1" customHeight="1" x14ac:dyDescent="0.35">
      <c r="A86" t="s">
        <v>96</v>
      </c>
      <c r="B86" t="s">
        <v>56</v>
      </c>
      <c r="C86" t="s">
        <v>554</v>
      </c>
      <c r="D86" t="s">
        <v>492</v>
      </c>
      <c r="E86">
        <v>24.5</v>
      </c>
      <c r="F86">
        <v>20.77</v>
      </c>
      <c r="G86">
        <v>0.17958594126143468</v>
      </c>
      <c r="O86" s="158" t="s">
        <v>561</v>
      </c>
    </row>
    <row r="87" spans="1:15" ht="14.15" hidden="1" customHeight="1" x14ac:dyDescent="0.35">
      <c r="A87" t="s">
        <v>97</v>
      </c>
      <c r="B87" t="s">
        <v>57</v>
      </c>
      <c r="C87" t="s">
        <v>554</v>
      </c>
      <c r="D87" t="s">
        <v>492</v>
      </c>
      <c r="E87">
        <v>50</v>
      </c>
      <c r="F87">
        <v>38.43</v>
      </c>
      <c r="G87">
        <v>0.3010668748373666</v>
      </c>
      <c r="O87" s="158" t="s">
        <v>562</v>
      </c>
    </row>
    <row r="88" spans="1:15" ht="14.15" hidden="1" customHeight="1" x14ac:dyDescent="0.35">
      <c r="A88" t="s">
        <v>98</v>
      </c>
      <c r="B88" t="s">
        <v>58</v>
      </c>
      <c r="C88" t="s">
        <v>554</v>
      </c>
      <c r="D88" t="s">
        <v>563</v>
      </c>
      <c r="E88">
        <v>15</v>
      </c>
      <c r="F88">
        <v>16.88</v>
      </c>
      <c r="G88">
        <v>-0.11137440758293837</v>
      </c>
      <c r="O88" s="158" t="s">
        <v>564</v>
      </c>
    </row>
    <row r="89" spans="1:15" ht="14.15" hidden="1" customHeight="1" x14ac:dyDescent="0.35">
      <c r="A89" t="s">
        <v>230</v>
      </c>
      <c r="B89" t="s">
        <v>231</v>
      </c>
      <c r="C89" t="s">
        <v>554</v>
      </c>
      <c r="D89" t="s">
        <v>494</v>
      </c>
      <c r="E89">
        <v>29</v>
      </c>
      <c r="F89">
        <v>25.99</v>
      </c>
      <c r="G89">
        <v>0.11581377452866493</v>
      </c>
      <c r="O89" s="158" t="s">
        <v>565</v>
      </c>
    </row>
    <row r="90" spans="1:15" ht="14.15" hidden="1" customHeight="1" x14ac:dyDescent="0.35">
      <c r="A90" t="s">
        <v>514</v>
      </c>
      <c r="B90" t="s">
        <v>115</v>
      </c>
      <c r="C90" t="s">
        <v>115</v>
      </c>
      <c r="D90" t="s">
        <v>115</v>
      </c>
      <c r="E90" t="s">
        <v>115</v>
      </c>
      <c r="F90" t="s">
        <v>115</v>
      </c>
      <c r="G90" t="s">
        <v>115</v>
      </c>
      <c r="O90" s="158" t="s">
        <v>566</v>
      </c>
    </row>
    <row r="91" spans="1:15" ht="14.15" hidden="1" customHeight="1" x14ac:dyDescent="0.35">
      <c r="A91" t="s">
        <v>471</v>
      </c>
      <c r="O91" s="158" t="s">
        <v>567</v>
      </c>
    </row>
    <row r="92" spans="1:15" ht="14.15" hidden="1" customHeight="1" x14ac:dyDescent="0.35">
      <c r="A92" t="s">
        <v>568</v>
      </c>
      <c r="B92" t="s">
        <v>59</v>
      </c>
      <c r="C92" t="s">
        <v>569</v>
      </c>
      <c r="D92" t="s">
        <v>494</v>
      </c>
      <c r="E92">
        <v>25</v>
      </c>
      <c r="F92">
        <v>21.08</v>
      </c>
      <c r="G92">
        <v>0.18595825426944979</v>
      </c>
      <c r="O92" s="18" t="s">
        <v>115</v>
      </c>
    </row>
    <row r="93" spans="1:15" ht="14.15" hidden="1" customHeight="1" x14ac:dyDescent="0.35">
      <c r="A93" t="s">
        <v>570</v>
      </c>
      <c r="B93" t="s">
        <v>60</v>
      </c>
      <c r="C93" t="s">
        <v>571</v>
      </c>
      <c r="D93" t="s">
        <v>494</v>
      </c>
      <c r="E93">
        <v>122</v>
      </c>
      <c r="F93">
        <v>105.9</v>
      </c>
      <c r="G93">
        <v>0.15203021718602439</v>
      </c>
      <c r="O93" s="175">
        <v>1</v>
      </c>
    </row>
    <row r="94" spans="1:15" ht="14.15" hidden="1" customHeight="1" x14ac:dyDescent="0.35">
      <c r="A94" t="s">
        <v>572</v>
      </c>
      <c r="B94" t="s">
        <v>573</v>
      </c>
      <c r="C94" t="s">
        <v>571</v>
      </c>
      <c r="D94" t="s">
        <v>494</v>
      </c>
      <c r="E94" t="s">
        <v>115</v>
      </c>
      <c r="F94">
        <v>40.299999999999997</v>
      </c>
      <c r="G94" t="s">
        <v>115</v>
      </c>
      <c r="O94" s="152" t="s">
        <v>504</v>
      </c>
    </row>
    <row r="95" spans="1:15" ht="14.15" hidden="1" customHeight="1" x14ac:dyDescent="0.35">
      <c r="A95" t="s">
        <v>306</v>
      </c>
      <c r="B95" t="s">
        <v>307</v>
      </c>
      <c r="C95" t="s">
        <v>571</v>
      </c>
      <c r="D95" t="s">
        <v>494</v>
      </c>
      <c r="E95" t="s">
        <v>115</v>
      </c>
      <c r="F95">
        <v>9.33</v>
      </c>
      <c r="G95" t="s">
        <v>115</v>
      </c>
      <c r="O95" s="152" t="s">
        <v>507</v>
      </c>
    </row>
    <row r="96" spans="1:15" ht="14.15" hidden="1" customHeight="1" x14ac:dyDescent="0.35">
      <c r="A96" t="s">
        <v>54</v>
      </c>
      <c r="B96" t="s">
        <v>61</v>
      </c>
      <c r="C96" t="s">
        <v>571</v>
      </c>
      <c r="D96" t="s">
        <v>494</v>
      </c>
      <c r="E96">
        <v>32</v>
      </c>
      <c r="F96">
        <v>29</v>
      </c>
      <c r="G96">
        <v>0.10344827586206895</v>
      </c>
      <c r="O96" s="158" t="s">
        <v>574</v>
      </c>
    </row>
    <row r="97" spans="1:15" ht="14.15" hidden="1" customHeight="1" x14ac:dyDescent="0.35">
      <c r="A97" t="s">
        <v>55</v>
      </c>
      <c r="B97" t="s">
        <v>62</v>
      </c>
      <c r="C97" t="s">
        <v>571</v>
      </c>
      <c r="D97" t="s">
        <v>492</v>
      </c>
      <c r="E97">
        <v>16.5</v>
      </c>
      <c r="F97">
        <v>17.71</v>
      </c>
      <c r="G97">
        <v>-6.8322981366459645E-2</v>
      </c>
      <c r="O97" s="158" t="s">
        <v>575</v>
      </c>
    </row>
    <row r="98" spans="1:15" ht="14.15" hidden="1" customHeight="1" x14ac:dyDescent="0.35">
      <c r="A98" t="s">
        <v>576</v>
      </c>
      <c r="B98" t="s">
        <v>315</v>
      </c>
      <c r="C98" t="s">
        <v>571</v>
      </c>
      <c r="D98" t="s">
        <v>494</v>
      </c>
      <c r="E98">
        <v>14.5</v>
      </c>
      <c r="F98">
        <v>13.44</v>
      </c>
      <c r="G98">
        <v>7.8869047619047672E-2</v>
      </c>
      <c r="O98" s="18" t="s">
        <v>115</v>
      </c>
    </row>
    <row r="99" spans="1:15" ht="14.15" hidden="1" customHeight="1" x14ac:dyDescent="0.35">
      <c r="A99" t="s">
        <v>313</v>
      </c>
      <c r="B99" t="s">
        <v>314</v>
      </c>
      <c r="C99" t="s">
        <v>571</v>
      </c>
      <c r="D99" t="s">
        <v>494</v>
      </c>
      <c r="E99">
        <v>83</v>
      </c>
      <c r="F99">
        <v>65.94</v>
      </c>
      <c r="G99">
        <v>0.2587200485289658</v>
      </c>
      <c r="O99" s="175">
        <v>1</v>
      </c>
    </row>
    <row r="100" spans="1:15" ht="14.15" hidden="1" customHeight="1" x14ac:dyDescent="0.35">
      <c r="A100" t="s">
        <v>99</v>
      </c>
      <c r="B100" t="s">
        <v>63</v>
      </c>
      <c r="C100" t="s">
        <v>63</v>
      </c>
      <c r="D100" t="s">
        <v>494</v>
      </c>
      <c r="E100">
        <v>95</v>
      </c>
      <c r="F100">
        <v>65.36</v>
      </c>
      <c r="G100">
        <v>0.45348837209302317</v>
      </c>
      <c r="O100" s="152" t="s">
        <v>504</v>
      </c>
    </row>
    <row r="101" spans="1:15" ht="14.15" hidden="1" customHeight="1" x14ac:dyDescent="0.35">
      <c r="A101" t="s">
        <v>514</v>
      </c>
      <c r="B101" t="s">
        <v>115</v>
      </c>
      <c r="C101" t="s">
        <v>115</v>
      </c>
      <c r="D101" t="s">
        <v>115</v>
      </c>
      <c r="E101" t="s">
        <v>115</v>
      </c>
      <c r="F101" t="s">
        <v>115</v>
      </c>
      <c r="G101" t="s">
        <v>115</v>
      </c>
      <c r="O101" s="152" t="s">
        <v>507</v>
      </c>
    </row>
    <row r="102" spans="1:15" ht="14.15" hidden="1" customHeight="1" x14ac:dyDescent="0.35">
      <c r="A102" t="s">
        <v>472</v>
      </c>
      <c r="O102" s="158" t="s">
        <v>577</v>
      </c>
    </row>
    <row r="103" spans="1:15" ht="14.15" hidden="1" customHeight="1" x14ac:dyDescent="0.35">
      <c r="A103" t="s">
        <v>53</v>
      </c>
      <c r="B103" t="s">
        <v>64</v>
      </c>
      <c r="C103" t="s">
        <v>569</v>
      </c>
      <c r="D103" t="s">
        <v>494</v>
      </c>
      <c r="E103">
        <v>32</v>
      </c>
      <c r="F103">
        <v>25.25</v>
      </c>
      <c r="G103">
        <v>0.26732673267326734</v>
      </c>
      <c r="O103" s="158" t="s">
        <v>578</v>
      </c>
    </row>
    <row r="104" spans="1:15" ht="14.15" hidden="1" customHeight="1" x14ac:dyDescent="0.35">
      <c r="A104" t="s">
        <v>100</v>
      </c>
      <c r="B104" t="s">
        <v>65</v>
      </c>
      <c r="C104" t="s">
        <v>571</v>
      </c>
      <c r="D104" t="s">
        <v>494</v>
      </c>
      <c r="E104">
        <v>8.5</v>
      </c>
      <c r="F104">
        <v>8.82</v>
      </c>
      <c r="G104">
        <v>-3.6281179138322073E-2</v>
      </c>
      <c r="O104" s="158" t="s">
        <v>579</v>
      </c>
    </row>
    <row r="105" spans="1:15" ht="14.15" hidden="1" customHeight="1" x14ac:dyDescent="0.35">
      <c r="A105" t="s">
        <v>514</v>
      </c>
      <c r="B105" t="s">
        <v>115</v>
      </c>
      <c r="C105" t="s">
        <v>571</v>
      </c>
      <c r="D105" t="s">
        <v>115</v>
      </c>
      <c r="E105" t="s">
        <v>115</v>
      </c>
      <c r="F105" t="s">
        <v>115</v>
      </c>
      <c r="G105" t="s">
        <v>115</v>
      </c>
      <c r="O105" s="158" t="s">
        <v>580</v>
      </c>
    </row>
    <row r="106" spans="1:15" ht="14.15" hidden="1" customHeight="1" x14ac:dyDescent="0.35">
      <c r="A106" t="s">
        <v>581</v>
      </c>
      <c r="O106" s="18" t="s">
        <v>115</v>
      </c>
    </row>
    <row r="107" spans="1:15" ht="14.15" hidden="1" customHeight="1" x14ac:dyDescent="0.35">
      <c r="A107" t="s">
        <v>582</v>
      </c>
      <c r="B107" t="s">
        <v>583</v>
      </c>
      <c r="C107" t="s">
        <v>503</v>
      </c>
      <c r="D107" t="s">
        <v>115</v>
      </c>
      <c r="E107" t="s">
        <v>115</v>
      </c>
      <c r="F107">
        <v>20.8</v>
      </c>
      <c r="G107" t="s">
        <v>115</v>
      </c>
      <c r="H107">
        <v>6.6966227276116239</v>
      </c>
      <c r="I107">
        <v>8.9590356221230874</v>
      </c>
      <c r="J107">
        <v>3.8783132684349182</v>
      </c>
      <c r="K107">
        <v>4.9495444094668066</v>
      </c>
      <c r="O107" s="175">
        <v>1</v>
      </c>
    </row>
    <row r="108" spans="1:15" ht="14.15" hidden="1" customHeight="1" x14ac:dyDescent="0.35">
      <c r="A108" t="s">
        <v>514</v>
      </c>
      <c r="B108" t="s">
        <v>115</v>
      </c>
      <c r="C108" t="s">
        <v>115</v>
      </c>
      <c r="D108" t="s">
        <v>115</v>
      </c>
      <c r="E108" t="s">
        <v>115</v>
      </c>
      <c r="F108" t="s">
        <v>115</v>
      </c>
      <c r="G108" t="s">
        <v>115</v>
      </c>
      <c r="O108" s="152" t="s">
        <v>504</v>
      </c>
    </row>
    <row r="109" spans="1:15" ht="14.15" hidden="1" customHeight="1" x14ac:dyDescent="0.35">
      <c r="A109" t="s">
        <v>584</v>
      </c>
      <c r="O109" s="152" t="s">
        <v>507</v>
      </c>
    </row>
    <row r="110" spans="1:15" ht="14.15" hidden="1" customHeight="1" x14ac:dyDescent="0.35">
      <c r="A110" t="s">
        <v>208</v>
      </c>
      <c r="B110" t="s">
        <v>209</v>
      </c>
      <c r="C110" t="s">
        <v>66</v>
      </c>
      <c r="D110" t="s">
        <v>494</v>
      </c>
      <c r="E110">
        <v>33</v>
      </c>
      <c r="F110">
        <v>24.15</v>
      </c>
      <c r="G110">
        <v>0.36645962732919268</v>
      </c>
      <c r="O110" s="177" t="s">
        <v>585</v>
      </c>
    </row>
    <row r="111" spans="1:15" ht="14.15" hidden="1" customHeight="1" x14ac:dyDescent="0.35">
      <c r="A111" t="s">
        <v>101</v>
      </c>
      <c r="B111" t="s">
        <v>67</v>
      </c>
      <c r="C111" t="s">
        <v>66</v>
      </c>
      <c r="D111" t="s">
        <v>492</v>
      </c>
      <c r="E111">
        <v>23</v>
      </c>
      <c r="F111">
        <v>17.100000000000001</v>
      </c>
      <c r="G111">
        <v>0.34502923976608169</v>
      </c>
      <c r="O111" s="177" t="s">
        <v>586</v>
      </c>
    </row>
    <row r="112" spans="1:15" ht="14.15" hidden="1" customHeight="1" x14ac:dyDescent="0.35">
      <c r="A112" t="s">
        <v>210</v>
      </c>
      <c r="B112" t="s">
        <v>211</v>
      </c>
      <c r="C112" t="s">
        <v>66</v>
      </c>
      <c r="D112" t="s">
        <v>492</v>
      </c>
      <c r="E112">
        <v>13</v>
      </c>
      <c r="F112">
        <v>10.8</v>
      </c>
      <c r="G112">
        <v>0.20370370370370372</v>
      </c>
      <c r="O112" s="177" t="s">
        <v>587</v>
      </c>
    </row>
    <row r="113" spans="1:15" ht="14.15" hidden="1" customHeight="1" x14ac:dyDescent="0.35">
      <c r="A113" t="s">
        <v>212</v>
      </c>
      <c r="B113" t="s">
        <v>213</v>
      </c>
      <c r="C113" t="s">
        <v>66</v>
      </c>
      <c r="D113" t="s">
        <v>494</v>
      </c>
      <c r="E113">
        <v>14</v>
      </c>
      <c r="F113">
        <v>10.26</v>
      </c>
      <c r="G113">
        <v>0.36452241715399603</v>
      </c>
      <c r="O113" s="177" t="s">
        <v>588</v>
      </c>
    </row>
    <row r="114" spans="1:15" ht="14.15" hidden="1" customHeight="1" x14ac:dyDescent="0.35">
      <c r="A114" t="s">
        <v>214</v>
      </c>
      <c r="B114" t="s">
        <v>215</v>
      </c>
      <c r="C114" t="s">
        <v>66</v>
      </c>
      <c r="D114" t="s">
        <v>494</v>
      </c>
      <c r="E114">
        <v>11.5</v>
      </c>
      <c r="F114">
        <v>8.6199999999999992</v>
      </c>
      <c r="G114">
        <v>0.33410672853828327</v>
      </c>
      <c r="O114" s="177" t="s">
        <v>589</v>
      </c>
    </row>
    <row r="115" spans="1:15" ht="14.15" hidden="1" customHeight="1" x14ac:dyDescent="0.35">
      <c r="A115" t="s">
        <v>216</v>
      </c>
      <c r="B115" t="s">
        <v>217</v>
      </c>
      <c r="C115" t="s">
        <v>66</v>
      </c>
      <c r="D115" t="s">
        <v>494</v>
      </c>
      <c r="E115">
        <v>9</v>
      </c>
      <c r="F115">
        <v>6.59</v>
      </c>
      <c r="G115">
        <v>0.36570561456752659</v>
      </c>
      <c r="O115" s="177" t="s">
        <v>590</v>
      </c>
    </row>
    <row r="116" spans="1:15" ht="14.15" hidden="1" customHeight="1" x14ac:dyDescent="0.35">
      <c r="A116" t="s">
        <v>268</v>
      </c>
      <c r="B116" t="s">
        <v>269</v>
      </c>
      <c r="C116" t="s">
        <v>66</v>
      </c>
      <c r="D116" t="s">
        <v>494</v>
      </c>
      <c r="E116">
        <v>15</v>
      </c>
      <c r="F116">
        <v>0</v>
      </c>
      <c r="G116">
        <v>0</v>
      </c>
      <c r="O116" s="177" t="s">
        <v>591</v>
      </c>
    </row>
    <row r="117" spans="1:15" ht="14.15" hidden="1" customHeight="1" x14ac:dyDescent="0.35">
      <c r="A117" t="s">
        <v>270</v>
      </c>
      <c r="B117" t="s">
        <v>271</v>
      </c>
      <c r="C117" t="s">
        <v>66</v>
      </c>
      <c r="D117" t="s">
        <v>494</v>
      </c>
      <c r="E117">
        <v>20.5</v>
      </c>
      <c r="F117">
        <v>0</v>
      </c>
      <c r="G117">
        <v>0</v>
      </c>
      <c r="O117" s="177" t="s">
        <v>592</v>
      </c>
    </row>
    <row r="118" spans="1:15" ht="14.15" hidden="1" customHeight="1" x14ac:dyDescent="0.35">
      <c r="A118" t="s">
        <v>272</v>
      </c>
      <c r="B118" t="s">
        <v>273</v>
      </c>
      <c r="C118" t="s">
        <v>66</v>
      </c>
      <c r="D118" t="s">
        <v>494</v>
      </c>
      <c r="E118">
        <v>10</v>
      </c>
      <c r="F118">
        <v>0</v>
      </c>
      <c r="G118">
        <v>0</v>
      </c>
      <c r="O118" s="19" t="s">
        <v>115</v>
      </c>
    </row>
    <row r="119" spans="1:15" ht="14.15" hidden="1" customHeight="1" x14ac:dyDescent="0.35">
      <c r="A119" t="s">
        <v>102</v>
      </c>
      <c r="B119" t="s">
        <v>68</v>
      </c>
      <c r="C119" t="s">
        <v>66</v>
      </c>
      <c r="D119" t="s">
        <v>494</v>
      </c>
      <c r="E119">
        <v>38</v>
      </c>
      <c r="F119">
        <v>25.98</v>
      </c>
      <c r="G119">
        <v>0.46266358737490365</v>
      </c>
      <c r="O119" s="19" t="s">
        <v>115</v>
      </c>
    </row>
    <row r="120" spans="1:15" ht="14.15" hidden="1" customHeight="1" x14ac:dyDescent="0.35">
      <c r="A120" t="s">
        <v>103</v>
      </c>
      <c r="B120" t="s">
        <v>69</v>
      </c>
      <c r="C120" t="s">
        <v>66</v>
      </c>
      <c r="D120" t="s">
        <v>494</v>
      </c>
      <c r="E120">
        <v>48</v>
      </c>
      <c r="F120">
        <v>33.979999999999997</v>
      </c>
      <c r="G120">
        <v>0.41259564449676289</v>
      </c>
      <c r="O120" s="19" t="s">
        <v>115</v>
      </c>
    </row>
    <row r="121" spans="1:15" ht="14.15" hidden="1" customHeight="1" x14ac:dyDescent="0.35">
      <c r="A121" t="s">
        <v>514</v>
      </c>
      <c r="B121" t="s">
        <v>115</v>
      </c>
      <c r="C121" t="s">
        <v>115</v>
      </c>
      <c r="D121" t="s">
        <v>115</v>
      </c>
      <c r="E121" t="s">
        <v>115</v>
      </c>
      <c r="F121" t="s">
        <v>115</v>
      </c>
      <c r="G121" t="s">
        <v>115</v>
      </c>
      <c r="O121" s="19" t="s">
        <v>115</v>
      </c>
    </row>
    <row r="122" spans="1:15" ht="14.15" hidden="1" customHeight="1" x14ac:dyDescent="0.35">
      <c r="A122" t="s">
        <v>593</v>
      </c>
      <c r="O122" s="19" t="s">
        <v>115</v>
      </c>
    </row>
    <row r="123" spans="1:15" ht="14.15" hidden="1" customHeight="1" x14ac:dyDescent="0.35">
      <c r="A123" t="s">
        <v>104</v>
      </c>
      <c r="B123" t="s">
        <v>37</v>
      </c>
      <c r="C123" t="s">
        <v>66</v>
      </c>
      <c r="D123" t="s">
        <v>494</v>
      </c>
      <c r="E123">
        <v>29.5</v>
      </c>
      <c r="F123">
        <v>25.68</v>
      </c>
      <c r="G123">
        <v>0.14875389408099693</v>
      </c>
      <c r="O123" s="18"/>
    </row>
    <row r="124" spans="1:15" ht="14.15" hidden="1" customHeight="1" x14ac:dyDescent="0.35">
      <c r="A124" t="s">
        <v>105</v>
      </c>
      <c r="B124" t="s">
        <v>36</v>
      </c>
      <c r="C124" t="s">
        <v>66</v>
      </c>
      <c r="D124" t="s">
        <v>494</v>
      </c>
      <c r="E124">
        <v>13</v>
      </c>
      <c r="F124">
        <v>11.22</v>
      </c>
      <c r="G124">
        <v>0.15864527629233516</v>
      </c>
      <c r="O124" s="175">
        <v>1</v>
      </c>
    </row>
    <row r="125" spans="1:15" ht="14.15" hidden="1" customHeight="1" x14ac:dyDescent="0.35">
      <c r="A125" t="s">
        <v>70</v>
      </c>
      <c r="B125" t="s">
        <v>71</v>
      </c>
      <c r="C125" t="s">
        <v>66</v>
      </c>
      <c r="D125" t="s">
        <v>494</v>
      </c>
      <c r="E125">
        <v>9.6999999999999993</v>
      </c>
      <c r="F125">
        <v>7.39</v>
      </c>
      <c r="G125">
        <v>0.31258457374830839</v>
      </c>
      <c r="O125" s="152" t="s">
        <v>504</v>
      </c>
    </row>
    <row r="126" spans="1:15" ht="14.15" hidden="1" customHeight="1" x14ac:dyDescent="0.35">
      <c r="A126" t="s">
        <v>157</v>
      </c>
      <c r="B126" t="s">
        <v>158</v>
      </c>
      <c r="C126" t="s">
        <v>503</v>
      </c>
      <c r="D126" t="s">
        <v>115</v>
      </c>
      <c r="E126" t="s">
        <v>115</v>
      </c>
      <c r="F126">
        <v>31.03</v>
      </c>
      <c r="G126" t="s">
        <v>115</v>
      </c>
      <c r="O126" s="152" t="s">
        <v>507</v>
      </c>
    </row>
    <row r="127" spans="1:15" ht="14.15" hidden="1" customHeight="1" x14ac:dyDescent="0.35">
      <c r="A127" t="s">
        <v>514</v>
      </c>
      <c r="B127" t="s">
        <v>115</v>
      </c>
      <c r="C127" t="s">
        <v>115</v>
      </c>
      <c r="D127" t="s">
        <v>115</v>
      </c>
      <c r="E127" t="s">
        <v>115</v>
      </c>
      <c r="F127" t="s">
        <v>115</v>
      </c>
      <c r="G127" t="s">
        <v>115</v>
      </c>
      <c r="O127" s="158" t="s">
        <v>594</v>
      </c>
    </row>
    <row r="128" spans="1:15" ht="14.15" hidden="1" customHeight="1" x14ac:dyDescent="0.35">
      <c r="A128" t="s">
        <v>595</v>
      </c>
      <c r="O128" s="158" t="s">
        <v>596</v>
      </c>
    </row>
    <row r="129" spans="1:15" ht="14.15" hidden="1" customHeight="1" x14ac:dyDescent="0.35">
      <c r="A129" t="s">
        <v>72</v>
      </c>
      <c r="B129" t="s">
        <v>73</v>
      </c>
      <c r="C129" t="s">
        <v>66</v>
      </c>
      <c r="D129" t="s">
        <v>492</v>
      </c>
      <c r="E129">
        <v>40.4</v>
      </c>
      <c r="F129">
        <v>30.97</v>
      </c>
      <c r="G129">
        <v>0.30448821440103324</v>
      </c>
      <c r="O129" s="158" t="s">
        <v>597</v>
      </c>
    </row>
    <row r="130" spans="1:15" ht="14.15" hidden="1" customHeight="1" x14ac:dyDescent="0.35">
      <c r="A130" t="s">
        <v>155</v>
      </c>
      <c r="B130" t="s">
        <v>156</v>
      </c>
      <c r="C130" t="s">
        <v>503</v>
      </c>
      <c r="D130" t="s">
        <v>115</v>
      </c>
      <c r="E130" t="s">
        <v>115</v>
      </c>
      <c r="F130">
        <v>9.52</v>
      </c>
      <c r="G130" t="s">
        <v>115</v>
      </c>
      <c r="O130" s="158" t="s">
        <v>598</v>
      </c>
    </row>
    <row r="131" spans="1:15" ht="14.15" hidden="1" customHeight="1" x14ac:dyDescent="0.35">
      <c r="A131" t="s">
        <v>514</v>
      </c>
      <c r="B131" t="s">
        <v>115</v>
      </c>
      <c r="C131" t="s">
        <v>115</v>
      </c>
      <c r="D131" t="s">
        <v>115</v>
      </c>
      <c r="E131" t="s">
        <v>115</v>
      </c>
      <c r="F131" t="s">
        <v>115</v>
      </c>
      <c r="G131" t="s">
        <v>115</v>
      </c>
      <c r="O131" s="158" t="s">
        <v>599</v>
      </c>
    </row>
    <row r="132" spans="1:15" ht="14.15" hidden="1" customHeight="1" x14ac:dyDescent="0.35">
      <c r="A132" t="s">
        <v>469</v>
      </c>
      <c r="O132" s="158" t="s">
        <v>600</v>
      </c>
    </row>
    <row r="133" spans="1:15" ht="14.15" hidden="1" customHeight="1" x14ac:dyDescent="0.35">
      <c r="A133" t="s">
        <v>106</v>
      </c>
      <c r="B133" t="s">
        <v>107</v>
      </c>
      <c r="C133" t="s">
        <v>74</v>
      </c>
      <c r="D133" t="s">
        <v>494</v>
      </c>
      <c r="E133">
        <v>15</v>
      </c>
      <c r="F133">
        <v>12.4</v>
      </c>
      <c r="G133">
        <v>0.20967741935483875</v>
      </c>
      <c r="O133" s="158" t="s">
        <v>601</v>
      </c>
    </row>
    <row r="134" spans="1:15" ht="14.15" hidden="1" customHeight="1" x14ac:dyDescent="0.35">
      <c r="A134" t="s">
        <v>108</v>
      </c>
      <c r="B134" t="s">
        <v>109</v>
      </c>
      <c r="C134" t="s">
        <v>74</v>
      </c>
      <c r="D134" t="s">
        <v>494</v>
      </c>
      <c r="E134">
        <v>50.7</v>
      </c>
      <c r="F134">
        <v>34.64</v>
      </c>
      <c r="G134">
        <v>0.46362586605080836</v>
      </c>
      <c r="O134" s="158" t="s">
        <v>602</v>
      </c>
    </row>
    <row r="135" spans="1:15" ht="14.15" hidden="1" customHeight="1" x14ac:dyDescent="0.35">
      <c r="A135" t="s">
        <v>110</v>
      </c>
      <c r="B135" t="s">
        <v>111</v>
      </c>
      <c r="C135" t="s">
        <v>74</v>
      </c>
      <c r="D135" t="s">
        <v>603</v>
      </c>
      <c r="E135">
        <v>5.0999999999999996</v>
      </c>
      <c r="F135">
        <v>4.66</v>
      </c>
      <c r="G135">
        <v>9.4420600858369008E-2</v>
      </c>
      <c r="O135" s="19" t="s">
        <v>115</v>
      </c>
    </row>
    <row r="136" spans="1:15" ht="14.15" hidden="1" customHeight="1" x14ac:dyDescent="0.35">
      <c r="A136" t="s">
        <v>112</v>
      </c>
      <c r="B136" t="s">
        <v>113</v>
      </c>
      <c r="C136" t="s">
        <v>74</v>
      </c>
      <c r="D136" t="s">
        <v>603</v>
      </c>
      <c r="E136">
        <v>17</v>
      </c>
      <c r="F136">
        <v>18.350000000000001</v>
      </c>
      <c r="G136">
        <v>-7.3569482288828425E-2</v>
      </c>
      <c r="O136" s="19" t="s">
        <v>115</v>
      </c>
    </row>
    <row r="137" spans="1:15" ht="14.15" hidden="1" customHeight="1" x14ac:dyDescent="0.35">
      <c r="A137" t="s">
        <v>514</v>
      </c>
      <c r="B137" t="s">
        <v>115</v>
      </c>
      <c r="C137" t="s">
        <v>115</v>
      </c>
      <c r="D137" t="s">
        <v>115</v>
      </c>
      <c r="E137" t="s">
        <v>115</v>
      </c>
      <c r="F137" t="s">
        <v>115</v>
      </c>
      <c r="G137" t="s">
        <v>115</v>
      </c>
      <c r="O137" s="18" t="s">
        <v>115</v>
      </c>
    </row>
    <row r="138" spans="1:15" ht="14.15" hidden="1" customHeight="1" x14ac:dyDescent="0.35">
      <c r="A138" t="s">
        <v>475</v>
      </c>
      <c r="O138" s="175">
        <v>1</v>
      </c>
    </row>
    <row r="139" spans="1:15" ht="14.15" hidden="1" customHeight="1" x14ac:dyDescent="0.35">
      <c r="A139" t="s">
        <v>190</v>
      </c>
      <c r="B139" t="s">
        <v>159</v>
      </c>
      <c r="C139" t="s">
        <v>74</v>
      </c>
      <c r="D139" t="s">
        <v>494</v>
      </c>
      <c r="E139">
        <v>117</v>
      </c>
      <c r="F139">
        <v>86.5</v>
      </c>
      <c r="G139">
        <v>0.35260115606936426</v>
      </c>
      <c r="O139" s="152" t="s">
        <v>504</v>
      </c>
    </row>
    <row r="140" spans="1:15" ht="14.15" hidden="1" customHeight="1" x14ac:dyDescent="0.35">
      <c r="A140" t="s">
        <v>232</v>
      </c>
      <c r="B140" t="s">
        <v>233</v>
      </c>
      <c r="C140" t="s">
        <v>74</v>
      </c>
      <c r="D140" t="s">
        <v>603</v>
      </c>
      <c r="E140">
        <v>10</v>
      </c>
      <c r="F140">
        <v>10.94</v>
      </c>
      <c r="G140">
        <v>-8.5923217550274211E-2</v>
      </c>
      <c r="O140" s="152" t="s">
        <v>507</v>
      </c>
    </row>
    <row r="141" spans="1:15" ht="14.15" hidden="1" customHeight="1" x14ac:dyDescent="0.35">
      <c r="A141" t="s">
        <v>234</v>
      </c>
      <c r="B141" t="s">
        <v>235</v>
      </c>
      <c r="C141" t="s">
        <v>74</v>
      </c>
      <c r="D141" t="s">
        <v>603</v>
      </c>
      <c r="E141">
        <v>29</v>
      </c>
      <c r="F141">
        <v>26.41</v>
      </c>
      <c r="G141">
        <v>9.8068913290420223E-2</v>
      </c>
      <c r="O141" s="158" t="s">
        <v>604</v>
      </c>
    </row>
    <row r="142" spans="1:15" ht="14.15" hidden="1" customHeight="1" x14ac:dyDescent="0.35">
      <c r="A142" t="s">
        <v>236</v>
      </c>
      <c r="B142" t="s">
        <v>237</v>
      </c>
      <c r="C142" t="s">
        <v>74</v>
      </c>
      <c r="D142" t="s">
        <v>603</v>
      </c>
      <c r="E142">
        <v>21</v>
      </c>
      <c r="F142">
        <v>22.39</v>
      </c>
      <c r="G142">
        <v>-6.208128628852172E-2</v>
      </c>
      <c r="O142" s="158" t="s">
        <v>605</v>
      </c>
    </row>
    <row r="143" spans="1:15" ht="14.15" hidden="1" customHeight="1" x14ac:dyDescent="0.35">
      <c r="A143" t="s">
        <v>254</v>
      </c>
      <c r="B143" t="s">
        <v>255</v>
      </c>
      <c r="C143" t="s">
        <v>74</v>
      </c>
      <c r="D143" t="s">
        <v>494</v>
      </c>
      <c r="E143">
        <v>64</v>
      </c>
      <c r="F143">
        <v>46</v>
      </c>
      <c r="G143">
        <v>0.39130434782608692</v>
      </c>
      <c r="O143" s="158" t="s">
        <v>606</v>
      </c>
    </row>
    <row r="144" spans="1:15" ht="14.15" hidden="1" customHeight="1" x14ac:dyDescent="0.35">
      <c r="A144" t="s">
        <v>129</v>
      </c>
      <c r="B144" t="s">
        <v>130</v>
      </c>
      <c r="C144" t="s">
        <v>74</v>
      </c>
      <c r="D144" t="s">
        <v>494</v>
      </c>
      <c r="E144">
        <v>48</v>
      </c>
      <c r="F144">
        <v>36.07</v>
      </c>
      <c r="G144">
        <v>0.33074577210978662</v>
      </c>
      <c r="O144" s="158" t="s">
        <v>607</v>
      </c>
    </row>
    <row r="145" spans="1:15" ht="14.15" hidden="1" customHeight="1" x14ac:dyDescent="0.35">
      <c r="A145" t="s">
        <v>160</v>
      </c>
      <c r="B145" t="s">
        <v>161</v>
      </c>
      <c r="C145" t="s">
        <v>503</v>
      </c>
      <c r="D145" t="s">
        <v>115</v>
      </c>
      <c r="E145" t="s">
        <v>115</v>
      </c>
      <c r="F145">
        <v>28.41</v>
      </c>
      <c r="G145" t="s">
        <v>115</v>
      </c>
      <c r="O145" s="158" t="s">
        <v>608</v>
      </c>
    </row>
    <row r="146" spans="1:15" ht="14.15" hidden="1" customHeight="1" x14ac:dyDescent="0.35">
      <c r="A146" t="s">
        <v>162</v>
      </c>
      <c r="B146" t="s">
        <v>163</v>
      </c>
      <c r="C146" t="s">
        <v>503</v>
      </c>
      <c r="D146" t="s">
        <v>115</v>
      </c>
      <c r="E146" t="s">
        <v>115</v>
      </c>
      <c r="F146">
        <v>13.06</v>
      </c>
      <c r="G146" t="s">
        <v>115</v>
      </c>
      <c r="O146" s="158" t="s">
        <v>609</v>
      </c>
    </row>
    <row r="147" spans="1:15" ht="14.15" hidden="1" customHeight="1" x14ac:dyDescent="0.35">
      <c r="A147" t="s">
        <v>514</v>
      </c>
      <c r="B147" t="s">
        <v>115</v>
      </c>
      <c r="C147" t="s">
        <v>115</v>
      </c>
      <c r="D147" t="s">
        <v>115</v>
      </c>
      <c r="E147" t="s">
        <v>115</v>
      </c>
      <c r="F147" t="s">
        <v>115</v>
      </c>
      <c r="G147" t="s">
        <v>115</v>
      </c>
      <c r="O147" s="158" t="s">
        <v>610</v>
      </c>
    </row>
    <row r="148" spans="1:15" ht="14.15" hidden="1" customHeight="1" x14ac:dyDescent="0.35">
      <c r="A148" t="s">
        <v>290</v>
      </c>
      <c r="O148" s="158" t="s">
        <v>611</v>
      </c>
    </row>
    <row r="149" spans="1:15" ht="14.15" hidden="1" customHeight="1" x14ac:dyDescent="0.35">
      <c r="A149" t="s">
        <v>114</v>
      </c>
      <c r="B149" t="s">
        <v>75</v>
      </c>
      <c r="C149" t="s">
        <v>612</v>
      </c>
      <c r="D149" t="s">
        <v>494</v>
      </c>
      <c r="E149">
        <v>13.42</v>
      </c>
      <c r="F149">
        <v>9.1199999999999992</v>
      </c>
      <c r="G149">
        <v>0.47149122807017552</v>
      </c>
      <c r="O149" s="158" t="s">
        <v>613</v>
      </c>
    </row>
    <row r="150" spans="1:15" ht="14.15" hidden="1" customHeight="1" x14ac:dyDescent="0.35">
      <c r="A150" t="s">
        <v>191</v>
      </c>
      <c r="B150" t="s">
        <v>192</v>
      </c>
      <c r="C150" t="s">
        <v>612</v>
      </c>
      <c r="D150" t="s">
        <v>494</v>
      </c>
      <c r="E150">
        <v>8.0551223820773394</v>
      </c>
      <c r="F150">
        <v>8.32</v>
      </c>
      <c r="G150">
        <v>-3.1836252154165967E-2</v>
      </c>
      <c r="O150" s="158" t="s">
        <v>614</v>
      </c>
    </row>
    <row r="151" spans="1:15" ht="14.15" hidden="1" customHeight="1" x14ac:dyDescent="0.35">
      <c r="A151" t="s">
        <v>238</v>
      </c>
      <c r="B151" t="s">
        <v>239</v>
      </c>
      <c r="C151" t="s">
        <v>612</v>
      </c>
      <c r="D151" t="s">
        <v>603</v>
      </c>
      <c r="E151">
        <v>9.6999999999999993</v>
      </c>
      <c r="F151">
        <v>8.48</v>
      </c>
      <c r="G151">
        <v>0.14386792452830166</v>
      </c>
      <c r="O151" s="19" t="s">
        <v>115</v>
      </c>
    </row>
    <row r="152" spans="1:15" ht="14.15" hidden="1" customHeight="1" x14ac:dyDescent="0.35">
      <c r="A152" t="s">
        <v>250</v>
      </c>
      <c r="B152" t="s">
        <v>251</v>
      </c>
      <c r="C152" t="s">
        <v>612</v>
      </c>
      <c r="D152" t="s">
        <v>494</v>
      </c>
      <c r="E152">
        <v>12</v>
      </c>
      <c r="F152">
        <v>9.4700000000000006</v>
      </c>
      <c r="G152">
        <v>0.2671594508975712</v>
      </c>
      <c r="O152" s="19" t="s">
        <v>115</v>
      </c>
    </row>
    <row r="153" spans="1:15" ht="14.15" hidden="1" customHeight="1" x14ac:dyDescent="0.35">
      <c r="A153" t="s">
        <v>252</v>
      </c>
      <c r="B153" t="s">
        <v>253</v>
      </c>
      <c r="C153" t="s">
        <v>612</v>
      </c>
      <c r="D153" t="s">
        <v>603</v>
      </c>
      <c r="E153">
        <v>10.69</v>
      </c>
      <c r="F153">
        <v>9.77</v>
      </c>
      <c r="G153">
        <v>9.4165813715455515E-2</v>
      </c>
      <c r="O153" s="19" t="s">
        <v>115</v>
      </c>
    </row>
    <row r="154" spans="1:15" ht="14.15" hidden="1" customHeight="1" x14ac:dyDescent="0.35">
      <c r="A154" t="s">
        <v>514</v>
      </c>
      <c r="B154" t="s">
        <v>115</v>
      </c>
      <c r="C154" t="s">
        <v>115</v>
      </c>
      <c r="D154" t="s">
        <v>115</v>
      </c>
      <c r="E154" t="s">
        <v>115</v>
      </c>
      <c r="F154" t="s">
        <v>115</v>
      </c>
      <c r="G154" t="s">
        <v>115</v>
      </c>
      <c r="O154" s="19" t="s">
        <v>115</v>
      </c>
    </row>
    <row r="155" spans="1:15" ht="14.15" hidden="1" customHeight="1" x14ac:dyDescent="0.35">
      <c r="A155" t="s">
        <v>468</v>
      </c>
      <c r="O155" s="18" t="s">
        <v>115</v>
      </c>
    </row>
    <row r="156" spans="1:15" ht="14.15" hidden="1" customHeight="1" x14ac:dyDescent="0.35">
      <c r="A156" t="s">
        <v>248</v>
      </c>
      <c r="B156" t="s">
        <v>249</v>
      </c>
      <c r="C156" t="s">
        <v>503</v>
      </c>
      <c r="D156" t="s">
        <v>115</v>
      </c>
      <c r="E156" t="s">
        <v>115</v>
      </c>
      <c r="F156">
        <v>34.42</v>
      </c>
      <c r="G156" t="s">
        <v>115</v>
      </c>
      <c r="O156" s="175">
        <v>1</v>
      </c>
    </row>
    <row r="157" spans="1:15" ht="14.15" hidden="1" customHeight="1" x14ac:dyDescent="0.35">
      <c r="A157" t="s">
        <v>76</v>
      </c>
      <c r="B157" t="s">
        <v>77</v>
      </c>
      <c r="C157" t="s">
        <v>78</v>
      </c>
      <c r="D157" t="s">
        <v>494</v>
      </c>
      <c r="E157">
        <v>15</v>
      </c>
      <c r="F157">
        <v>10.029999999999999</v>
      </c>
      <c r="G157">
        <v>0.49551345962113658</v>
      </c>
      <c r="O157" s="152" t="s">
        <v>504</v>
      </c>
    </row>
    <row r="158" spans="1:15" ht="14.15" hidden="1" customHeight="1" x14ac:dyDescent="0.35">
      <c r="A158" t="s">
        <v>246</v>
      </c>
      <c r="B158" t="s">
        <v>247</v>
      </c>
      <c r="C158" t="s">
        <v>503</v>
      </c>
      <c r="D158" t="s">
        <v>115</v>
      </c>
      <c r="E158" t="s">
        <v>115</v>
      </c>
      <c r="F158">
        <v>20.23</v>
      </c>
      <c r="G158" t="s">
        <v>115</v>
      </c>
      <c r="O158" s="152" t="s">
        <v>507</v>
      </c>
    </row>
    <row r="159" spans="1:15" ht="14.15" hidden="1" customHeight="1" x14ac:dyDescent="0.35">
      <c r="A159" t="s">
        <v>170</v>
      </c>
      <c r="B159" t="s">
        <v>171</v>
      </c>
      <c r="C159" t="s">
        <v>503</v>
      </c>
      <c r="D159" t="s">
        <v>115</v>
      </c>
      <c r="E159" t="s">
        <v>115</v>
      </c>
      <c r="F159">
        <v>13.75</v>
      </c>
      <c r="G159" t="s">
        <v>115</v>
      </c>
      <c r="O159" s="158" t="s">
        <v>615</v>
      </c>
    </row>
    <row r="160" spans="1:15" ht="14.15" hidden="1" customHeight="1" x14ac:dyDescent="0.35">
      <c r="A160" t="s">
        <v>322</v>
      </c>
      <c r="B160" t="s">
        <v>323</v>
      </c>
      <c r="C160" t="s">
        <v>503</v>
      </c>
      <c r="D160" t="s">
        <v>115</v>
      </c>
      <c r="E160" t="s">
        <v>115</v>
      </c>
      <c r="F160">
        <v>11.89</v>
      </c>
      <c r="G160" t="s">
        <v>115</v>
      </c>
      <c r="O160" s="158" t="s">
        <v>616</v>
      </c>
    </row>
    <row r="161" spans="1:15" ht="14.15" hidden="1" customHeight="1" x14ac:dyDescent="0.35">
      <c r="A161" t="s">
        <v>256</v>
      </c>
      <c r="B161" t="s">
        <v>257</v>
      </c>
      <c r="C161" t="s">
        <v>503</v>
      </c>
      <c r="D161" t="s">
        <v>115</v>
      </c>
      <c r="E161" t="s">
        <v>115</v>
      </c>
      <c r="F161">
        <v>23.35</v>
      </c>
      <c r="G161" t="s">
        <v>115</v>
      </c>
      <c r="O161" s="158" t="s">
        <v>617</v>
      </c>
    </row>
    <row r="162" spans="1:15" ht="14.15" hidden="1" customHeight="1" x14ac:dyDescent="0.35">
      <c r="A162" t="s">
        <v>258</v>
      </c>
      <c r="B162" t="s">
        <v>259</v>
      </c>
      <c r="C162" t="s">
        <v>503</v>
      </c>
      <c r="D162" t="s">
        <v>115</v>
      </c>
      <c r="E162" t="s">
        <v>115</v>
      </c>
      <c r="F162">
        <v>15.75</v>
      </c>
      <c r="G162" t="s">
        <v>115</v>
      </c>
      <c r="O162" s="158" t="s">
        <v>618</v>
      </c>
    </row>
    <row r="163" spans="1:15" ht="14.15" hidden="1" customHeight="1" x14ac:dyDescent="0.35">
      <c r="A163" t="s">
        <v>260</v>
      </c>
      <c r="B163" t="s">
        <v>261</v>
      </c>
      <c r="C163" t="s">
        <v>503</v>
      </c>
      <c r="D163" t="s">
        <v>115</v>
      </c>
      <c r="E163" t="s">
        <v>115</v>
      </c>
      <c r="F163">
        <v>3.18</v>
      </c>
      <c r="G163" t="s">
        <v>115</v>
      </c>
      <c r="O163" s="158" t="s">
        <v>619</v>
      </c>
    </row>
    <row r="164" spans="1:15" ht="14.15" hidden="1" customHeight="1" x14ac:dyDescent="0.35">
      <c r="A164" t="s">
        <v>262</v>
      </c>
      <c r="B164" t="s">
        <v>263</v>
      </c>
      <c r="C164" t="s">
        <v>503</v>
      </c>
      <c r="D164" t="s">
        <v>115</v>
      </c>
      <c r="E164" t="s">
        <v>115</v>
      </c>
      <c r="F164">
        <v>30.74</v>
      </c>
      <c r="G164" t="s">
        <v>115</v>
      </c>
      <c r="O164" s="158" t="s">
        <v>620</v>
      </c>
    </row>
    <row r="165" spans="1:15" ht="14.15" hidden="1" customHeight="1" x14ac:dyDescent="0.35">
      <c r="A165" t="s">
        <v>514</v>
      </c>
      <c r="B165" t="s">
        <v>115</v>
      </c>
      <c r="C165" t="s">
        <v>115</v>
      </c>
      <c r="D165" t="s">
        <v>115</v>
      </c>
      <c r="E165" t="s">
        <v>115</v>
      </c>
      <c r="F165" t="s">
        <v>115</v>
      </c>
      <c r="G165" t="s">
        <v>115</v>
      </c>
      <c r="O165" s="158" t="s">
        <v>621</v>
      </c>
    </row>
    <row r="166" spans="1:15" ht="14.15" hidden="1" customHeight="1" x14ac:dyDescent="0.35">
      <c r="A166" t="s">
        <v>622</v>
      </c>
      <c r="O166" s="158" t="s">
        <v>623</v>
      </c>
    </row>
    <row r="167" spans="1:15" ht="14.15" hidden="1" customHeight="1" x14ac:dyDescent="0.35">
      <c r="A167" t="s">
        <v>174</v>
      </c>
      <c r="B167" t="s">
        <v>175</v>
      </c>
      <c r="C167" t="s">
        <v>503</v>
      </c>
      <c r="D167" t="s">
        <v>115</v>
      </c>
      <c r="E167" t="s">
        <v>115</v>
      </c>
      <c r="F167">
        <v>13.81</v>
      </c>
      <c r="G167" t="s">
        <v>115</v>
      </c>
      <c r="O167" s="158" t="s">
        <v>624</v>
      </c>
    </row>
    <row r="168" spans="1:15" ht="14.15" hidden="1" customHeight="1" x14ac:dyDescent="0.35">
      <c r="A168" t="s">
        <v>176</v>
      </c>
      <c r="B168" t="s">
        <v>177</v>
      </c>
      <c r="C168" t="s">
        <v>503</v>
      </c>
      <c r="D168" t="s">
        <v>115</v>
      </c>
      <c r="E168" t="s">
        <v>115</v>
      </c>
      <c r="F168">
        <v>12.76</v>
      </c>
      <c r="G168" t="s">
        <v>115</v>
      </c>
      <c r="O168" s="158" t="s">
        <v>625</v>
      </c>
    </row>
    <row r="169" spans="1:15" ht="14.15" hidden="1" customHeight="1" x14ac:dyDescent="0.35">
      <c r="A169" t="s">
        <v>164</v>
      </c>
      <c r="B169" t="s">
        <v>165</v>
      </c>
      <c r="C169" t="s">
        <v>503</v>
      </c>
      <c r="D169" t="s">
        <v>115</v>
      </c>
      <c r="E169" t="s">
        <v>115</v>
      </c>
      <c r="F169">
        <v>20.100000000000001</v>
      </c>
      <c r="G169" t="s">
        <v>115</v>
      </c>
      <c r="O169" s="158" t="s">
        <v>626</v>
      </c>
    </row>
    <row r="170" spans="1:15" ht="14.15" hidden="1" customHeight="1" x14ac:dyDescent="0.35">
      <c r="A170" t="s">
        <v>264</v>
      </c>
      <c r="B170" t="s">
        <v>265</v>
      </c>
      <c r="C170" t="s">
        <v>503</v>
      </c>
      <c r="D170" t="s">
        <v>115</v>
      </c>
      <c r="E170" t="s">
        <v>115</v>
      </c>
      <c r="F170">
        <v>6.09</v>
      </c>
      <c r="G170" t="s">
        <v>115</v>
      </c>
      <c r="O170" s="158" t="s">
        <v>627</v>
      </c>
    </row>
    <row r="171" spans="1:15" ht="14.15" hidden="1" customHeight="1" x14ac:dyDescent="0.35">
      <c r="A171" t="s">
        <v>168</v>
      </c>
      <c r="B171" t="s">
        <v>169</v>
      </c>
      <c r="C171" t="s">
        <v>503</v>
      </c>
      <c r="D171" t="s">
        <v>115</v>
      </c>
      <c r="E171" t="s">
        <v>115</v>
      </c>
      <c r="F171">
        <v>9.34</v>
      </c>
      <c r="G171" t="s">
        <v>115</v>
      </c>
      <c r="O171" s="158" t="s">
        <v>628</v>
      </c>
    </row>
    <row r="172" spans="1:15" ht="14.15" hidden="1" customHeight="1" x14ac:dyDescent="0.35">
      <c r="A172" t="s">
        <v>181</v>
      </c>
      <c r="B172" t="s">
        <v>182</v>
      </c>
      <c r="C172" t="s">
        <v>229</v>
      </c>
      <c r="D172" t="s">
        <v>494</v>
      </c>
      <c r="E172">
        <v>76</v>
      </c>
      <c r="F172">
        <v>62.58</v>
      </c>
      <c r="G172">
        <v>0.2144455097475233</v>
      </c>
      <c r="O172" s="158" t="s">
        <v>629</v>
      </c>
    </row>
    <row r="173" spans="1:15" ht="14.15" hidden="1" customHeight="1" x14ac:dyDescent="0.35">
      <c r="A173" t="s">
        <v>240</v>
      </c>
      <c r="B173" t="s">
        <v>180</v>
      </c>
      <c r="C173" t="s">
        <v>229</v>
      </c>
      <c r="D173" t="s">
        <v>494</v>
      </c>
      <c r="E173">
        <v>34</v>
      </c>
      <c r="F173">
        <v>27.02</v>
      </c>
      <c r="G173">
        <v>0.25832716506291642</v>
      </c>
      <c r="O173" s="158" t="s">
        <v>630</v>
      </c>
    </row>
    <row r="174" spans="1:15" ht="14.15" hidden="1" customHeight="1" x14ac:dyDescent="0.35">
      <c r="A174" t="s">
        <v>183</v>
      </c>
      <c r="B174" t="s">
        <v>184</v>
      </c>
      <c r="C174" t="s">
        <v>229</v>
      </c>
      <c r="D174" t="s">
        <v>494</v>
      </c>
      <c r="E174">
        <v>23</v>
      </c>
      <c r="F174">
        <v>18.489999999999998</v>
      </c>
      <c r="G174">
        <v>0.24391563007030848</v>
      </c>
      <c r="O174" s="158" t="s">
        <v>631</v>
      </c>
    </row>
    <row r="175" spans="1:15" ht="14.15" hidden="1" customHeight="1" x14ac:dyDescent="0.35">
      <c r="A175" t="s">
        <v>330</v>
      </c>
      <c r="B175" t="s">
        <v>331</v>
      </c>
      <c r="C175" t="s">
        <v>229</v>
      </c>
      <c r="D175" t="s">
        <v>494</v>
      </c>
      <c r="E175">
        <v>53</v>
      </c>
      <c r="F175">
        <v>53.85</v>
      </c>
      <c r="G175">
        <v>-1.5784586815227541E-2</v>
      </c>
      <c r="O175" s="158" t="s">
        <v>632</v>
      </c>
    </row>
    <row r="176" spans="1:15" ht="14.15" hidden="1" customHeight="1" x14ac:dyDescent="0.35">
      <c r="A176" t="s">
        <v>166</v>
      </c>
      <c r="B176" t="s">
        <v>167</v>
      </c>
      <c r="C176" t="s">
        <v>229</v>
      </c>
      <c r="D176" t="s">
        <v>494</v>
      </c>
      <c r="E176">
        <v>59</v>
      </c>
      <c r="F176">
        <v>55</v>
      </c>
      <c r="G176">
        <v>7.2727272727272751E-2</v>
      </c>
      <c r="O176" s="158" t="s">
        <v>633</v>
      </c>
    </row>
    <row r="177" spans="1:15" ht="14.15" hidden="1" customHeight="1" x14ac:dyDescent="0.35">
      <c r="A177" t="s">
        <v>241</v>
      </c>
      <c r="B177" t="s">
        <v>242</v>
      </c>
      <c r="C177" t="s">
        <v>229</v>
      </c>
      <c r="D177" t="s">
        <v>494</v>
      </c>
      <c r="E177">
        <v>12</v>
      </c>
      <c r="F177">
        <v>11.6</v>
      </c>
      <c r="G177">
        <v>3.4482758620689724E-2</v>
      </c>
      <c r="O177" s="158" t="s">
        <v>634</v>
      </c>
    </row>
    <row r="178" spans="1:15" ht="14.15" hidden="1" customHeight="1" x14ac:dyDescent="0.35">
      <c r="A178" t="s">
        <v>266</v>
      </c>
      <c r="B178" t="s">
        <v>267</v>
      </c>
      <c r="C178" t="s">
        <v>503</v>
      </c>
      <c r="D178" t="s">
        <v>115</v>
      </c>
      <c r="E178" t="s">
        <v>115</v>
      </c>
      <c r="F178">
        <v>26.12</v>
      </c>
      <c r="G178" t="s">
        <v>115</v>
      </c>
      <c r="O178" s="19" t="s">
        <v>115</v>
      </c>
    </row>
    <row r="179" spans="1:15" ht="14.15" hidden="1" customHeight="1" x14ac:dyDescent="0.35">
      <c r="A179" t="s">
        <v>320</v>
      </c>
      <c r="B179" t="s">
        <v>321</v>
      </c>
      <c r="C179" t="s">
        <v>503</v>
      </c>
      <c r="D179" t="s">
        <v>115</v>
      </c>
      <c r="E179" t="s">
        <v>115</v>
      </c>
      <c r="F179">
        <v>23.81</v>
      </c>
      <c r="G179" t="s">
        <v>115</v>
      </c>
      <c r="O179" s="19" t="s">
        <v>115</v>
      </c>
    </row>
    <row r="180" spans="1:15" ht="14.15" hidden="1" customHeight="1" x14ac:dyDescent="0.35">
      <c r="A180" t="s">
        <v>172</v>
      </c>
      <c r="B180" t="s">
        <v>173</v>
      </c>
      <c r="C180" t="s">
        <v>503</v>
      </c>
      <c r="D180" t="s">
        <v>115</v>
      </c>
      <c r="E180" t="s">
        <v>115</v>
      </c>
      <c r="F180">
        <v>45.93</v>
      </c>
      <c r="G180" t="s">
        <v>115</v>
      </c>
      <c r="O180" s="19" t="s">
        <v>115</v>
      </c>
    </row>
    <row r="181" spans="1:15" ht="14.15" hidden="1" customHeight="1" x14ac:dyDescent="0.35">
      <c r="A181" t="s">
        <v>178</v>
      </c>
      <c r="B181" t="s">
        <v>179</v>
      </c>
      <c r="C181" t="s">
        <v>503</v>
      </c>
      <c r="D181" t="s">
        <v>115</v>
      </c>
      <c r="E181" t="s">
        <v>115</v>
      </c>
      <c r="F181">
        <v>24.6</v>
      </c>
      <c r="G181" t="s">
        <v>115</v>
      </c>
      <c r="O181" s="18" t="s">
        <v>115</v>
      </c>
    </row>
    <row r="182" spans="1:15" ht="14.15" hidden="1" customHeight="1" x14ac:dyDescent="0.35">
      <c r="A182" t="s">
        <v>514</v>
      </c>
      <c r="B182" t="s">
        <v>115</v>
      </c>
      <c r="C182" t="s">
        <v>115</v>
      </c>
      <c r="D182" t="s">
        <v>115</v>
      </c>
      <c r="E182" t="s">
        <v>115</v>
      </c>
      <c r="F182" t="s">
        <v>115</v>
      </c>
      <c r="G182" t="s">
        <v>115</v>
      </c>
      <c r="O182" s="178"/>
    </row>
    <row r="183" spans="1:15" ht="14.15" hidden="1" customHeight="1" x14ac:dyDescent="0.35">
      <c r="A183" t="s">
        <v>635</v>
      </c>
      <c r="O183" s="175">
        <v>1</v>
      </c>
    </row>
    <row r="184" spans="1:15" ht="14.15" hidden="1" customHeight="1" x14ac:dyDescent="0.35">
      <c r="A184" t="s">
        <v>195</v>
      </c>
      <c r="B184" t="s">
        <v>196</v>
      </c>
      <c r="C184" t="s">
        <v>503</v>
      </c>
      <c r="D184" t="s">
        <v>115</v>
      </c>
      <c r="E184" t="s">
        <v>115</v>
      </c>
      <c r="F184">
        <v>45.49</v>
      </c>
      <c r="G184" t="s">
        <v>115</v>
      </c>
      <c r="H184" s="172"/>
      <c r="I184" s="172"/>
      <c r="J184" s="172"/>
      <c r="K184" s="172"/>
      <c r="L184" s="42"/>
      <c r="M184" s="172"/>
      <c r="N184" s="172"/>
      <c r="O184" s="152" t="s">
        <v>504</v>
      </c>
    </row>
    <row r="185" spans="1:15" ht="14.15" hidden="1" customHeight="1" x14ac:dyDescent="0.35">
      <c r="A185" t="s">
        <v>514</v>
      </c>
      <c r="B185" t="s">
        <v>115</v>
      </c>
      <c r="C185" t="s">
        <v>115</v>
      </c>
      <c r="D185" t="s">
        <v>115</v>
      </c>
      <c r="E185" t="s">
        <v>115</v>
      </c>
      <c r="F185" t="s">
        <v>115</v>
      </c>
      <c r="G185" t="s">
        <v>115</v>
      </c>
      <c r="O185" s="152" t="s">
        <v>507</v>
      </c>
    </row>
    <row r="186" spans="1:15" ht="14.15" hidden="1" customHeight="1" x14ac:dyDescent="0.35">
      <c r="A186" t="s">
        <v>636</v>
      </c>
      <c r="O186" s="158" t="s">
        <v>637</v>
      </c>
    </row>
    <row r="187" spans="1:15" ht="14.15" hidden="1" customHeight="1" x14ac:dyDescent="0.35">
      <c r="A187" t="s">
        <v>185</v>
      </c>
      <c r="B187" t="s">
        <v>186</v>
      </c>
      <c r="C187" t="s">
        <v>503</v>
      </c>
      <c r="D187" t="s">
        <v>115</v>
      </c>
      <c r="E187" t="s">
        <v>115</v>
      </c>
      <c r="F187">
        <v>36.159999999999997</v>
      </c>
      <c r="G187" t="s">
        <v>115</v>
      </c>
      <c r="O187" s="158" t="s">
        <v>638</v>
      </c>
    </row>
    <row r="188" spans="1:15" ht="14.15" hidden="1" customHeight="1" x14ac:dyDescent="0.35">
      <c r="A188" t="s">
        <v>639</v>
      </c>
      <c r="B188" t="s">
        <v>640</v>
      </c>
      <c r="C188" t="s">
        <v>503</v>
      </c>
      <c r="D188" t="s">
        <v>115</v>
      </c>
      <c r="E188" t="s">
        <v>115</v>
      </c>
      <c r="F188">
        <v>37.75</v>
      </c>
      <c r="G188" t="s">
        <v>115</v>
      </c>
      <c r="O188" s="158" t="s">
        <v>641</v>
      </c>
    </row>
    <row r="189" spans="1:15" ht="14.15" hidden="1" customHeight="1" x14ac:dyDescent="0.35">
      <c r="A189" t="s">
        <v>514</v>
      </c>
      <c r="B189" t="s">
        <v>115</v>
      </c>
      <c r="C189" t="s">
        <v>115</v>
      </c>
      <c r="D189" t="s">
        <v>115</v>
      </c>
      <c r="E189" t="s">
        <v>115</v>
      </c>
      <c r="F189" t="s">
        <v>115</v>
      </c>
      <c r="G189" t="s">
        <v>115</v>
      </c>
      <c r="O189" s="158" t="s">
        <v>642</v>
      </c>
    </row>
    <row r="190" spans="1:15" ht="14.15" customHeight="1" x14ac:dyDescent="0.35">
      <c r="O190" s="158" t="s">
        <v>643</v>
      </c>
    </row>
    <row r="191" spans="1:15" ht="14.15" hidden="1" customHeight="1" x14ac:dyDescent="0.35">
      <c r="O191" s="158" t="s">
        <v>644</v>
      </c>
    </row>
    <row r="192" spans="1:15" ht="14.15" hidden="1" customHeight="1" x14ac:dyDescent="0.35">
      <c r="O192" s="158" t="s">
        <v>645</v>
      </c>
    </row>
    <row r="193" spans="15:15" ht="14.15" hidden="1" customHeight="1" x14ac:dyDescent="0.35">
      <c r="O193" s="158" t="s">
        <v>646</v>
      </c>
    </row>
    <row r="194" spans="15:15" ht="14.15" hidden="1" customHeight="1" x14ac:dyDescent="0.35">
      <c r="O194" s="158" t="s">
        <v>647</v>
      </c>
    </row>
    <row r="195" spans="15:15" ht="14.15" hidden="1" customHeight="1" x14ac:dyDescent="0.35">
      <c r="O195" s="158" t="s">
        <v>648</v>
      </c>
    </row>
    <row r="196" spans="15:15" ht="14.15" hidden="1" customHeight="1" x14ac:dyDescent="0.35">
      <c r="O196" s="19" t="s">
        <v>115</v>
      </c>
    </row>
    <row r="197" spans="15:15" ht="14.15" hidden="1" customHeight="1" x14ac:dyDescent="0.35">
      <c r="O197" s="18" t="s">
        <v>115</v>
      </c>
    </row>
    <row r="198" spans="15:15" ht="14.15" hidden="1" customHeight="1" x14ac:dyDescent="0.35">
      <c r="O198" s="178"/>
    </row>
    <row r="199" spans="15:15" ht="14.15" hidden="1" customHeight="1" x14ac:dyDescent="0.35">
      <c r="O199" s="175">
        <v>1</v>
      </c>
    </row>
    <row r="200" spans="15:15" ht="14.15" hidden="1" customHeight="1" x14ac:dyDescent="0.35">
      <c r="O200" s="152" t="s">
        <v>504</v>
      </c>
    </row>
    <row r="201" spans="15:15" ht="14.15" hidden="1" customHeight="1" x14ac:dyDescent="0.35">
      <c r="O201" s="152" t="s">
        <v>507</v>
      </c>
    </row>
    <row r="202" spans="15:15" ht="14.15" hidden="1" customHeight="1" x14ac:dyDescent="0.35">
      <c r="O202" s="158" t="s">
        <v>649</v>
      </c>
    </row>
    <row r="203" spans="15:15" ht="14.15" hidden="1" customHeight="1" x14ac:dyDescent="0.35">
      <c r="O203" s="158" t="s">
        <v>650</v>
      </c>
    </row>
    <row r="204" spans="15:15" ht="14.15" hidden="1" customHeight="1" x14ac:dyDescent="0.35">
      <c r="O204" s="158" t="s">
        <v>651</v>
      </c>
    </row>
    <row r="205" spans="15:15" ht="14.15" hidden="1" customHeight="1" x14ac:dyDescent="0.35">
      <c r="O205" s="158" t="s">
        <v>652</v>
      </c>
    </row>
    <row r="206" spans="15:15" ht="14.15" hidden="1" customHeight="1" x14ac:dyDescent="0.35">
      <c r="O206" s="19" t="s">
        <v>115</v>
      </c>
    </row>
    <row r="207" spans="15:15" ht="14.15" hidden="1" customHeight="1" x14ac:dyDescent="0.35">
      <c r="O207" s="19" t="s">
        <v>115</v>
      </c>
    </row>
    <row r="208" spans="15:15" ht="14.15" hidden="1" customHeight="1" x14ac:dyDescent="0.35">
      <c r="O208" s="18" t="s">
        <v>115</v>
      </c>
    </row>
    <row r="209" spans="1:15" ht="14.15" hidden="1" customHeight="1" x14ac:dyDescent="0.35">
      <c r="O209" s="175">
        <v>1</v>
      </c>
    </row>
    <row r="210" spans="1:15" ht="14.15" hidden="1" customHeight="1" x14ac:dyDescent="0.35">
      <c r="O210" s="152" t="s">
        <v>504</v>
      </c>
    </row>
    <row r="211" spans="1:15" ht="14.15" hidden="1" customHeight="1" x14ac:dyDescent="0.35">
      <c r="O211" s="152" t="s">
        <v>507</v>
      </c>
    </row>
    <row r="212" spans="1:15" ht="14.15" hidden="1" customHeight="1" x14ac:dyDescent="0.35">
      <c r="O212" s="158" t="s">
        <v>653</v>
      </c>
    </row>
    <row r="213" spans="1:15" ht="14.15" hidden="1" customHeight="1" x14ac:dyDescent="0.35">
      <c r="O213" s="158" t="s">
        <v>654</v>
      </c>
    </row>
    <row r="214" spans="1:15" ht="14.15" hidden="1" customHeight="1" x14ac:dyDescent="0.35">
      <c r="O214" s="158" t="s">
        <v>655</v>
      </c>
    </row>
    <row r="215" spans="1:15" ht="14.15" hidden="1" customHeight="1" x14ac:dyDescent="0.35">
      <c r="O215" s="158" t="s">
        <v>656</v>
      </c>
    </row>
    <row r="216" spans="1:15" ht="14.15" hidden="1" customHeight="1" x14ac:dyDescent="0.35">
      <c r="O216" s="158" t="s">
        <v>657</v>
      </c>
    </row>
    <row r="217" spans="1:15" ht="14.15" hidden="1" customHeight="1" x14ac:dyDescent="0.35">
      <c r="A217" t="s">
        <v>658</v>
      </c>
      <c r="O217" s="158" t="s">
        <v>659</v>
      </c>
    </row>
    <row r="218" spans="1:15" ht="14.15" hidden="1" customHeight="1" x14ac:dyDescent="0.35">
      <c r="O218" s="19" t="s">
        <v>115</v>
      </c>
    </row>
    <row r="219" spans="1:15" ht="14.15" hidden="1" customHeight="1" x14ac:dyDescent="0.35">
      <c r="O219" s="19" t="s">
        <v>115</v>
      </c>
    </row>
    <row r="220" spans="1:15" ht="14.15" hidden="1" customHeight="1" x14ac:dyDescent="0.35">
      <c r="A220" t="s">
        <v>660</v>
      </c>
      <c r="O220" s="19" t="s">
        <v>115</v>
      </c>
    </row>
    <row r="221" spans="1:15" ht="14.15" customHeight="1" x14ac:dyDescent="0.35">
      <c r="O221" s="19" t="s">
        <v>115</v>
      </c>
    </row>
    <row r="222" spans="1:15" ht="14.15" customHeight="1" x14ac:dyDescent="0.35">
      <c r="O222" s="173" t="s">
        <v>661</v>
      </c>
    </row>
    <row r="223" spans="1:15" ht="14.15" customHeight="1" x14ac:dyDescent="0.35">
      <c r="O223" s="18" t="s">
        <v>115</v>
      </c>
    </row>
    <row r="224" spans="1:15" ht="14.15" customHeight="1" x14ac:dyDescent="0.35"/>
    <row r="225" ht="14.15" customHeight="1" x14ac:dyDescent="0.35"/>
    <row r="226" ht="14.15" customHeight="1" x14ac:dyDescent="0.35"/>
  </sheetData>
  <hyperlinks>
    <hyperlink ref="O222" r:id="rId1" xr:uid="{86BE3C26-8F4F-4CF1-841B-EF3BFAE6B7BB}"/>
    <hyperlink ref="O205" r:id="rId2" xr:uid="{1FB86E3C-7451-46BF-A63F-47EB501029FC}"/>
    <hyperlink ref="O202" r:id="rId3" xr:uid="{5FF5909F-9653-4212-A620-9222129C82CE}"/>
    <hyperlink ref="O204" r:id="rId4" xr:uid="{079C9DAD-3DDF-4A34-A03C-9FC796C7A4BE}"/>
    <hyperlink ref="O203" r:id="rId5" xr:uid="{769A24BE-FDF9-4DA7-8770-96AF766A8C46}"/>
    <hyperlink ref="O212" r:id="rId6" xr:uid="{5FEFE010-9D70-4557-A619-CCF5076AD621}"/>
    <hyperlink ref="O217" r:id="rId7" xr:uid="{C8BFB197-13F9-4957-83C4-555FF9F1EE50}"/>
    <hyperlink ref="O216" r:id="rId8" xr:uid="{378B7F13-D6D8-4CEE-B565-B1C61046B6E9}"/>
    <hyperlink ref="O215" r:id="rId9" xr:uid="{D44CE82F-529E-44C7-956A-6F38C65EDB33}"/>
    <hyperlink ref="O214" r:id="rId10" xr:uid="{251D5614-45FC-41B6-9BB7-787E9EAF358E}"/>
    <hyperlink ref="O213" r:id="rId11" xr:uid="{0A8AD2FF-8D28-48BC-B34A-0AF47BF3F9FA}"/>
    <hyperlink ref="O177" r:id="rId12" xr:uid="{A96B7D9F-0C0D-405F-8AB3-19E2DEB5EAC4}"/>
    <hyperlink ref="O169" r:id="rId13" xr:uid="{150AD853-4E15-4512-ABAC-65C4C15842F0}"/>
    <hyperlink ref="O164" r:id="rId14" xr:uid="{6387E00B-1AF7-4A7B-9A4C-F076A24A328C}"/>
    <hyperlink ref="O193" r:id="rId15" xr:uid="{8F9A3688-2709-4CAF-A4F1-0CFA009397B7}"/>
    <hyperlink ref="O192" r:id="rId16" xr:uid="{A065A90D-0B4B-4741-82F0-847D8D8C862A}"/>
    <hyperlink ref="O191" r:id="rId17" xr:uid="{9511CE12-E63F-4E80-B825-13F4E8AB6BC3}"/>
    <hyperlink ref="O190" r:id="rId18" xr:uid="{725CF982-9083-42CE-BE93-EEA8A42B1C70}"/>
    <hyperlink ref="O189" r:id="rId19" xr:uid="{A2F45C0E-D08D-4520-819E-1587E9C2EAEA}"/>
    <hyperlink ref="O188" r:id="rId20" display="Acesse a tese da MRV" xr:uid="{DF891B44-3023-41A9-BFF9-5CFC9E38476A}"/>
    <hyperlink ref="O186" r:id="rId21" xr:uid="{BA28BCC5-688C-4085-B87A-9321663FF086}"/>
    <hyperlink ref="O187" r:id="rId22" xr:uid="{22D9A9F2-CC1E-44F0-A39A-A5B93526102D}"/>
    <hyperlink ref="O194" r:id="rId23" xr:uid="{995CFDBB-E1EE-444D-AD42-CCF5D1D81EE2}"/>
    <hyperlink ref="O195" r:id="rId24" xr:uid="{BE0B2532-4235-4243-BCE3-211072BCABEB}"/>
    <hyperlink ref="O165" r:id="rId25" xr:uid="{DF93F72B-7A8B-4A45-A071-E172C72C67C5}"/>
    <hyperlink ref="O173" r:id="rId26" xr:uid="{F8CA8AE1-544B-4306-B422-796C1E33DF83}"/>
    <hyperlink ref="O176" r:id="rId27" xr:uid="{930031BC-1488-4849-93F3-2B7457259361}"/>
    <hyperlink ref="O175" r:id="rId28" xr:uid="{D95C02C4-EEC2-42DA-8EEB-C8451943C05F}"/>
    <hyperlink ref="O163" r:id="rId29" xr:uid="{3B218C07-FD0C-4B4B-8A78-060307654681}"/>
    <hyperlink ref="O174" r:id="rId30" xr:uid="{B35626BB-611F-4B76-8E66-642B38F78DC5}"/>
    <hyperlink ref="O168" r:id="rId31" xr:uid="{E1DAC4E9-43DA-4359-9FB0-0CCB80426E77}"/>
    <hyperlink ref="O167" r:id="rId32" xr:uid="{762E14E8-528E-4F97-BAE9-4139AE2DCFE2}"/>
    <hyperlink ref="O172" r:id="rId33" xr:uid="{9D7E87BE-A5E7-4DE5-BC93-6C540A117961}"/>
    <hyperlink ref="O171" r:id="rId34" xr:uid="{B4810618-5A09-49CB-8AB8-749EF85CFB13}"/>
    <hyperlink ref="O170" r:id="rId35" xr:uid="{FE07E31A-25E2-4650-9339-6B1BD452B8A3}"/>
    <hyperlink ref="O166" r:id="rId36" xr:uid="{BDE11FF9-AFBB-40E8-9E28-7FCA047F3D7F}"/>
    <hyperlink ref="O162" r:id="rId37" xr:uid="{FC964271-39F1-4553-9C57-73E514FB7F35}"/>
    <hyperlink ref="O161" r:id="rId38" xr:uid="{7816C4C7-5558-4B39-B0CF-5F9E990E8844}"/>
    <hyperlink ref="O160" r:id="rId39" display="Acesse a tese de B2W" xr:uid="{92635913-2B29-4151-8969-044423855D63}"/>
    <hyperlink ref="O159" r:id="rId40" xr:uid="{3B2743A2-58F1-40F8-B671-3B7F9928EACE}"/>
    <hyperlink ref="O150" r:id="rId41" xr:uid="{665EC3A4-D42C-46C2-8D77-82613D03F048}"/>
    <hyperlink ref="O149" r:id="rId42" xr:uid="{16C60696-061F-4582-AB0B-D04309DF5D39}"/>
    <hyperlink ref="O117" r:id="rId43" xr:uid="{30EF977E-B123-41BB-B536-CDD0CC1AD97D}"/>
    <hyperlink ref="O133" r:id="rId44" xr:uid="{193BB3CD-4297-4F8A-862E-11AFAE0CD331}"/>
    <hyperlink ref="O134" r:id="rId45" xr:uid="{C5240BBA-51B0-414E-96A1-7723F6621381}"/>
    <hyperlink ref="O129" r:id="rId46" xr:uid="{EB2A4338-F988-45C1-8314-213F0C84B18F}"/>
    <hyperlink ref="O132" r:id="rId47" xr:uid="{79C88216-09BE-4FB5-BF92-AAAD3B64E60A}"/>
    <hyperlink ref="O145" r:id="rId48" xr:uid="{FE2CD3E5-5D15-4544-8E3E-E05017B5E889}"/>
    <hyperlink ref="O144" r:id="rId49" xr:uid="{735EA230-0663-4674-B8E7-1E45AC9D5429}"/>
    <hyperlink ref="O143" r:id="rId50" xr:uid="{4A9CA4C7-6121-4217-B336-BFDF0C16CEEF}"/>
    <hyperlink ref="O142" r:id="rId51" xr:uid="{E19D2965-D8E2-4B79-8574-D0732A189DA7}"/>
    <hyperlink ref="O141" r:id="rId52" xr:uid="{F152ABF8-CAF2-4DEE-9396-AF8B7443E641}"/>
    <hyperlink ref="O131" r:id="rId53" xr:uid="{14CBF639-6A19-4C1B-9070-83F0F4F494EB}"/>
    <hyperlink ref="O128" r:id="rId54" xr:uid="{FFB9F88C-FAD8-4928-8D07-C8D6359827FB}"/>
    <hyperlink ref="O130" r:id="rId55" xr:uid="{6F48A2C6-F667-4CEC-A542-174B52F19984}"/>
    <hyperlink ref="O148" r:id="rId56" xr:uid="{DBE80755-AC14-420A-9B93-707239144777}"/>
    <hyperlink ref="O147" r:id="rId57" xr:uid="{EE3B8349-33F6-4000-9E3A-A4F5F46EEABE}"/>
    <hyperlink ref="O146" r:id="rId58" xr:uid="{DD5E7C61-2BCE-4A11-859E-1453D8EC31EB}"/>
    <hyperlink ref="O127" r:id="rId59" xr:uid="{30022F79-C276-4CAF-ADE2-A08EBEBBE36B}"/>
    <hyperlink ref="O116" r:id="rId60" xr:uid="{DE27492C-DDEF-4D9A-BE07-233E67AA3ECC}"/>
    <hyperlink ref="O115" r:id="rId61" xr:uid="{A98C1D5A-DE3D-4FDA-9AA2-78610DC1BC07}"/>
    <hyperlink ref="O114" r:id="rId62" xr:uid="{A5EFDA57-2242-41E8-BC99-847F10163C81}"/>
    <hyperlink ref="O113" r:id="rId63" xr:uid="{283265CF-A8AE-4AD6-9A8D-D72FAFA6DB48}"/>
    <hyperlink ref="O112" r:id="rId64" xr:uid="{BBCC6CDB-003B-4850-8E31-34CCD5CC251D}"/>
    <hyperlink ref="O112:O114" r:id="rId65" display="Acesse a tese de GNDI" xr:uid="{7B00902E-EE10-45C8-A179-F3448001EF15}"/>
    <hyperlink ref="O111" r:id="rId66" xr:uid="{8FC13D7C-7D37-4407-8576-1E93DC560847}"/>
    <hyperlink ref="O97" r:id="rId67" xr:uid="{613F8F9F-6B80-4F54-B98B-94897A664FCB}"/>
    <hyperlink ref="O96" r:id="rId68" xr:uid="{7225C83B-1B54-4C01-914D-1FA1AB14464F}"/>
    <hyperlink ref="O102:O104" r:id="rId69" display="Acesse a tese da Ultrapar" xr:uid="{1CC06910-D7AC-485C-810A-4EF56CBFF515}"/>
    <hyperlink ref="O102" r:id="rId70" xr:uid="{96389EE2-D571-454E-9200-DA2DB78157E3}"/>
    <hyperlink ref="O103" r:id="rId71" xr:uid="{E4B5E470-46B2-46FA-B55D-A656A299327B}"/>
    <hyperlink ref="O104" r:id="rId72" xr:uid="{382A8A59-F33B-457B-986F-6D62FB2E694D}"/>
    <hyperlink ref="O110" r:id="rId73" xr:uid="{7A6D7142-DFCE-48CF-904A-0B5B7366F9B2}"/>
    <hyperlink ref="O89" r:id="rId74" xr:uid="{983027DC-E120-42C2-BA50-9E6C49B60C18}"/>
    <hyperlink ref="O90" r:id="rId75" xr:uid="{0DFB0BD7-3989-406D-A0BD-E50FCA3D3A70}"/>
    <hyperlink ref="O88" r:id="rId76" xr:uid="{2BA3D900-F968-4960-A91B-A83E570B4CFC}"/>
    <hyperlink ref="O91" r:id="rId77" xr:uid="{FE1C8384-BF2F-4438-BDA5-85197F3A148A}"/>
    <hyperlink ref="O85" r:id="rId78" display="Acesse da tese da CSN" xr:uid="{D7061EA9-CE6A-4916-A3E6-F430B5BC702E}"/>
    <hyperlink ref="O86" r:id="rId79" xr:uid="{86C2B957-8B4E-4058-9867-D2B4B8CE1E2C}"/>
    <hyperlink ref="O87" r:id="rId80" xr:uid="{1A852D5A-F93E-4A64-ACF1-25132E31621B}"/>
    <hyperlink ref="O83" r:id="rId81" xr:uid="{B2102D0E-4E67-4B75-99CE-EBE735307487}"/>
    <hyperlink ref="O84" r:id="rId82" xr:uid="{3A44BF50-5C47-4D58-91F9-84BB7641B57D}"/>
    <hyperlink ref="O64" r:id="rId83" display="Acesse a tese da Ultrapar" xr:uid="{204AE3BB-BC36-40DF-AF8F-88A9EC1ED070}"/>
    <hyperlink ref="O53" r:id="rId84" xr:uid="{CC7E498B-9778-4145-B3E0-9EF707E2D477}"/>
    <hyperlink ref="O54" r:id="rId85" xr:uid="{31DCB95C-9A16-444B-A0E1-C8F1AB157FC0}"/>
    <hyperlink ref="O55" r:id="rId86" xr:uid="{01114688-AF22-41E5-9D7A-ACCBD096F3D3}"/>
    <hyperlink ref="O57" r:id="rId87" xr:uid="{C9C673AD-A711-41AE-80DD-2A8633C83C0C}"/>
    <hyperlink ref="O58" r:id="rId88" xr:uid="{040A7ACE-20DD-4DDA-BD21-E74AC7EE6C36}"/>
    <hyperlink ref="O59" r:id="rId89" xr:uid="{CBFF17E9-CD7B-47C0-BBC5-5E57E3E34D57}"/>
    <hyperlink ref="O60" r:id="rId90" xr:uid="{E532579B-42E0-4993-9952-3724027044C1}"/>
    <hyperlink ref="O61" r:id="rId91" xr:uid="{C32A2697-065D-4CD4-9798-90A5C4FDA58D}"/>
    <hyperlink ref="O63" r:id="rId92" xr:uid="{4766F4AF-2DC2-4394-BE3D-E91A7BEB7811}"/>
    <hyperlink ref="O56" r:id="rId93" xr:uid="{F8F357F8-80C2-4120-B8FF-65B4A1BC1DC8}"/>
    <hyperlink ref="O62" r:id="rId94" xr:uid="{BD8BA37E-D3D8-47BB-976D-02BFEFAB7069}"/>
    <hyperlink ref="O47" r:id="rId95" xr:uid="{7CE73CDB-382E-40C1-A44D-491BF522A792}"/>
    <hyperlink ref="O46" r:id="rId96" xr:uid="{A392A121-F667-480E-B0C8-FC97D4F6EA58}"/>
    <hyperlink ref="O45" r:id="rId97" xr:uid="{1DD1C27B-1D16-4F5E-B5BF-C82888861D3B}"/>
    <hyperlink ref="O45:O47" r:id="rId98" display="Acesse a tese da Ânima" xr:uid="{D99D92DB-BF78-4F68-BFDD-29581EE9CBB0}"/>
    <hyperlink ref="O44" r:id="rId99" xr:uid="{09239FDD-EDA6-491B-B009-D35AE9FBD884}"/>
    <hyperlink ref="O6" r:id="rId100" xr:uid="{74531D60-23B5-4381-AFF7-811E499AF6F9}"/>
    <hyperlink ref="O8" r:id="rId101" xr:uid="{D64B9C5E-3A62-47A6-914C-F4B3551A7CBB}"/>
    <hyperlink ref="O7" r:id="rId102" xr:uid="{07EAB6B2-25BB-4FBB-8AE5-EC91952C334D}"/>
    <hyperlink ref="O10" r:id="rId103" xr:uid="{53D5661B-A356-48EB-843D-CD6A6328B237}"/>
    <hyperlink ref="O9" r:id="rId104" xr:uid="{0EF74773-AD85-4435-A4FE-3AB941BD07E9}"/>
    <hyperlink ref="O11" r:id="rId105" xr:uid="{26E41D94-2CF7-4507-8786-3BF7C7C617EA}"/>
    <hyperlink ref="O19" r:id="rId106" xr:uid="{D3C390D6-D109-47E4-9599-56355CD460C1}"/>
    <hyperlink ref="O18" r:id="rId107" xr:uid="{C7D0BF9B-02E0-43B4-9262-1A31198F3962}"/>
    <hyperlink ref="O17" r:id="rId108" xr:uid="{8A1E0514-E589-49CA-ABC8-D34B8A9C63C7}"/>
    <hyperlink ref="O16" r:id="rId109" xr:uid="{91DBE03E-1B1B-40EF-96D4-2EBD94F13BE3}"/>
    <hyperlink ref="O20" r:id="rId110" xr:uid="{9A2CFCB2-D65A-4C1F-9823-2CC3EFA6D4E2}"/>
    <hyperlink ref="O21" r:id="rId111" xr:uid="{C63DB27C-CD74-4E9D-BFA7-BA5A2FA6F913}"/>
    <hyperlink ref="O32" r:id="rId112" xr:uid="{60EDB50F-E94B-43A6-A918-8F1A15C68A8C}"/>
    <hyperlink ref="O31" r:id="rId113" xr:uid="{38456506-7439-4E8D-B1DF-517795C6AA42}"/>
    <hyperlink ref="O22" r:id="rId114" display="Acesse a tese de Boa Safra Semestes" xr:uid="{1FDD14CC-A749-4F74-BFCF-E413F160050A}"/>
    <hyperlink ref="O33" r:id="rId115" xr:uid="{27181E0C-40AB-4DF3-A2D6-2BEE378A7D88}"/>
    <hyperlink ref="O34" r:id="rId116" xr:uid="{2EC0B375-B30C-4C7B-B550-B4174D89FA03}"/>
    <hyperlink ref="O35" r:id="rId117" xr:uid="{BC09C9DF-B4F8-48AF-9710-CD35807D4398}"/>
    <hyperlink ref="O36" r:id="rId118" xr:uid="{61E69AFD-6E7A-42B1-805D-8F242FC4D7FB}"/>
    <hyperlink ref="O37" r:id="rId119" xr:uid="{B6E76D89-63B5-4F22-9E88-8FC6B0B49A70}"/>
    <hyperlink ref="O23" r:id="rId120" xr:uid="{52ECEBC0-5188-409A-8416-361596C808FD}"/>
  </hyperlinks>
  <printOptions horizontalCentered="1" verticalCentered="1"/>
  <pageMargins left="0" right="0" top="0" bottom="0" header="0" footer="0"/>
  <pageSetup paperSize="9" scale="99" fitToHeight="0" orientation="landscape" r:id="rId121"/>
  <headerFooter>
    <oddFooter>&amp;R_x000D_&amp;1#&amp;"Calibri"&amp;10&amp;K008000 [ CLASSIFICAÇÃO: PÚBLICA ]</oddFooter>
  </headerFooter>
  <drawing r:id="rId12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1480B5-C74E-424C-92B8-945A8FD9C080}">
  <sheetPr codeName="Sheet22">
    <tabColor theme="9" tint="0.39997558519241921"/>
    <pageSetUpPr fitToPage="1"/>
  </sheetPr>
  <dimension ref="A1:DO187"/>
  <sheetViews>
    <sheetView showGridLines="0" zoomScale="40" zoomScaleNormal="40" zoomScaleSheetLayoutView="63" workbookViewId="0">
      <pane xSplit="2" ySplit="6" topLeftCell="C7" activePane="bottomRight" state="frozen"/>
      <selection activeCell="D225" sqref="D225"/>
      <selection pane="topRight" activeCell="D225" sqref="D225"/>
      <selection pane="bottomLeft" activeCell="D225" sqref="D225"/>
      <selection pane="bottomRight" activeCell="B3" sqref="B3"/>
    </sheetView>
  </sheetViews>
  <sheetFormatPr defaultColWidth="8.7265625" defaultRowHeight="20.149999999999999" customHeight="1" x14ac:dyDescent="0.35"/>
  <cols>
    <col min="1" max="1" width="0" hidden="1" customWidth="1"/>
    <col min="2" max="2" width="30.54296875" bestFit="1" customWidth="1"/>
    <col min="3" max="3" width="9.453125" customWidth="1"/>
    <col min="4" max="4" width="43.7265625" style="127" bestFit="1" customWidth="1"/>
    <col min="5" max="5" width="23" bestFit="1" customWidth="1"/>
    <col min="6" max="6" width="22.453125" customWidth="1"/>
    <col min="7" max="7" width="12.54296875" style="68" customWidth="1"/>
    <col min="8" max="9" width="12.54296875" customWidth="1"/>
    <col min="10" max="10" width="21.26953125" style="68" bestFit="1" customWidth="1"/>
    <col min="11" max="11" width="17.26953125" style="62" hidden="1" customWidth="1"/>
    <col min="12" max="19" width="15.7265625" style="79" customWidth="1"/>
    <col min="20" max="20" width="10.7265625" style="127" customWidth="1"/>
    <col min="21" max="21" width="17.7265625" style="127" bestFit="1" customWidth="1"/>
    <col min="22" max="22" width="8.7265625" style="150" customWidth="1"/>
    <col min="23" max="119" width="8.7265625" style="6"/>
  </cols>
  <sheetData>
    <row r="1" spans="1:22" s="6" customFormat="1" ht="35.25" customHeight="1" x14ac:dyDescent="0.35">
      <c r="A1"/>
      <c r="B1" s="27"/>
      <c r="C1" s="28"/>
      <c r="D1" s="126"/>
      <c r="E1" s="28"/>
      <c r="F1" s="28"/>
      <c r="G1" s="63"/>
      <c r="H1" s="28"/>
      <c r="I1" s="28"/>
      <c r="J1" s="63"/>
      <c r="K1" s="116"/>
      <c r="L1" s="69"/>
      <c r="M1" s="69"/>
      <c r="N1" s="69"/>
      <c r="O1" s="69"/>
      <c r="P1" s="69"/>
      <c r="Q1" s="69"/>
      <c r="R1" s="69"/>
      <c r="S1" s="69"/>
      <c r="T1" s="126"/>
      <c r="U1" s="126"/>
      <c r="V1" s="150"/>
    </row>
    <row r="2" spans="1:22" s="6" customFormat="1" ht="35.25" customHeight="1" x14ac:dyDescent="0.35">
      <c r="A2"/>
      <c r="B2" s="52"/>
      <c r="C2" s="28"/>
      <c r="D2" s="126"/>
      <c r="E2" s="28"/>
      <c r="F2" s="28"/>
      <c r="G2" s="63"/>
      <c r="H2" s="28"/>
      <c r="I2" s="28"/>
      <c r="J2" s="63"/>
      <c r="K2" s="116"/>
      <c r="L2" s="69"/>
      <c r="M2" s="69"/>
      <c r="N2" s="69"/>
      <c r="O2" s="70"/>
      <c r="P2" s="70"/>
      <c r="Q2" s="70"/>
      <c r="R2" s="69"/>
      <c r="S2" s="69"/>
      <c r="T2" s="126"/>
      <c r="U2" s="126"/>
      <c r="V2" s="150"/>
    </row>
    <row r="3" spans="1:22" s="6" customFormat="1" ht="20.149999999999999" customHeight="1" x14ac:dyDescent="0.35">
      <c r="A3"/>
      <c r="B3" s="12" t="s">
        <v>115</v>
      </c>
      <c r="C3" s="13"/>
      <c r="D3" s="13"/>
      <c r="E3" s="13"/>
      <c r="F3" s="13"/>
      <c r="G3" s="64" t="s">
        <v>483</v>
      </c>
      <c r="H3" s="147" t="s">
        <v>483</v>
      </c>
      <c r="I3" s="13"/>
      <c r="J3" s="64" t="s">
        <v>486</v>
      </c>
      <c r="K3" s="117" t="s">
        <v>387</v>
      </c>
      <c r="L3" s="219" t="s">
        <v>673</v>
      </c>
      <c r="M3" s="219"/>
      <c r="N3" s="219" t="s">
        <v>674</v>
      </c>
      <c r="O3" s="219"/>
      <c r="P3" s="219" t="s">
        <v>487</v>
      </c>
      <c r="Q3" s="219"/>
      <c r="R3" s="219" t="s">
        <v>489</v>
      </c>
      <c r="S3" s="219"/>
      <c r="T3" s="216" t="s">
        <v>488</v>
      </c>
      <c r="U3" s="216"/>
      <c r="V3" s="150"/>
    </row>
    <row r="4" spans="1:22" s="6" customFormat="1" ht="20.149999999999999" customHeight="1" x14ac:dyDescent="0.35">
      <c r="A4"/>
      <c r="B4" s="14" t="s">
        <v>479</v>
      </c>
      <c r="C4" s="14" t="s">
        <v>0</v>
      </c>
      <c r="D4" s="102" t="s">
        <v>480</v>
      </c>
      <c r="E4" s="14" t="s">
        <v>481</v>
      </c>
      <c r="F4" s="14" t="s">
        <v>482</v>
      </c>
      <c r="G4" s="64" t="s">
        <v>672</v>
      </c>
      <c r="H4" s="147" t="s">
        <v>671</v>
      </c>
      <c r="I4" s="147" t="s">
        <v>277</v>
      </c>
      <c r="J4" s="64" t="s">
        <v>675</v>
      </c>
      <c r="K4" s="117">
        <v>2023</v>
      </c>
      <c r="L4" s="83">
        <v>2023</v>
      </c>
      <c r="M4" s="83">
        <v>2024</v>
      </c>
      <c r="N4" s="83">
        <v>2023</v>
      </c>
      <c r="O4" s="83">
        <v>2024</v>
      </c>
      <c r="P4" s="83">
        <v>2023</v>
      </c>
      <c r="Q4" s="83">
        <v>2024</v>
      </c>
      <c r="R4" s="83">
        <v>2023</v>
      </c>
      <c r="S4" s="83">
        <v>2024</v>
      </c>
      <c r="T4" s="83">
        <v>2023</v>
      </c>
      <c r="U4" s="83">
        <v>2024</v>
      </c>
      <c r="V4" s="150"/>
    </row>
    <row r="5" spans="1:22" s="6" customFormat="1" ht="20.149999999999999" hidden="1" customHeight="1" x14ac:dyDescent="0.35">
      <c r="A5" s="61"/>
      <c r="B5" s="60"/>
      <c r="C5" s="60"/>
      <c r="D5" s="60"/>
      <c r="E5" s="60"/>
      <c r="F5" s="60"/>
      <c r="G5" s="65"/>
      <c r="H5" s="60"/>
      <c r="I5" s="60"/>
      <c r="J5" s="144">
        <f ca="1">TODAY()</f>
        <v>45253</v>
      </c>
      <c r="K5" s="118" t="s">
        <v>387</v>
      </c>
      <c r="L5" s="71" t="s">
        <v>367</v>
      </c>
      <c r="M5" s="71" t="s">
        <v>367</v>
      </c>
      <c r="N5" s="71" t="s">
        <v>368</v>
      </c>
      <c r="O5" s="71" t="s">
        <v>368</v>
      </c>
      <c r="P5" s="71" t="s">
        <v>369</v>
      </c>
      <c r="Q5" s="71" t="s">
        <v>369</v>
      </c>
      <c r="R5" s="71" t="s">
        <v>372</v>
      </c>
      <c r="S5" s="71" t="s">
        <v>372</v>
      </c>
      <c r="T5" s="60"/>
      <c r="U5" s="60"/>
      <c r="V5" s="150"/>
    </row>
    <row r="6" spans="1:22" s="6" customFormat="1" ht="20.149999999999999" hidden="1" customHeight="1" x14ac:dyDescent="0.35">
      <c r="A6" s="61"/>
      <c r="B6" s="60" t="s">
        <v>360</v>
      </c>
      <c r="C6" s="60" t="s">
        <v>361</v>
      </c>
      <c r="D6" s="60" t="s">
        <v>359</v>
      </c>
      <c r="E6" s="60" t="s">
        <v>362</v>
      </c>
      <c r="F6" s="60" t="s">
        <v>363</v>
      </c>
      <c r="G6" s="65" t="s">
        <v>366</v>
      </c>
      <c r="H6" s="60"/>
      <c r="I6" s="60"/>
      <c r="J6" s="65"/>
      <c r="K6" s="109" t="str">
        <f>K5&amp;"_"&amp;K4</f>
        <v>NOSH_2023</v>
      </c>
      <c r="L6" s="71" t="str">
        <f>L5&amp;"_"&amp;L4</f>
        <v>NET_REV_2023</v>
      </c>
      <c r="M6" s="71" t="str">
        <f t="shared" ref="M6:S6" si="0">M5&amp;"_"&amp;M4</f>
        <v>NET_REV_2024</v>
      </c>
      <c r="N6" s="71" t="str">
        <f t="shared" si="0"/>
        <v>EBITDA_2023</v>
      </c>
      <c r="O6" s="71" t="str">
        <f t="shared" si="0"/>
        <v>EBITDA_2024</v>
      </c>
      <c r="P6" s="71" t="str">
        <f t="shared" si="0"/>
        <v>NET_INCOME_2023</v>
      </c>
      <c r="Q6" s="71" t="str">
        <f t="shared" si="0"/>
        <v>NET_INCOME_2024</v>
      </c>
      <c r="R6" s="71" t="str">
        <f t="shared" si="0"/>
        <v>NET_INT_INCOME_2023</v>
      </c>
      <c r="S6" s="71" t="str">
        <f t="shared" si="0"/>
        <v>NET_INT_INCOME_2024</v>
      </c>
      <c r="T6" s="60"/>
      <c r="U6" s="60"/>
      <c r="V6" s="150"/>
    </row>
    <row r="7" spans="1:22" s="6" customFormat="1" ht="20.149999999999999" customHeight="1" x14ac:dyDescent="0.35">
      <c r="A7" t="str">
        <f>_xlfn.CONCAT(C7," BZ Equity")</f>
        <v>AGRO3 BZ Equity</v>
      </c>
      <c r="B7" s="15" t="s">
        <v>328</v>
      </c>
      <c r="C7" s="15" t="s">
        <v>329</v>
      </c>
      <c r="D7" s="41" t="s">
        <v>465</v>
      </c>
      <c r="E7" s="15" t="s">
        <v>17</v>
      </c>
      <c r="F7" s="15" t="s">
        <v>492</v>
      </c>
      <c r="G7" s="16">
        <v>31.8</v>
      </c>
      <c r="H7" s="16">
        <v>24.37</v>
      </c>
      <c r="I7" s="53">
        <v>0.30488305293393514</v>
      </c>
      <c r="J7" s="29">
        <v>2.4276286870999999</v>
      </c>
      <c r="K7" s="110">
        <v>1496.162346429935</v>
      </c>
      <c r="L7" s="72">
        <v>1374.942367936342</v>
      </c>
      <c r="M7" s="72">
        <v>1496.162346429935</v>
      </c>
      <c r="N7" s="72">
        <v>563.81283723301033</v>
      </c>
      <c r="O7" s="72">
        <v>655.96933975893251</v>
      </c>
      <c r="P7" s="72">
        <v>187.53679302694161</v>
      </c>
      <c r="Q7" s="72">
        <v>500.86050764948737</v>
      </c>
      <c r="R7" s="72">
        <v>0</v>
      </c>
      <c r="S7" s="72">
        <v>0</v>
      </c>
      <c r="T7" s="189">
        <v>1.8317717623260561</v>
      </c>
      <c r="U7" s="189" t="s">
        <v>115</v>
      </c>
      <c r="V7" s="150"/>
    </row>
    <row r="8" spans="1:22" s="6" customFormat="1" ht="20.149999999999999" customHeight="1" x14ac:dyDescent="0.35">
      <c r="A8" t="str">
        <f t="shared" ref="A8:A65" si="1">_xlfn.CONCAT(C8," BZ Equity")</f>
        <v>AGXY3 BZ Equity</v>
      </c>
      <c r="B8" s="15" t="s">
        <v>395</v>
      </c>
      <c r="C8" s="15" t="s">
        <v>333</v>
      </c>
      <c r="D8" s="41" t="s">
        <v>465</v>
      </c>
      <c r="E8" s="15" t="s">
        <v>17</v>
      </c>
      <c r="F8" s="15" t="s">
        <v>494</v>
      </c>
      <c r="G8" s="16">
        <v>10.7</v>
      </c>
      <c r="H8" s="16">
        <v>4.16</v>
      </c>
      <c r="I8" s="53">
        <v>1.5721153846153844</v>
      </c>
      <c r="J8" s="29">
        <v>0.69650592960000002</v>
      </c>
      <c r="K8" s="110">
        <v>4142.6479999999992</v>
      </c>
      <c r="L8" s="72">
        <v>11121.673160987821</v>
      </c>
      <c r="M8" s="72">
        <v>11309.018507811899</v>
      </c>
      <c r="N8" s="72">
        <v>345.80511138915841</v>
      </c>
      <c r="O8" s="72">
        <v>570.47389262567117</v>
      </c>
      <c r="P8" s="72">
        <v>-382.55663501325671</v>
      </c>
      <c r="Q8" s="72">
        <v>65.327895247964861</v>
      </c>
      <c r="R8" s="72">
        <v>0</v>
      </c>
      <c r="S8" s="72">
        <v>0</v>
      </c>
      <c r="T8" s="189">
        <v>-2.2394652986821311</v>
      </c>
      <c r="U8" s="189" t="s">
        <v>115</v>
      </c>
      <c r="V8" s="150"/>
    </row>
    <row r="9" spans="1:22" s="6" customFormat="1" ht="20.149999999999999" customHeight="1" x14ac:dyDescent="0.35">
      <c r="A9" t="str">
        <f t="shared" si="1"/>
        <v>JALL3 BZ Equity</v>
      </c>
      <c r="B9" s="15" t="s">
        <v>218</v>
      </c>
      <c r="C9" s="15" t="s">
        <v>219</v>
      </c>
      <c r="D9" s="41" t="s">
        <v>465</v>
      </c>
      <c r="E9" s="15" t="s">
        <v>17</v>
      </c>
      <c r="F9" s="15" t="s">
        <v>494</v>
      </c>
      <c r="G9" s="16">
        <v>11</v>
      </c>
      <c r="H9" s="16">
        <v>8.18</v>
      </c>
      <c r="I9" s="53">
        <v>0.34474327628361862</v>
      </c>
      <c r="J9" s="29">
        <v>2.4829724505999997</v>
      </c>
      <c r="K9" s="110">
        <v>2467.853056156509</v>
      </c>
      <c r="L9" s="72">
        <v>2183.4457973362132</v>
      </c>
      <c r="M9" s="72">
        <v>2467.853056156509</v>
      </c>
      <c r="N9" s="72">
        <v>1667.3384642970391</v>
      </c>
      <c r="O9" s="72">
        <v>1735.2932623411259</v>
      </c>
      <c r="P9" s="72">
        <v>345.39243374480128</v>
      </c>
      <c r="Q9" s="72">
        <v>406.46207290338373</v>
      </c>
      <c r="R9" s="72">
        <v>0</v>
      </c>
      <c r="S9" s="72">
        <v>0</v>
      </c>
      <c r="T9" s="189">
        <v>1.1720136876308154</v>
      </c>
      <c r="U9" s="189" t="s">
        <v>115</v>
      </c>
      <c r="V9" s="150"/>
    </row>
    <row r="10" spans="1:22" s="6" customFormat="1" ht="20.149999999999999" customHeight="1" x14ac:dyDescent="0.35">
      <c r="A10" t="str">
        <f t="shared" si="1"/>
        <v>RAIZ4 BZ Equity</v>
      </c>
      <c r="B10" s="15" t="s">
        <v>398</v>
      </c>
      <c r="C10" s="15" t="s">
        <v>342</v>
      </c>
      <c r="D10" s="41" t="s">
        <v>465</v>
      </c>
      <c r="E10" s="15" t="s">
        <v>17</v>
      </c>
      <c r="F10" s="15" t="s">
        <v>494</v>
      </c>
      <c r="G10" s="16">
        <v>7.1</v>
      </c>
      <c r="H10" s="16">
        <v>3.72</v>
      </c>
      <c r="I10" s="53">
        <v>0.90860215053763427</v>
      </c>
      <c r="J10" s="29">
        <v>38.413147197000001</v>
      </c>
      <c r="K10" s="110">
        <v>280622.16354697291</v>
      </c>
      <c r="L10" s="72">
        <v>268262.69232589297</v>
      </c>
      <c r="M10" s="72">
        <v>280622.16354697291</v>
      </c>
      <c r="N10" s="72">
        <v>13911.55077928171</v>
      </c>
      <c r="O10" s="72">
        <v>15405.0295026699</v>
      </c>
      <c r="P10" s="72">
        <v>5711.3274712221437</v>
      </c>
      <c r="Q10" s="72">
        <v>5326.0156110529042</v>
      </c>
      <c r="R10" s="72">
        <v>0</v>
      </c>
      <c r="S10" s="72">
        <v>0</v>
      </c>
      <c r="T10" s="189">
        <v>0.55168531649732933</v>
      </c>
      <c r="U10" s="189" t="s">
        <v>115</v>
      </c>
      <c r="V10" s="150"/>
    </row>
    <row r="11" spans="1:22" s="6" customFormat="1" ht="20.149999999999999" customHeight="1" x14ac:dyDescent="0.35">
      <c r="A11" t="str">
        <f t="shared" si="1"/>
        <v>SLCE3 BZ Equity</v>
      </c>
      <c r="B11" s="15" t="s">
        <v>121</v>
      </c>
      <c r="C11" s="15" t="s">
        <v>122</v>
      </c>
      <c r="D11" s="41" t="s">
        <v>465</v>
      </c>
      <c r="E11" s="15" t="s">
        <v>17</v>
      </c>
      <c r="F11" s="15" t="s">
        <v>492</v>
      </c>
      <c r="G11" s="16">
        <v>43.9</v>
      </c>
      <c r="H11" s="16">
        <v>37.229999999999997</v>
      </c>
      <c r="I11" s="53">
        <v>0.17915659414450719</v>
      </c>
      <c r="J11" s="29">
        <v>8.1942171178999992</v>
      </c>
      <c r="K11" s="110">
        <v>6658.9158672182803</v>
      </c>
      <c r="L11" s="72">
        <v>8707.0863877952179</v>
      </c>
      <c r="M11" s="72">
        <v>6658.9158672182803</v>
      </c>
      <c r="N11" s="72">
        <v>2637.2417222835361</v>
      </c>
      <c r="O11" s="72">
        <v>2174.2699378014659</v>
      </c>
      <c r="P11" s="72">
        <v>1553.7765625699849</v>
      </c>
      <c r="Q11" s="72">
        <v>1119.9530115418879</v>
      </c>
      <c r="R11" s="72">
        <v>0</v>
      </c>
      <c r="S11" s="72">
        <v>0</v>
      </c>
      <c r="T11" s="189">
        <v>7.3146434543356795</v>
      </c>
      <c r="U11" s="189" t="s">
        <v>115</v>
      </c>
      <c r="V11" s="150"/>
    </row>
    <row r="12" spans="1:22" s="6" customFormat="1" ht="20.149999999999999" customHeight="1" x14ac:dyDescent="0.35">
      <c r="A12" t="str">
        <f t="shared" si="1"/>
        <v>SMTO3 BZ Equity</v>
      </c>
      <c r="B12" s="15" t="s">
        <v>397</v>
      </c>
      <c r="C12" s="15" t="s">
        <v>118</v>
      </c>
      <c r="D12" s="41" t="s">
        <v>465</v>
      </c>
      <c r="E12" s="15" t="s">
        <v>17</v>
      </c>
      <c r="F12" s="15" t="s">
        <v>494</v>
      </c>
      <c r="G12" s="16">
        <v>43.6</v>
      </c>
      <c r="H12" s="16">
        <v>33.11</v>
      </c>
      <c r="I12" s="53">
        <v>0.31682271217154945</v>
      </c>
      <c r="J12" s="29">
        <v>11.468478435</v>
      </c>
      <c r="K12" s="110">
        <v>7595.0923265659712</v>
      </c>
      <c r="L12" s="72">
        <v>7140.6134059921696</v>
      </c>
      <c r="M12" s="72">
        <v>7595.0923265659712</v>
      </c>
      <c r="N12" s="72">
        <v>3652.346209600053</v>
      </c>
      <c r="O12" s="72">
        <v>3910.3083318778822</v>
      </c>
      <c r="P12" s="72">
        <v>1363.739909935068</v>
      </c>
      <c r="Q12" s="72">
        <v>1467.70834286221</v>
      </c>
      <c r="R12" s="72">
        <v>0</v>
      </c>
      <c r="S12" s="72">
        <v>0</v>
      </c>
      <c r="T12" s="189">
        <v>8.8370684195387517E-2</v>
      </c>
      <c r="U12" s="189" t="s">
        <v>115</v>
      </c>
      <c r="V12" s="150"/>
    </row>
    <row r="13" spans="1:22" s="6" customFormat="1" ht="20.149999999999999" customHeight="1" x14ac:dyDescent="0.35">
      <c r="A13" t="str">
        <f t="shared" si="1"/>
        <v>SOJA3 BZ Equity</v>
      </c>
      <c r="B13" s="15" t="s">
        <v>393</v>
      </c>
      <c r="C13" s="15" t="s">
        <v>298</v>
      </c>
      <c r="D13" s="41" t="s">
        <v>465</v>
      </c>
      <c r="E13" s="15" t="s">
        <v>17</v>
      </c>
      <c r="F13" s="15" t="s">
        <v>494</v>
      </c>
      <c r="G13" s="16">
        <v>16.2</v>
      </c>
      <c r="H13" s="16">
        <v>14.75</v>
      </c>
      <c r="I13" s="53">
        <v>9.8305084745762661E-2</v>
      </c>
      <c r="J13" s="29">
        <v>1.7278198085000001</v>
      </c>
      <c r="K13" s="110">
        <v>2642.964090671835</v>
      </c>
      <c r="L13" s="72">
        <v>2135.291202174174</v>
      </c>
      <c r="M13" s="72">
        <v>2642.964090671835</v>
      </c>
      <c r="N13" s="72">
        <v>268.66690894946561</v>
      </c>
      <c r="O13" s="72">
        <v>338.17532854195679</v>
      </c>
      <c r="P13" s="72">
        <v>187.36299999999989</v>
      </c>
      <c r="Q13" s="72">
        <v>187.36299999999989</v>
      </c>
      <c r="R13" s="72">
        <v>0</v>
      </c>
      <c r="S13" s="72">
        <v>0</v>
      </c>
      <c r="T13" s="189">
        <v>1.5994792555915989</v>
      </c>
      <c r="U13" s="189" t="s">
        <v>115</v>
      </c>
      <c r="V13" s="150"/>
    </row>
    <row r="14" spans="1:22" s="6" customFormat="1" ht="20.149999999999999" customHeight="1" x14ac:dyDescent="0.35">
      <c r="A14" t="str">
        <f t="shared" si="1"/>
        <v>TTEN3 BZ Equity</v>
      </c>
      <c r="B14" s="15" t="s">
        <v>399</v>
      </c>
      <c r="C14" s="15" t="s">
        <v>354</v>
      </c>
      <c r="D14" s="41" t="s">
        <v>465</v>
      </c>
      <c r="E14" s="15" t="s">
        <v>17</v>
      </c>
      <c r="F14" s="15" t="s">
        <v>494</v>
      </c>
      <c r="G14" s="16">
        <v>19.100000000000001</v>
      </c>
      <c r="H14" s="16">
        <v>11.2</v>
      </c>
      <c r="I14" s="53">
        <v>0.70535714285714313</v>
      </c>
      <c r="J14" s="29">
        <v>5.5799855999999997</v>
      </c>
      <c r="K14" s="110">
        <v>10519.115286001401</v>
      </c>
      <c r="L14" s="72">
        <v>9042.0255302929236</v>
      </c>
      <c r="M14" s="72">
        <v>10519.115286001401</v>
      </c>
      <c r="N14" s="72">
        <v>641.86720001609342</v>
      </c>
      <c r="O14" s="72">
        <v>1114.5044537853321</v>
      </c>
      <c r="P14" s="72">
        <v>569.89204993507838</v>
      </c>
      <c r="Q14" s="72">
        <v>878.13073224117238</v>
      </c>
      <c r="R14" s="72">
        <v>0</v>
      </c>
      <c r="S14" s="72">
        <v>0</v>
      </c>
      <c r="T14" s="189">
        <v>1.1436771769805987</v>
      </c>
      <c r="U14" s="189" t="s">
        <v>115</v>
      </c>
      <c r="V14" s="150"/>
    </row>
    <row r="15" spans="1:22" s="6" customFormat="1" ht="20.149999999999999" customHeight="1" x14ac:dyDescent="0.35">
      <c r="A15" t="str">
        <f t="shared" si="1"/>
        <v>VITT3 BZ Equity</v>
      </c>
      <c r="B15" s="15" t="s">
        <v>396</v>
      </c>
      <c r="C15" s="15" t="s">
        <v>343</v>
      </c>
      <c r="D15" s="41" t="s">
        <v>465</v>
      </c>
      <c r="E15" s="15" t="s">
        <v>17</v>
      </c>
      <c r="F15" s="15" t="s">
        <v>494</v>
      </c>
      <c r="G15" s="16">
        <v>17.899999999999999</v>
      </c>
      <c r="H15" s="16">
        <v>10.37</v>
      </c>
      <c r="I15" s="53">
        <v>0.72613307618129219</v>
      </c>
      <c r="J15" s="29">
        <v>1.4760605527999999</v>
      </c>
      <c r="K15" s="110">
        <v>1158.8040456474489</v>
      </c>
      <c r="L15" s="72">
        <v>1028.3622607731199</v>
      </c>
      <c r="M15" s="72">
        <v>1158.8040456474489</v>
      </c>
      <c r="N15" s="72">
        <v>283.27543319023869</v>
      </c>
      <c r="O15" s="72">
        <v>337.9085315925729</v>
      </c>
      <c r="P15" s="72">
        <v>167.29261184428631</v>
      </c>
      <c r="Q15" s="72">
        <v>212.50523890177701</v>
      </c>
      <c r="R15" s="72">
        <v>0</v>
      </c>
      <c r="S15" s="72">
        <v>0</v>
      </c>
      <c r="T15" s="189">
        <v>1.1694694990862378</v>
      </c>
      <c r="U15" s="189" t="s">
        <v>115</v>
      </c>
      <c r="V15" s="150"/>
    </row>
    <row r="16" spans="1:22" s="6" customFormat="1" ht="20.149999999999999" customHeight="1" x14ac:dyDescent="0.35">
      <c r="A16" t="str">
        <f t="shared" si="1"/>
        <v xml:space="preserve"> BZ Equity</v>
      </c>
      <c r="B16" s="54"/>
      <c r="C16" s="54"/>
      <c r="D16" s="84" t="s">
        <v>425</v>
      </c>
      <c r="E16" s="54"/>
      <c r="F16" s="54"/>
      <c r="G16" s="59"/>
      <c r="H16" s="54"/>
      <c r="I16" s="54" t="s">
        <v>425</v>
      </c>
      <c r="J16" s="59"/>
      <c r="K16" s="119"/>
      <c r="L16" s="73"/>
      <c r="M16" s="73"/>
      <c r="N16" s="73"/>
      <c r="O16" s="73"/>
      <c r="P16" s="73"/>
      <c r="Q16" s="73"/>
      <c r="R16" s="73"/>
      <c r="S16" s="73"/>
      <c r="T16" s="137"/>
      <c r="U16" s="137"/>
      <c r="V16" s="150"/>
    </row>
    <row r="17" spans="1:22" s="6" customFormat="1" ht="20.149999999999999" customHeight="1" x14ac:dyDescent="0.35">
      <c r="A17" t="str">
        <f t="shared" si="1"/>
        <v>ABEV3 BZ Equity</v>
      </c>
      <c r="B17" s="15" t="s">
        <v>15</v>
      </c>
      <c r="C17" s="15" t="s">
        <v>16</v>
      </c>
      <c r="D17" s="41" t="s">
        <v>466</v>
      </c>
      <c r="E17" s="15" t="s">
        <v>17</v>
      </c>
      <c r="F17" s="15" t="s">
        <v>494</v>
      </c>
      <c r="G17" s="16">
        <v>18.7</v>
      </c>
      <c r="H17" s="16">
        <v>13.55</v>
      </c>
      <c r="I17" s="53">
        <v>0.38007380073800723</v>
      </c>
      <c r="J17" s="29">
        <v>213.31731124999999</v>
      </c>
      <c r="K17" s="110">
        <v>92884.656458977333</v>
      </c>
      <c r="L17" s="72">
        <v>87179.989467232706</v>
      </c>
      <c r="M17" s="72">
        <v>92884.656458977333</v>
      </c>
      <c r="N17" s="72">
        <v>27107.69120098386</v>
      </c>
      <c r="O17" s="72">
        <v>30024.651615086961</v>
      </c>
      <c r="P17" s="72">
        <v>14531.167211271009</v>
      </c>
      <c r="Q17" s="72">
        <v>16030.24232691589</v>
      </c>
      <c r="R17" s="72">
        <v>0</v>
      </c>
      <c r="S17" s="72">
        <v>0</v>
      </c>
      <c r="T17" s="189">
        <v>0.92336681001633281</v>
      </c>
      <c r="U17" s="189" t="s">
        <v>115</v>
      </c>
      <c r="V17" s="150"/>
    </row>
    <row r="18" spans="1:22" s="6" customFormat="1" ht="20.149999999999999" customHeight="1" x14ac:dyDescent="0.35">
      <c r="A18" t="str">
        <f t="shared" si="1"/>
        <v>BEEF3 BZ Equity</v>
      </c>
      <c r="B18" s="15" t="s">
        <v>116</v>
      </c>
      <c r="C18" s="15" t="s">
        <v>117</v>
      </c>
      <c r="D18" s="41" t="s">
        <v>466</v>
      </c>
      <c r="E18" s="15" t="s">
        <v>17</v>
      </c>
      <c r="F18" s="15" t="s">
        <v>494</v>
      </c>
      <c r="G18" s="16">
        <v>13.1</v>
      </c>
      <c r="H18" s="16">
        <v>7.1</v>
      </c>
      <c r="I18" s="53">
        <v>0.84507042253521136</v>
      </c>
      <c r="J18" s="29">
        <v>4.1662843522999999</v>
      </c>
      <c r="K18" s="110">
        <v>31441.555503664</v>
      </c>
      <c r="L18" s="72">
        <v>29503.369176646302</v>
      </c>
      <c r="M18" s="72">
        <v>31441.555503664</v>
      </c>
      <c r="N18" s="72">
        <v>2819.5573170548219</v>
      </c>
      <c r="O18" s="72">
        <v>3198.343158533899</v>
      </c>
      <c r="P18" s="72">
        <v>588.18207271409779</v>
      </c>
      <c r="Q18" s="72">
        <v>897.199563108289</v>
      </c>
      <c r="R18" s="72">
        <v>0</v>
      </c>
      <c r="S18" s="72">
        <v>0</v>
      </c>
      <c r="T18" s="189">
        <v>0.96854626017156731</v>
      </c>
      <c r="U18" s="189" t="s">
        <v>115</v>
      </c>
      <c r="V18" s="150"/>
    </row>
    <row r="19" spans="1:22" s="6" customFormat="1" ht="20.149999999999999" customHeight="1" x14ac:dyDescent="0.35">
      <c r="A19" t="str">
        <f t="shared" si="1"/>
        <v>BRFS3 BZ Equity</v>
      </c>
      <c r="B19" s="15" t="s">
        <v>12</v>
      </c>
      <c r="C19" s="15" t="s">
        <v>13</v>
      </c>
      <c r="D19" s="41" t="s">
        <v>466</v>
      </c>
      <c r="E19" s="15" t="s">
        <v>17</v>
      </c>
      <c r="F19" s="15" t="s">
        <v>494</v>
      </c>
      <c r="G19" s="16">
        <v>15.7</v>
      </c>
      <c r="H19" s="16">
        <v>14.1</v>
      </c>
      <c r="I19" s="53">
        <v>0.11347517730496452</v>
      </c>
      <c r="J19" s="29">
        <v>23.669050545000001</v>
      </c>
      <c r="K19" s="110">
        <v>57526.310416641441</v>
      </c>
      <c r="L19" s="72">
        <v>54747.894694241069</v>
      </c>
      <c r="M19" s="72">
        <v>55913.778719557376</v>
      </c>
      <c r="N19" s="72">
        <v>4425.3925019333001</v>
      </c>
      <c r="O19" s="72">
        <v>6215.2884641695164</v>
      </c>
      <c r="P19" s="72">
        <v>-2699.0051551927581</v>
      </c>
      <c r="Q19" s="72">
        <v>1427.07260542366</v>
      </c>
      <c r="R19" s="72">
        <v>0</v>
      </c>
      <c r="S19" s="72">
        <v>0</v>
      </c>
      <c r="T19" s="189">
        <v>-1.6041890482416372</v>
      </c>
      <c r="U19" s="189" t="s">
        <v>115</v>
      </c>
      <c r="V19" s="150"/>
    </row>
    <row r="20" spans="1:22" s="6" customFormat="1" ht="20.149999999999999" customHeight="1" x14ac:dyDescent="0.35">
      <c r="A20" t="str">
        <f t="shared" si="1"/>
        <v>CAML3 BZ Equity</v>
      </c>
      <c r="B20" s="15" t="s">
        <v>402</v>
      </c>
      <c r="C20" s="15" t="s">
        <v>124</v>
      </c>
      <c r="D20" s="41" t="s">
        <v>466</v>
      </c>
      <c r="E20" s="15" t="s">
        <v>17</v>
      </c>
      <c r="F20" s="15" t="s">
        <v>494</v>
      </c>
      <c r="G20" s="16">
        <v>12.3</v>
      </c>
      <c r="H20" s="16">
        <v>7.61</v>
      </c>
      <c r="I20" s="53">
        <v>0.61629434954007889</v>
      </c>
      <c r="J20" s="29">
        <v>2.6278357350000001</v>
      </c>
      <c r="K20" s="110">
        <v>12424.395980317229</v>
      </c>
      <c r="L20" s="72">
        <v>11418.50087039999</v>
      </c>
      <c r="M20" s="72">
        <v>12424.395980317229</v>
      </c>
      <c r="N20" s="72">
        <v>989.31342904474741</v>
      </c>
      <c r="O20" s="72">
        <v>1183.2771341133109</v>
      </c>
      <c r="P20" s="72">
        <v>314.99319854146802</v>
      </c>
      <c r="Q20" s="72">
        <v>449.15529667259722</v>
      </c>
      <c r="R20" s="72">
        <v>0</v>
      </c>
      <c r="S20" s="72">
        <v>0</v>
      </c>
      <c r="T20" s="189">
        <v>0.87498110705963339</v>
      </c>
      <c r="U20" s="189" t="s">
        <v>115</v>
      </c>
      <c r="V20" s="150"/>
    </row>
    <row r="21" spans="1:22" s="6" customFormat="1" ht="20.149999999999999" customHeight="1" x14ac:dyDescent="0.35">
      <c r="A21" t="str">
        <f t="shared" si="1"/>
        <v>JBSS3 BZ Equity</v>
      </c>
      <c r="B21" s="15" t="s">
        <v>291</v>
      </c>
      <c r="C21" s="15" t="s">
        <v>292</v>
      </c>
      <c r="D21" s="41" t="s">
        <v>466</v>
      </c>
      <c r="E21" s="15" t="s">
        <v>17</v>
      </c>
      <c r="F21" s="15" t="s">
        <v>494</v>
      </c>
      <c r="G21" s="16">
        <v>27</v>
      </c>
      <c r="H21" s="16">
        <v>22.87</v>
      </c>
      <c r="I21" s="53">
        <v>0.18058592041976382</v>
      </c>
      <c r="J21" s="29">
        <v>50.728321381999997</v>
      </c>
      <c r="K21" s="110">
        <v>376067.54906638479</v>
      </c>
      <c r="L21" s="72">
        <v>362307.05362422939</v>
      </c>
      <c r="M21" s="72">
        <v>376067.54906638479</v>
      </c>
      <c r="N21" s="72">
        <v>17257.893145480179</v>
      </c>
      <c r="O21" s="72">
        <v>20948.508809799328</v>
      </c>
      <c r="P21" s="72">
        <v>484.38721331459811</v>
      </c>
      <c r="Q21" s="72">
        <v>4792.9629267875171</v>
      </c>
      <c r="R21" s="72">
        <v>0</v>
      </c>
      <c r="S21" s="72">
        <v>0</v>
      </c>
      <c r="T21" s="189">
        <v>0.21819243842999916</v>
      </c>
      <c r="U21" s="189" t="s">
        <v>115</v>
      </c>
      <c r="V21" s="150"/>
    </row>
    <row r="22" spans="1:22" s="6" customFormat="1" ht="20.149999999999999" customHeight="1" x14ac:dyDescent="0.35">
      <c r="A22" t="str">
        <f t="shared" si="1"/>
        <v>MDIA3 BZ Equity</v>
      </c>
      <c r="B22" s="15" t="s">
        <v>401</v>
      </c>
      <c r="C22" s="15" t="s">
        <v>120</v>
      </c>
      <c r="D22" s="41" t="s">
        <v>466</v>
      </c>
      <c r="E22" s="15" t="s">
        <v>17</v>
      </c>
      <c r="F22" s="15" t="s">
        <v>494</v>
      </c>
      <c r="G22" s="16">
        <v>48.4</v>
      </c>
      <c r="H22" s="16">
        <v>36.44</v>
      </c>
      <c r="I22" s="53">
        <v>0.32821075740944022</v>
      </c>
      <c r="J22" s="29">
        <v>12.255678955</v>
      </c>
      <c r="K22" s="110">
        <v>12414.303094403709</v>
      </c>
      <c r="L22" s="72">
        <v>11749.17135031414</v>
      </c>
      <c r="M22" s="72">
        <v>12414.303094403709</v>
      </c>
      <c r="N22" s="72">
        <v>1639.495962374393</v>
      </c>
      <c r="O22" s="72">
        <v>1939.0930391504401</v>
      </c>
      <c r="P22" s="72">
        <v>991.84120719993973</v>
      </c>
      <c r="Q22" s="72">
        <v>1288.575141327434</v>
      </c>
      <c r="R22" s="72">
        <v>0</v>
      </c>
      <c r="S22" s="72">
        <v>0</v>
      </c>
      <c r="T22" s="189">
        <v>2.9257852719762232</v>
      </c>
      <c r="U22" s="189" t="s">
        <v>115</v>
      </c>
      <c r="V22" s="150"/>
    </row>
    <row r="23" spans="1:22" s="6" customFormat="1" ht="20.149999999999999" customHeight="1" x14ac:dyDescent="0.35">
      <c r="A23" t="str">
        <f t="shared" si="1"/>
        <v>MRFG3 BZ Equity</v>
      </c>
      <c r="B23" s="15" t="s">
        <v>20</v>
      </c>
      <c r="C23" s="15" t="s">
        <v>18</v>
      </c>
      <c r="D23" s="41" t="s">
        <v>466</v>
      </c>
      <c r="E23" s="15" t="s">
        <v>17</v>
      </c>
      <c r="F23" s="15" t="s">
        <v>492</v>
      </c>
      <c r="G23" s="16">
        <v>8.6999999999999993</v>
      </c>
      <c r="H23" s="16">
        <v>9.01</v>
      </c>
      <c r="I23" s="53">
        <v>-3.4406215316315263E-2</v>
      </c>
      <c r="J23" s="29">
        <v>8.4448876011999996</v>
      </c>
      <c r="K23" s="110">
        <v>89533.408597925285</v>
      </c>
      <c r="L23" s="72">
        <v>87245.292482219083</v>
      </c>
      <c r="M23" s="72">
        <v>89533.408597925285</v>
      </c>
      <c r="N23" s="72">
        <v>5862.7783062885428</v>
      </c>
      <c r="O23" s="72">
        <v>5830.5438586172058</v>
      </c>
      <c r="P23" s="72">
        <v>1125.8406741011761</v>
      </c>
      <c r="Q23" s="72">
        <v>1539.340620178104</v>
      </c>
      <c r="R23" s="72">
        <v>0</v>
      </c>
      <c r="S23" s="72">
        <v>0</v>
      </c>
      <c r="T23" s="189">
        <v>1.7058192031836001</v>
      </c>
      <c r="U23" s="189" t="s">
        <v>115</v>
      </c>
      <c r="V23" s="150"/>
    </row>
    <row r="24" spans="1:22" s="6" customFormat="1" ht="20.149999999999999" customHeight="1" x14ac:dyDescent="0.35">
      <c r="A24" t="str">
        <f t="shared" si="1"/>
        <v xml:space="preserve"> BZ Equity</v>
      </c>
      <c r="B24" s="54"/>
      <c r="C24" s="54"/>
      <c r="D24" s="84" t="s">
        <v>425</v>
      </c>
      <c r="E24" s="54"/>
      <c r="F24" s="54"/>
      <c r="G24" s="59"/>
      <c r="H24" s="54"/>
      <c r="I24" s="54" t="s">
        <v>425</v>
      </c>
      <c r="J24" s="59"/>
      <c r="K24" s="119"/>
      <c r="L24" s="73"/>
      <c r="M24" s="73"/>
      <c r="N24" s="73"/>
      <c r="O24" s="73"/>
      <c r="P24" s="73"/>
      <c r="Q24" s="73"/>
      <c r="R24" s="73"/>
      <c r="S24" s="73"/>
      <c r="T24" s="137"/>
      <c r="U24" s="138"/>
      <c r="V24" s="150"/>
    </row>
    <row r="25" spans="1:22" s="6" customFormat="1" ht="20.149999999999999" customHeight="1" x14ac:dyDescent="0.35">
      <c r="A25" t="str">
        <f t="shared" si="1"/>
        <v>BBAS3 BZ Equity</v>
      </c>
      <c r="B25" s="15" t="s">
        <v>5</v>
      </c>
      <c r="C25" s="15" t="s">
        <v>6</v>
      </c>
      <c r="D25" s="41" t="s">
        <v>467</v>
      </c>
      <c r="E25" s="15" t="s">
        <v>243</v>
      </c>
      <c r="F25" s="15" t="s">
        <v>494</v>
      </c>
      <c r="G25" s="16">
        <v>61</v>
      </c>
      <c r="H25" s="16">
        <v>51.02</v>
      </c>
      <c r="I25" s="53">
        <v>0.19560956487651893</v>
      </c>
      <c r="J25" s="29">
        <v>145.60221731999999</v>
      </c>
      <c r="K25" s="110">
        <v>137328.41678790891</v>
      </c>
      <c r="L25" s="72">
        <v>137757.86315375019</v>
      </c>
      <c r="M25" s="72">
        <v>144122.56803298529</v>
      </c>
      <c r="N25" s="72">
        <v>0</v>
      </c>
      <c r="O25" s="72">
        <v>0</v>
      </c>
      <c r="P25" s="72">
        <v>31905.17268318091</v>
      </c>
      <c r="Q25" s="72">
        <v>32551.565179231569</v>
      </c>
      <c r="R25" s="72">
        <v>86073.900408591595</v>
      </c>
      <c r="S25" s="72">
        <v>90786.718366737943</v>
      </c>
      <c r="T25" s="189">
        <v>11.134565217031101</v>
      </c>
      <c r="U25" s="189" t="s">
        <v>115</v>
      </c>
      <c r="V25" s="150"/>
    </row>
    <row r="26" spans="1:22" s="6" customFormat="1" ht="20.149999999999999" customHeight="1" x14ac:dyDescent="0.35">
      <c r="A26" t="str">
        <f t="shared" si="1"/>
        <v>BBDC4 BZ Equity</v>
      </c>
      <c r="B26" s="15" t="s">
        <v>9</v>
      </c>
      <c r="C26" s="15" t="s">
        <v>10</v>
      </c>
      <c r="D26" s="41" t="s">
        <v>467</v>
      </c>
      <c r="E26" s="15" t="s">
        <v>243</v>
      </c>
      <c r="F26" s="15" t="s">
        <v>492</v>
      </c>
      <c r="G26" s="16">
        <v>19</v>
      </c>
      <c r="H26" s="16">
        <v>16.149999999999999</v>
      </c>
      <c r="I26" s="53">
        <v>0.17647058823529421</v>
      </c>
      <c r="J26" s="29">
        <v>161.47696690000001</v>
      </c>
      <c r="K26" s="110">
        <v>137882.5780127976</v>
      </c>
      <c r="L26" s="72">
        <v>124782.01857262519</v>
      </c>
      <c r="M26" s="72">
        <v>137882.5780127976</v>
      </c>
      <c r="N26" s="72">
        <v>0</v>
      </c>
      <c r="O26" s="72">
        <v>0</v>
      </c>
      <c r="P26" s="72">
        <v>17835.177706132079</v>
      </c>
      <c r="Q26" s="72">
        <v>20112.964018627001</v>
      </c>
      <c r="R26" s="72">
        <v>69858.925494440002</v>
      </c>
      <c r="S26" s="72">
        <v>79709.348631908011</v>
      </c>
      <c r="T26" s="189">
        <v>1.6758967114913668</v>
      </c>
      <c r="U26" s="189" t="s">
        <v>115</v>
      </c>
      <c r="V26" s="150"/>
    </row>
    <row r="27" spans="1:22" s="6" customFormat="1" ht="20.149999999999999" customHeight="1" x14ac:dyDescent="0.35">
      <c r="A27" t="str">
        <f t="shared" si="1"/>
        <v>BPAC11 BZ Equity</v>
      </c>
      <c r="B27" s="15" t="s">
        <v>457</v>
      </c>
      <c r="C27" s="15" t="s">
        <v>370</v>
      </c>
      <c r="D27" s="41" t="s">
        <v>467</v>
      </c>
      <c r="E27" s="15" t="s">
        <v>243</v>
      </c>
      <c r="F27" s="15" t="s">
        <v>492</v>
      </c>
      <c r="G27" s="16">
        <v>27.2</v>
      </c>
      <c r="H27" s="16">
        <v>33.700000000000003</v>
      </c>
      <c r="I27" s="53">
        <v>-0.19287833827893183</v>
      </c>
      <c r="J27" s="29">
        <v>159.98262360000001</v>
      </c>
      <c r="K27" s="110">
        <v>22021.679482334661</v>
      </c>
      <c r="L27" s="72">
        <v>19892.575006375278</v>
      </c>
      <c r="M27" s="72">
        <v>22021.679482334661</v>
      </c>
      <c r="N27" s="72">
        <v>0</v>
      </c>
      <c r="O27" s="72">
        <v>0</v>
      </c>
      <c r="P27" s="72">
        <v>9223.1263333355928</v>
      </c>
      <c r="Q27" s="72">
        <v>10546.118009235341</v>
      </c>
      <c r="R27" s="72">
        <v>0</v>
      </c>
      <c r="S27" s="72">
        <v>0</v>
      </c>
      <c r="T27" s="189">
        <v>2.4110395476521358</v>
      </c>
      <c r="U27" s="189" t="s">
        <v>115</v>
      </c>
      <c r="V27" s="150"/>
    </row>
    <row r="28" spans="1:22" s="6" customFormat="1" ht="20.149999999999999" customHeight="1" x14ac:dyDescent="0.35">
      <c r="A28" t="str">
        <f t="shared" si="1"/>
        <v>BRBI11 BZ Equity</v>
      </c>
      <c r="B28" s="15" t="s">
        <v>458</v>
      </c>
      <c r="C28" s="15" t="s">
        <v>310</v>
      </c>
      <c r="D28" s="41" t="s">
        <v>467</v>
      </c>
      <c r="E28" s="15" t="s">
        <v>243</v>
      </c>
      <c r="F28" s="15" t="s">
        <v>494</v>
      </c>
      <c r="G28" s="16">
        <v>20</v>
      </c>
      <c r="H28" s="16">
        <v>13.56</v>
      </c>
      <c r="I28" s="53">
        <v>0.47492625368731556</v>
      </c>
      <c r="J28" s="29">
        <v>1.4237417462000002</v>
      </c>
      <c r="K28" s="110" t="s">
        <v>115</v>
      </c>
      <c r="L28" s="72">
        <v>388.20801856501538</v>
      </c>
      <c r="M28" s="72">
        <v>437.51043692277239</v>
      </c>
      <c r="N28" s="72">
        <v>0</v>
      </c>
      <c r="O28" s="72">
        <v>0</v>
      </c>
      <c r="P28" s="72">
        <v>139.9663208631228</v>
      </c>
      <c r="Q28" s="72">
        <v>159.676055585081</v>
      </c>
      <c r="R28" s="72">
        <v>0</v>
      </c>
      <c r="S28" s="72">
        <v>0</v>
      </c>
      <c r="T28" s="189">
        <v>0.44441214264292983</v>
      </c>
      <c r="U28" s="189" t="s">
        <v>115</v>
      </c>
      <c r="V28" s="150"/>
    </row>
    <row r="29" spans="1:22" s="6" customFormat="1" ht="20.149999999999999" customHeight="1" x14ac:dyDescent="0.35">
      <c r="A29" t="str">
        <f t="shared" si="1"/>
        <v>INBR32 BZ Equity</v>
      </c>
      <c r="B29" s="15" t="s">
        <v>406</v>
      </c>
      <c r="C29" s="15" t="s">
        <v>344</v>
      </c>
      <c r="D29" s="41" t="s">
        <v>467</v>
      </c>
      <c r="E29" s="15" t="s">
        <v>243</v>
      </c>
      <c r="F29" s="15" t="s">
        <v>494</v>
      </c>
      <c r="G29" s="16">
        <v>34</v>
      </c>
      <c r="H29" s="16">
        <v>27.76</v>
      </c>
      <c r="I29" s="53">
        <v>0.22478386167146966</v>
      </c>
      <c r="J29" s="29" t="s">
        <v>115</v>
      </c>
      <c r="K29" s="110">
        <v>5993.5518288586973</v>
      </c>
      <c r="L29" s="72">
        <v>4758.8671434352782</v>
      </c>
      <c r="M29" s="72">
        <v>6192.153563122125</v>
      </c>
      <c r="N29" s="72">
        <v>0</v>
      </c>
      <c r="O29" s="72">
        <v>0</v>
      </c>
      <c r="P29" s="72">
        <v>309.08390787402192</v>
      </c>
      <c r="Q29" s="72">
        <v>752.83675983527564</v>
      </c>
      <c r="R29" s="72">
        <v>3192.5741580286281</v>
      </c>
      <c r="S29" s="72">
        <v>4184.8603525131184</v>
      </c>
      <c r="T29" s="189">
        <v>0.76926611147373702</v>
      </c>
      <c r="U29" s="189" t="s">
        <v>115</v>
      </c>
      <c r="V29" s="150"/>
    </row>
    <row r="30" spans="1:22" s="6" customFormat="1" ht="20.149999999999999" customHeight="1" x14ac:dyDescent="0.35">
      <c r="A30" t="str">
        <f t="shared" si="1"/>
        <v>ITUB4 BZ Equity</v>
      </c>
      <c r="B30" s="15" t="s">
        <v>79</v>
      </c>
      <c r="C30" s="15" t="s">
        <v>4</v>
      </c>
      <c r="D30" s="41" t="s">
        <v>467</v>
      </c>
      <c r="E30" s="15" t="s">
        <v>243</v>
      </c>
      <c r="F30" s="15" t="s">
        <v>494</v>
      </c>
      <c r="G30" s="16">
        <v>35</v>
      </c>
      <c r="H30" s="16">
        <v>30.85</v>
      </c>
      <c r="I30" s="53">
        <v>0.13452188006482976</v>
      </c>
      <c r="J30" s="29">
        <v>279.36279949999999</v>
      </c>
      <c r="K30" s="110">
        <v>171683.13235689039</v>
      </c>
      <c r="L30" s="72">
        <v>158523.09072095461</v>
      </c>
      <c r="M30" s="72">
        <v>170935.0039991001</v>
      </c>
      <c r="N30" s="72">
        <v>0</v>
      </c>
      <c r="O30" s="72">
        <v>0</v>
      </c>
      <c r="P30" s="72">
        <v>35170.546856763001</v>
      </c>
      <c r="Q30" s="72">
        <v>37810.862841190923</v>
      </c>
      <c r="R30" s="72">
        <v>105981.69105496049</v>
      </c>
      <c r="S30" s="72">
        <v>117078.56288587931</v>
      </c>
      <c r="T30" s="189">
        <v>3.588851819639276</v>
      </c>
      <c r="U30" s="189" t="s">
        <v>115</v>
      </c>
      <c r="V30" s="150"/>
    </row>
    <row r="31" spans="1:22" s="6" customFormat="1" ht="20.149999999999999" customHeight="1" x14ac:dyDescent="0.35">
      <c r="A31" t="str">
        <f t="shared" si="1"/>
        <v>ROXO34 BZ Equity</v>
      </c>
      <c r="B31" s="15" t="s">
        <v>459</v>
      </c>
      <c r="C31" s="15" t="s">
        <v>689</v>
      </c>
      <c r="D31" s="41" t="s">
        <v>467</v>
      </c>
      <c r="E31" s="15" t="s">
        <v>243</v>
      </c>
      <c r="F31" s="15" t="s">
        <v>492</v>
      </c>
      <c r="G31" s="16">
        <v>5.9</v>
      </c>
      <c r="H31" s="16">
        <v>6.63</v>
      </c>
      <c r="I31" s="53">
        <v>-0.11010558069381592</v>
      </c>
      <c r="J31" s="29">
        <v>31.443543331000001</v>
      </c>
      <c r="K31" s="110">
        <v>9142.4016443604851</v>
      </c>
      <c r="L31" s="72">
        <v>7381.3241702279956</v>
      </c>
      <c r="M31" s="72">
        <v>9142.4016443604851</v>
      </c>
      <c r="N31" s="72">
        <v>0</v>
      </c>
      <c r="O31" s="72">
        <v>0</v>
      </c>
      <c r="P31" s="72">
        <v>781.81689357116136</v>
      </c>
      <c r="Q31" s="72">
        <v>1372.2254389664511</v>
      </c>
      <c r="R31" s="72">
        <v>4067.4584398449588</v>
      </c>
      <c r="S31" s="72">
        <v>5519.9454199918428</v>
      </c>
      <c r="T31" s="189">
        <v>0.16226327125714196</v>
      </c>
      <c r="U31" s="189" t="s">
        <v>115</v>
      </c>
      <c r="V31" s="150"/>
    </row>
    <row r="32" spans="1:22" s="6" customFormat="1" ht="20.149999999999999" customHeight="1" x14ac:dyDescent="0.35">
      <c r="A32" t="str">
        <f t="shared" si="1"/>
        <v>SANB11 BZ Equity</v>
      </c>
      <c r="B32" s="15" t="s">
        <v>405</v>
      </c>
      <c r="C32" s="15" t="s">
        <v>11</v>
      </c>
      <c r="D32" s="41" t="s">
        <v>467</v>
      </c>
      <c r="E32" s="15" t="s">
        <v>243</v>
      </c>
      <c r="F32" s="15" t="s">
        <v>492</v>
      </c>
      <c r="G32" s="16">
        <v>34</v>
      </c>
      <c r="H32" s="16">
        <v>30.95</v>
      </c>
      <c r="I32" s="53">
        <v>9.8546042003231041E-2</v>
      </c>
      <c r="J32" s="29">
        <v>114.54716108</v>
      </c>
      <c r="K32" s="110">
        <v>83980.63016510247</v>
      </c>
      <c r="L32" s="72">
        <v>75158.780615145763</v>
      </c>
      <c r="M32" s="72">
        <v>83980.63016510247</v>
      </c>
      <c r="N32" s="72">
        <v>0</v>
      </c>
      <c r="O32" s="72">
        <v>0</v>
      </c>
      <c r="P32" s="72">
        <v>10497.22944505009</v>
      </c>
      <c r="Q32" s="72">
        <v>13663.72478285014</v>
      </c>
      <c r="R32" s="72">
        <v>55679.515718531009</v>
      </c>
      <c r="S32" s="72">
        <v>63866.766055131789</v>
      </c>
      <c r="T32" s="189">
        <v>1.4100834472623378</v>
      </c>
      <c r="U32" s="189" t="s">
        <v>115</v>
      </c>
      <c r="V32" s="150"/>
    </row>
    <row r="33" spans="1:22" s="6" customFormat="1" ht="20.149999999999999" customHeight="1" x14ac:dyDescent="0.35">
      <c r="A33" t="str">
        <f t="shared" si="1"/>
        <v xml:space="preserve"> BZ Equity</v>
      </c>
      <c r="B33" s="54"/>
      <c r="C33" s="54"/>
      <c r="D33" s="84" t="s">
        <v>425</v>
      </c>
      <c r="E33" s="54"/>
      <c r="F33" s="54"/>
      <c r="G33" s="59"/>
      <c r="H33" s="54"/>
      <c r="I33" s="54" t="s">
        <v>425</v>
      </c>
      <c r="J33" s="59"/>
      <c r="K33" s="119"/>
      <c r="L33" s="73"/>
      <c r="M33" s="73"/>
      <c r="N33" s="73"/>
      <c r="O33" s="73"/>
      <c r="P33" s="73"/>
      <c r="Q33" s="73"/>
      <c r="R33" s="73"/>
      <c r="S33" s="73"/>
      <c r="T33" s="137"/>
      <c r="U33" s="137"/>
      <c r="V33" s="150"/>
    </row>
    <row r="34" spans="1:22" s="6" customFormat="1" ht="20.149999999999999" customHeight="1" x14ac:dyDescent="0.35">
      <c r="A34" t="str">
        <f t="shared" si="1"/>
        <v>B3SA3 BZ Equity</v>
      </c>
      <c r="B34" s="15" t="s">
        <v>461</v>
      </c>
      <c r="C34" s="15" t="s">
        <v>373</v>
      </c>
      <c r="D34" s="41" t="s">
        <v>662</v>
      </c>
      <c r="E34" s="15" t="s">
        <v>243</v>
      </c>
      <c r="F34" s="15" t="s">
        <v>492</v>
      </c>
      <c r="G34" s="16">
        <v>13.6</v>
      </c>
      <c r="H34" s="16">
        <v>13.17</v>
      </c>
      <c r="I34" s="53">
        <v>3.2649962034927843E-2</v>
      </c>
      <c r="J34" s="29">
        <v>74.465263797000006</v>
      </c>
      <c r="K34" s="110">
        <v>10560.57750568739</v>
      </c>
      <c r="L34" s="72">
        <v>9365.2723700787865</v>
      </c>
      <c r="M34" s="72">
        <v>10560.57750568739</v>
      </c>
      <c r="N34" s="72">
        <v>6595.2367978041293</v>
      </c>
      <c r="O34" s="72">
        <v>7580.3141822389362</v>
      </c>
      <c r="P34" s="72">
        <v>4223.9569288421899</v>
      </c>
      <c r="Q34" s="72">
        <v>5201.4116571159411</v>
      </c>
      <c r="R34" s="72">
        <v>0</v>
      </c>
      <c r="S34" s="72">
        <v>0</v>
      </c>
      <c r="T34" s="189">
        <v>0.73021678886056285</v>
      </c>
      <c r="U34" s="189" t="s">
        <v>115</v>
      </c>
      <c r="V34" s="150"/>
    </row>
    <row r="35" spans="1:22" s="6" customFormat="1" ht="20.149999999999999" customHeight="1" x14ac:dyDescent="0.35">
      <c r="A35" t="str">
        <f t="shared" si="1"/>
        <v>CASH3 BZ Equity</v>
      </c>
      <c r="B35" s="15" t="s">
        <v>227</v>
      </c>
      <c r="C35" s="15" t="s">
        <v>228</v>
      </c>
      <c r="D35" s="41" t="s">
        <v>662</v>
      </c>
      <c r="E35" s="15" t="s">
        <v>243</v>
      </c>
      <c r="F35" s="15" t="s">
        <v>492</v>
      </c>
      <c r="G35" s="16">
        <v>11.2</v>
      </c>
      <c r="H35" s="16">
        <v>7.21</v>
      </c>
      <c r="I35" s="53">
        <v>0.55339805825242705</v>
      </c>
      <c r="J35" s="29">
        <v>0.62410133477999996</v>
      </c>
      <c r="K35" s="110">
        <v>750.24572651761616</v>
      </c>
      <c r="L35" s="72">
        <v>561.355315683865</v>
      </c>
      <c r="M35" s="72">
        <v>750.24572651761616</v>
      </c>
      <c r="N35" s="72">
        <v>-62.643985808352419</v>
      </c>
      <c r="O35" s="72">
        <v>27.486288287652101</v>
      </c>
      <c r="P35" s="72">
        <v>-11.975203357277049</v>
      </c>
      <c r="Q35" s="72">
        <v>51.846535055754202</v>
      </c>
      <c r="R35" s="72">
        <v>0</v>
      </c>
      <c r="S35" s="72">
        <v>0</v>
      </c>
      <c r="T35" s="189">
        <v>-1.3845378137906917E-2</v>
      </c>
      <c r="U35" s="189" t="s">
        <v>115</v>
      </c>
      <c r="V35" s="150"/>
    </row>
    <row r="36" spans="1:22" s="6" customFormat="1" ht="20.149999999999999" customHeight="1" x14ac:dyDescent="0.35">
      <c r="A36" t="str">
        <f t="shared" si="1"/>
        <v xml:space="preserve"> BZ Equity</v>
      </c>
      <c r="B36" s="54"/>
      <c r="C36" s="54"/>
      <c r="D36" s="84" t="s">
        <v>425</v>
      </c>
      <c r="E36" s="54"/>
      <c r="F36" s="54"/>
      <c r="G36" s="59"/>
      <c r="H36" s="54"/>
      <c r="I36" s="54" t="s">
        <v>425</v>
      </c>
      <c r="J36" s="59"/>
      <c r="K36" s="119"/>
      <c r="L36" s="73"/>
      <c r="M36" s="73"/>
      <c r="N36" s="73"/>
      <c r="O36" s="73"/>
      <c r="P36" s="73"/>
      <c r="Q36" s="73"/>
      <c r="R36" s="73"/>
      <c r="S36" s="73"/>
      <c r="T36" s="137"/>
      <c r="U36" s="137"/>
      <c r="V36" s="150"/>
    </row>
    <row r="37" spans="1:22" s="6" customFormat="1" ht="20.149999999999999" customHeight="1" x14ac:dyDescent="0.35">
      <c r="A37" t="str">
        <f t="shared" si="1"/>
        <v>AERI3 BZ Equity</v>
      </c>
      <c r="B37" s="15" t="s">
        <v>76</v>
      </c>
      <c r="C37" s="15" t="s">
        <v>77</v>
      </c>
      <c r="D37" s="41" t="s">
        <v>468</v>
      </c>
      <c r="E37" s="15" t="s">
        <v>78</v>
      </c>
      <c r="F37" s="15" t="s">
        <v>494</v>
      </c>
      <c r="G37" s="16">
        <v>4</v>
      </c>
      <c r="H37" s="16">
        <v>0.9</v>
      </c>
      <c r="I37" s="53">
        <v>3.4444444444444446</v>
      </c>
      <c r="J37" s="29">
        <v>0.67322735099999997</v>
      </c>
      <c r="K37" s="110">
        <v>4547.3849013696163</v>
      </c>
      <c r="L37" s="72">
        <v>4085.925024802827</v>
      </c>
      <c r="M37" s="72">
        <v>4547.3849013696163</v>
      </c>
      <c r="N37" s="72">
        <v>413.1992638267692</v>
      </c>
      <c r="O37" s="72">
        <v>486.98783115329752</v>
      </c>
      <c r="P37" s="72">
        <v>178.7661706363875</v>
      </c>
      <c r="Q37" s="72">
        <v>264.292393910518</v>
      </c>
      <c r="R37" s="72">
        <v>0</v>
      </c>
      <c r="S37" s="72">
        <v>0</v>
      </c>
      <c r="T37" s="189">
        <v>0.23331118663672687</v>
      </c>
      <c r="U37" s="189" t="s">
        <v>115</v>
      </c>
      <c r="V37" s="150"/>
    </row>
    <row r="38" spans="1:22" s="6" customFormat="1" ht="20.149999999999999" customHeight="1" x14ac:dyDescent="0.35">
      <c r="A38" t="str">
        <f t="shared" si="1"/>
        <v>EMBR3 BZ Equity</v>
      </c>
      <c r="B38" s="15" t="s">
        <v>246</v>
      </c>
      <c r="C38" s="15" t="s">
        <v>247</v>
      </c>
      <c r="D38" s="41" t="s">
        <v>468</v>
      </c>
      <c r="E38" s="15" t="s">
        <v>78</v>
      </c>
      <c r="F38" s="15" t="s">
        <v>683</v>
      </c>
      <c r="G38" s="16" t="s">
        <v>115</v>
      </c>
      <c r="H38" s="16">
        <v>20.12</v>
      </c>
      <c r="I38" s="53" t="s">
        <v>115</v>
      </c>
      <c r="J38" s="29" t="s">
        <v>115</v>
      </c>
      <c r="K38" s="110">
        <v>5731.612420164015</v>
      </c>
      <c r="L38" s="72" t="s">
        <v>115</v>
      </c>
      <c r="M38" s="72" t="s">
        <v>115</v>
      </c>
      <c r="N38" s="72" t="s">
        <v>115</v>
      </c>
      <c r="O38" s="72" t="s">
        <v>115</v>
      </c>
      <c r="P38" s="72" t="s">
        <v>115</v>
      </c>
      <c r="Q38" s="72" t="s">
        <v>115</v>
      </c>
      <c r="R38" s="72" t="s">
        <v>115</v>
      </c>
      <c r="S38" s="72" t="s">
        <v>115</v>
      </c>
      <c r="T38" s="189" t="s">
        <v>115</v>
      </c>
      <c r="U38" s="189" t="s">
        <v>115</v>
      </c>
      <c r="V38" s="150"/>
    </row>
    <row r="39" spans="1:22" s="6" customFormat="1" ht="20.149999999999999" customHeight="1" x14ac:dyDescent="0.35">
      <c r="A39" t="str">
        <f t="shared" si="1"/>
        <v>ERJ BZ Equity</v>
      </c>
      <c r="B39" s="15" t="s">
        <v>246</v>
      </c>
      <c r="C39" s="15" t="s">
        <v>676</v>
      </c>
      <c r="D39" s="41" t="s">
        <v>468</v>
      </c>
      <c r="E39" s="15" t="s">
        <v>78</v>
      </c>
      <c r="F39" s="15" t="s">
        <v>683</v>
      </c>
      <c r="G39" s="16" t="s">
        <v>115</v>
      </c>
      <c r="H39" s="16" t="s">
        <v>115</v>
      </c>
      <c r="I39" s="53" t="s">
        <v>115</v>
      </c>
      <c r="J39" s="29" t="s">
        <v>115</v>
      </c>
      <c r="K39" s="110">
        <v>5731.612420164015</v>
      </c>
      <c r="L39" s="72" t="s">
        <v>115</v>
      </c>
      <c r="M39" s="72" t="s">
        <v>115</v>
      </c>
      <c r="N39" s="72" t="s">
        <v>115</v>
      </c>
      <c r="O39" s="72" t="s">
        <v>115</v>
      </c>
      <c r="P39" s="72" t="s">
        <v>115</v>
      </c>
      <c r="Q39" s="72" t="s">
        <v>115</v>
      </c>
      <c r="R39" s="72" t="s">
        <v>115</v>
      </c>
      <c r="S39" s="72" t="s">
        <v>115</v>
      </c>
      <c r="T39" s="189" t="s">
        <v>115</v>
      </c>
      <c r="U39" s="189" t="s">
        <v>115</v>
      </c>
      <c r="V39" s="150"/>
    </row>
    <row r="40" spans="1:22" s="151" customFormat="1" ht="20.149999999999999" customHeight="1" x14ac:dyDescent="0.35">
      <c r="A40" t="str">
        <f t="shared" si="1"/>
        <v>FRAS3 BZ Equity</v>
      </c>
      <c r="B40" s="15" t="s">
        <v>322</v>
      </c>
      <c r="C40" s="15" t="s">
        <v>323</v>
      </c>
      <c r="D40" s="41" t="s">
        <v>468</v>
      </c>
      <c r="E40" s="15" t="s">
        <v>78</v>
      </c>
      <c r="F40" s="15" t="s">
        <v>494</v>
      </c>
      <c r="G40" s="16">
        <v>13</v>
      </c>
      <c r="H40" s="16">
        <v>15.58</v>
      </c>
      <c r="I40" s="53">
        <v>-0.16559691912708602</v>
      </c>
      <c r="J40" s="29">
        <v>4.1601092800000004</v>
      </c>
      <c r="K40" s="110">
        <v>3946.142701087289</v>
      </c>
      <c r="L40" s="72">
        <v>3609.202414449549</v>
      </c>
      <c r="M40" s="72">
        <v>3946.142701087289</v>
      </c>
      <c r="N40" s="72">
        <v>627.29660245454443</v>
      </c>
      <c r="O40" s="72">
        <v>687.16905724188484</v>
      </c>
      <c r="P40" s="72">
        <v>315.68202199969352</v>
      </c>
      <c r="Q40" s="72">
        <v>390.01515818207218</v>
      </c>
      <c r="R40" s="72">
        <v>0</v>
      </c>
      <c r="S40" s="72">
        <v>0</v>
      </c>
      <c r="T40" s="189">
        <v>1.1822573047511684</v>
      </c>
      <c r="U40" s="189" t="s">
        <v>115</v>
      </c>
      <c r="V40" s="150"/>
    </row>
    <row r="41" spans="1:22" s="151" customFormat="1" ht="20.149999999999999" customHeight="1" x14ac:dyDescent="0.35">
      <c r="A41" t="str">
        <f t="shared" si="1"/>
        <v>KEPL3 BZ Equity</v>
      </c>
      <c r="B41" s="15" t="s">
        <v>464</v>
      </c>
      <c r="C41" s="15" t="s">
        <v>374</v>
      </c>
      <c r="D41" s="41" t="s">
        <v>468</v>
      </c>
      <c r="E41" s="15" t="s">
        <v>78</v>
      </c>
      <c r="F41" s="15" t="s">
        <v>494</v>
      </c>
      <c r="G41" s="16">
        <v>16</v>
      </c>
      <c r="H41" s="16">
        <v>11.31</v>
      </c>
      <c r="I41" s="53">
        <v>0.41467727674624222</v>
      </c>
      <c r="J41" s="29">
        <v>1.9991555999999999</v>
      </c>
      <c r="K41" s="110">
        <v>1597.9274869412429</v>
      </c>
      <c r="L41" s="72">
        <v>1445.415919803103</v>
      </c>
      <c r="M41" s="72">
        <v>1597.9274869412429</v>
      </c>
      <c r="N41" s="72">
        <v>294.76939033010052</v>
      </c>
      <c r="O41" s="72">
        <v>340.62578952196651</v>
      </c>
      <c r="P41" s="72">
        <v>193.2404846187772</v>
      </c>
      <c r="Q41" s="72">
        <v>210.0824097197885</v>
      </c>
      <c r="R41" s="72">
        <v>0</v>
      </c>
      <c r="S41" s="72">
        <v>0</v>
      </c>
      <c r="T41" s="189">
        <v>1.0752300514070248</v>
      </c>
      <c r="U41" s="189" t="s">
        <v>115</v>
      </c>
      <c r="V41" s="150"/>
    </row>
    <row r="42" spans="1:22" s="151" customFormat="1" ht="20.149999999999999" customHeight="1" x14ac:dyDescent="0.35">
      <c r="A42" t="str">
        <f t="shared" si="1"/>
        <v>MYPK3 BZ Equity</v>
      </c>
      <c r="B42" s="15" t="s">
        <v>258</v>
      </c>
      <c r="C42" s="15" t="s">
        <v>259</v>
      </c>
      <c r="D42" s="41" t="s">
        <v>468</v>
      </c>
      <c r="E42" s="15" t="s">
        <v>78</v>
      </c>
      <c r="F42" s="15" t="s">
        <v>492</v>
      </c>
      <c r="G42" s="16">
        <v>15</v>
      </c>
      <c r="H42" s="16">
        <v>11.89</v>
      </c>
      <c r="I42" s="53">
        <v>0.26156433978132881</v>
      </c>
      <c r="J42" s="29">
        <v>1.7867103</v>
      </c>
      <c r="K42" s="110">
        <v>16786.664490800369</v>
      </c>
      <c r="L42" s="72">
        <v>15125.76647490377</v>
      </c>
      <c r="M42" s="72">
        <v>15212.60228937705</v>
      </c>
      <c r="N42" s="72">
        <v>1268.3523547214149</v>
      </c>
      <c r="O42" s="72">
        <v>1437.3952854538891</v>
      </c>
      <c r="P42" s="72">
        <v>80.29165613630596</v>
      </c>
      <c r="Q42" s="72">
        <v>288.06300824913711</v>
      </c>
      <c r="R42" s="72">
        <v>0</v>
      </c>
      <c r="S42" s="72">
        <v>0</v>
      </c>
      <c r="T42" s="189">
        <v>0.52695264965285016</v>
      </c>
      <c r="U42" s="189" t="s">
        <v>115</v>
      </c>
      <c r="V42" s="150"/>
    </row>
    <row r="43" spans="1:22" s="151" customFormat="1" ht="20.149999999999999" customHeight="1" x14ac:dyDescent="0.35">
      <c r="A43" t="str">
        <f t="shared" si="1"/>
        <v>POMO4 BZ Equity</v>
      </c>
      <c r="B43" s="15" t="s">
        <v>260</v>
      </c>
      <c r="C43" s="15" t="s">
        <v>261</v>
      </c>
      <c r="D43" s="41" t="s">
        <v>468</v>
      </c>
      <c r="E43" s="15" t="s">
        <v>78</v>
      </c>
      <c r="F43" s="15" t="s">
        <v>494</v>
      </c>
      <c r="G43" s="16">
        <v>8</v>
      </c>
      <c r="H43" s="16">
        <v>6.18</v>
      </c>
      <c r="I43" s="53">
        <v>0.29449838187702271</v>
      </c>
      <c r="J43" s="29">
        <v>5.3469793322000001</v>
      </c>
      <c r="K43" s="110">
        <v>6746.3788295403328</v>
      </c>
      <c r="L43" s="72">
        <v>6434.9173881487468</v>
      </c>
      <c r="M43" s="72">
        <v>8488.5640816166342</v>
      </c>
      <c r="N43" s="72">
        <v>873.34476983689467</v>
      </c>
      <c r="O43" s="72">
        <v>1311.319027578596</v>
      </c>
      <c r="P43" s="72">
        <v>675.20420582441989</v>
      </c>
      <c r="Q43" s="72">
        <v>969.64702603626927</v>
      </c>
      <c r="R43" s="72">
        <v>0</v>
      </c>
      <c r="S43" s="72">
        <v>0</v>
      </c>
      <c r="T43" s="189">
        <v>0.71608127808328093</v>
      </c>
      <c r="U43" s="189" t="s">
        <v>115</v>
      </c>
      <c r="V43" s="150"/>
    </row>
    <row r="44" spans="1:22" s="151" customFormat="1" ht="20.149999999999999" customHeight="1" x14ac:dyDescent="0.35">
      <c r="A44" t="str">
        <f t="shared" si="1"/>
        <v>RAPT4 BZ Equity</v>
      </c>
      <c r="B44" s="15" t="s">
        <v>699</v>
      </c>
      <c r="C44" s="15" t="s">
        <v>171</v>
      </c>
      <c r="D44" s="41" t="s">
        <v>468</v>
      </c>
      <c r="E44" s="15" t="s">
        <v>78</v>
      </c>
      <c r="F44" s="15" t="s">
        <v>494</v>
      </c>
      <c r="G44" s="16">
        <v>11</v>
      </c>
      <c r="H44" s="16">
        <v>11.53</v>
      </c>
      <c r="I44" s="53">
        <v>-4.5967042497831692E-2</v>
      </c>
      <c r="J44" s="29">
        <v>3.6209422600000001</v>
      </c>
      <c r="K44" s="110">
        <v>12398.94044158404</v>
      </c>
      <c r="L44" s="72">
        <v>11150.294931303501</v>
      </c>
      <c r="M44" s="72">
        <v>12398.94044158404</v>
      </c>
      <c r="N44" s="72">
        <v>1417.909657432459</v>
      </c>
      <c r="O44" s="72">
        <v>1709.181444039087</v>
      </c>
      <c r="P44" s="72">
        <v>223.9873548246228</v>
      </c>
      <c r="Q44" s="72">
        <v>439.00145517398721</v>
      </c>
      <c r="R44" s="72">
        <v>0</v>
      </c>
      <c r="S44" s="72">
        <v>0</v>
      </c>
      <c r="T44" s="189">
        <v>0.68013139539666723</v>
      </c>
      <c r="U44" s="189" t="s">
        <v>115</v>
      </c>
      <c r="V44" s="150"/>
    </row>
    <row r="45" spans="1:22" s="151" customFormat="1" ht="20.149999999999999" customHeight="1" x14ac:dyDescent="0.35">
      <c r="A45" t="str">
        <f t="shared" si="1"/>
        <v>TUPY3 BZ Equity</v>
      </c>
      <c r="B45" s="15" t="s">
        <v>256</v>
      </c>
      <c r="C45" s="15" t="s">
        <v>257</v>
      </c>
      <c r="D45" s="41" t="s">
        <v>468</v>
      </c>
      <c r="E45" s="15" t="s">
        <v>78</v>
      </c>
      <c r="F45" s="15" t="s">
        <v>494</v>
      </c>
      <c r="G45" s="16">
        <v>39</v>
      </c>
      <c r="H45" s="16">
        <v>24.99</v>
      </c>
      <c r="I45" s="53">
        <v>0.56062424969988001</v>
      </c>
      <c r="J45" s="29">
        <v>3.6005092200000002</v>
      </c>
      <c r="K45" s="110">
        <v>15455.04665081629</v>
      </c>
      <c r="L45" s="72">
        <v>10178.416999999999</v>
      </c>
      <c r="M45" s="72">
        <v>11833.90785435513</v>
      </c>
      <c r="N45" s="72">
        <v>1138.8638101277691</v>
      </c>
      <c r="O45" s="72">
        <v>1290.444220410455</v>
      </c>
      <c r="P45" s="72">
        <v>507.60203312777128</v>
      </c>
      <c r="Q45" s="72">
        <v>511.78188852508322</v>
      </c>
      <c r="R45" s="72">
        <v>0</v>
      </c>
      <c r="S45" s="72">
        <v>0</v>
      </c>
      <c r="T45" s="189">
        <v>3.5207348368954419</v>
      </c>
      <c r="U45" s="189" t="s">
        <v>115</v>
      </c>
      <c r="V45" s="150"/>
    </row>
    <row r="46" spans="1:22" s="151" customFormat="1" ht="20.149999999999999" customHeight="1" x14ac:dyDescent="0.35">
      <c r="A46" t="str">
        <f t="shared" si="1"/>
        <v>WEGE3 BZ Equity</v>
      </c>
      <c r="B46" s="15" t="s">
        <v>663</v>
      </c>
      <c r="C46" s="15" t="s">
        <v>249</v>
      </c>
      <c r="D46" s="41" t="s">
        <v>468</v>
      </c>
      <c r="E46" s="15" t="s">
        <v>78</v>
      </c>
      <c r="F46" s="15" t="s">
        <v>492</v>
      </c>
      <c r="G46" s="16">
        <v>40</v>
      </c>
      <c r="H46" s="16">
        <v>34.06</v>
      </c>
      <c r="I46" s="53">
        <v>0.17439812096300639</v>
      </c>
      <c r="J46" s="29">
        <v>142.88968033</v>
      </c>
      <c r="K46" s="110">
        <v>36983.908190316863</v>
      </c>
      <c r="L46" s="72">
        <v>32840.461655095671</v>
      </c>
      <c r="M46" s="72">
        <v>36983.908190316863</v>
      </c>
      <c r="N46" s="72">
        <v>7103.4982260766164</v>
      </c>
      <c r="O46" s="72">
        <v>7730.9391404462294</v>
      </c>
      <c r="P46" s="72">
        <v>5421.2867648107713</v>
      </c>
      <c r="Q46" s="72">
        <v>5767.3021378670246</v>
      </c>
      <c r="R46" s="72">
        <v>0</v>
      </c>
      <c r="S46" s="72">
        <v>0</v>
      </c>
      <c r="T46" s="189">
        <v>1.2916073472140985</v>
      </c>
      <c r="U46" s="189" t="s">
        <v>115</v>
      </c>
      <c r="V46" s="150"/>
    </row>
    <row r="47" spans="1:22" s="151" customFormat="1" ht="20.149999999999999" customHeight="1" x14ac:dyDescent="0.35">
      <c r="A47" t="str">
        <f t="shared" si="1"/>
        <v xml:space="preserve"> BZ Equity</v>
      </c>
      <c r="B47" s="54"/>
      <c r="C47" s="84"/>
      <c r="D47" s="84" t="s">
        <v>425</v>
      </c>
      <c r="E47" s="54"/>
      <c r="F47" s="54"/>
      <c r="G47" s="59"/>
      <c r="H47" s="54"/>
      <c r="I47" s="54" t="s">
        <v>425</v>
      </c>
      <c r="J47" s="59"/>
      <c r="K47" s="119"/>
      <c r="L47" s="73"/>
      <c r="M47" s="73"/>
      <c r="N47" s="73"/>
      <c r="O47" s="73"/>
      <c r="P47" s="73"/>
      <c r="Q47" s="73"/>
      <c r="R47" s="73"/>
      <c r="S47" s="73"/>
      <c r="T47" s="137"/>
      <c r="U47" s="137"/>
      <c r="V47" s="150"/>
    </row>
    <row r="48" spans="1:22" s="151" customFormat="1" ht="20.149999999999999" customHeight="1" x14ac:dyDescent="0.35">
      <c r="A48" t="str">
        <f t="shared" si="1"/>
        <v>CURY3 BZ Equity</v>
      </c>
      <c r="B48" s="15" t="s">
        <v>268</v>
      </c>
      <c r="C48" s="15" t="s">
        <v>269</v>
      </c>
      <c r="D48" s="41" t="s">
        <v>664</v>
      </c>
      <c r="E48" s="15" t="s">
        <v>408</v>
      </c>
      <c r="F48" s="15" t="s">
        <v>494</v>
      </c>
      <c r="G48" s="16">
        <v>21</v>
      </c>
      <c r="H48" s="16">
        <v>16.3</v>
      </c>
      <c r="I48" s="53">
        <v>0.28834355828220853</v>
      </c>
      <c r="J48" s="29">
        <v>4.7251138943999997</v>
      </c>
      <c r="K48" s="110">
        <v>3551.769679802976</v>
      </c>
      <c r="L48" s="72">
        <v>2900.188083895604</v>
      </c>
      <c r="M48" s="72">
        <v>3551.769679802976</v>
      </c>
      <c r="N48" s="72">
        <v>634.52402546687767</v>
      </c>
      <c r="O48" s="72">
        <v>793.2619762906279</v>
      </c>
      <c r="P48" s="72">
        <v>500.11511110174092</v>
      </c>
      <c r="Q48" s="72">
        <v>624.35031515383207</v>
      </c>
      <c r="R48" s="72">
        <v>0</v>
      </c>
      <c r="S48" s="72">
        <v>0</v>
      </c>
      <c r="T48" s="189">
        <v>1.7252232418396574</v>
      </c>
      <c r="U48" s="189" t="s">
        <v>115</v>
      </c>
      <c r="V48" s="150"/>
    </row>
    <row r="49" spans="1:22" s="151" customFormat="1" ht="20.149999999999999" customHeight="1" x14ac:dyDescent="0.35">
      <c r="A49" t="str">
        <f t="shared" si="1"/>
        <v>CYRE3 BZ Equity</v>
      </c>
      <c r="B49" s="15" t="s">
        <v>208</v>
      </c>
      <c r="C49" s="41" t="s">
        <v>209</v>
      </c>
      <c r="D49" s="41" t="s">
        <v>664</v>
      </c>
      <c r="E49" s="15" t="s">
        <v>408</v>
      </c>
      <c r="F49" s="15" t="s">
        <v>494</v>
      </c>
      <c r="G49" s="16">
        <v>26</v>
      </c>
      <c r="H49" s="16">
        <v>20.58</v>
      </c>
      <c r="I49" s="53">
        <v>0.26336248785228389</v>
      </c>
      <c r="J49" s="29">
        <v>7.7158741800000001</v>
      </c>
      <c r="K49" s="110">
        <v>6177.09476632923</v>
      </c>
      <c r="L49" s="72">
        <v>5836.8001314743233</v>
      </c>
      <c r="M49" s="72">
        <v>6177.09476632923</v>
      </c>
      <c r="N49" s="72">
        <v>1057.8323297901311</v>
      </c>
      <c r="O49" s="72">
        <v>1237.0149828098249</v>
      </c>
      <c r="P49" s="72">
        <v>875.51666315163698</v>
      </c>
      <c r="Q49" s="72">
        <v>978.93658932030314</v>
      </c>
      <c r="R49" s="72">
        <v>0</v>
      </c>
      <c r="S49" s="72">
        <v>0</v>
      </c>
      <c r="T49" s="189">
        <v>2.3352030511804807</v>
      </c>
      <c r="U49" s="189" t="s">
        <v>115</v>
      </c>
      <c r="V49" s="150"/>
    </row>
    <row r="50" spans="1:22" s="151" customFormat="1" ht="20.149999999999999" customHeight="1" x14ac:dyDescent="0.35">
      <c r="A50" t="str">
        <f t="shared" si="1"/>
        <v>DIRR3 BZ Equity</v>
      </c>
      <c r="B50" s="15" t="s">
        <v>270</v>
      </c>
      <c r="C50" s="41" t="s">
        <v>271</v>
      </c>
      <c r="D50" s="41" t="s">
        <v>664</v>
      </c>
      <c r="E50" s="15" t="s">
        <v>408</v>
      </c>
      <c r="F50" s="15" t="s">
        <v>494</v>
      </c>
      <c r="G50" s="16">
        <v>26</v>
      </c>
      <c r="H50" s="16">
        <v>18.8</v>
      </c>
      <c r="I50" s="53">
        <v>0.38297872340425526</v>
      </c>
      <c r="J50" s="29">
        <v>3.2466379128000002</v>
      </c>
      <c r="K50" s="110">
        <v>3156.0781939038052</v>
      </c>
      <c r="L50" s="72">
        <v>2514.2755510697029</v>
      </c>
      <c r="M50" s="72">
        <v>3302.6583944697081</v>
      </c>
      <c r="N50" s="72">
        <v>535.60102810975627</v>
      </c>
      <c r="O50" s="72">
        <v>717.16881908237906</v>
      </c>
      <c r="P50" s="72">
        <v>333.95660392016111</v>
      </c>
      <c r="Q50" s="72">
        <v>501.00156948304061</v>
      </c>
      <c r="R50" s="72">
        <v>0</v>
      </c>
      <c r="S50" s="72">
        <v>0</v>
      </c>
      <c r="T50" s="189">
        <v>1.9338110138325704</v>
      </c>
      <c r="U50" s="189" t="s">
        <v>115</v>
      </c>
      <c r="V50" s="150"/>
    </row>
    <row r="51" spans="1:22" s="6" customFormat="1" ht="20.149999999999999" customHeight="1" x14ac:dyDescent="0.35">
      <c r="A51" t="str">
        <f t="shared" si="1"/>
        <v>EVEN3 BZ Equity</v>
      </c>
      <c r="B51" s="15" t="s">
        <v>210</v>
      </c>
      <c r="C51" s="41" t="s">
        <v>211</v>
      </c>
      <c r="D51" s="41" t="s">
        <v>664</v>
      </c>
      <c r="E51" s="15" t="s">
        <v>408</v>
      </c>
      <c r="F51" s="15" t="s">
        <v>494</v>
      </c>
      <c r="G51" s="16">
        <v>9</v>
      </c>
      <c r="H51" s="16">
        <v>6.82</v>
      </c>
      <c r="I51" s="53">
        <v>0.31964809384164217</v>
      </c>
      <c r="J51" s="29">
        <v>1.3544269842000001</v>
      </c>
      <c r="K51" s="110">
        <v>2372.4537686726771</v>
      </c>
      <c r="L51" s="72">
        <v>2346.669142870147</v>
      </c>
      <c r="M51" s="72">
        <v>2372.4537686726771</v>
      </c>
      <c r="N51" s="72">
        <v>256.1544273740065</v>
      </c>
      <c r="O51" s="72">
        <v>339.32994917846349</v>
      </c>
      <c r="P51" s="72">
        <v>163.92097673954439</v>
      </c>
      <c r="Q51" s="72">
        <v>209.6296921023494</v>
      </c>
      <c r="R51" s="72">
        <v>0</v>
      </c>
      <c r="S51" s="72">
        <v>0</v>
      </c>
      <c r="T51" s="189">
        <v>0.79322682371469466</v>
      </c>
      <c r="U51" s="189" t="s">
        <v>115</v>
      </c>
      <c r="V51" s="150"/>
    </row>
    <row r="52" spans="1:22" s="6" customFormat="1" ht="20.149999999999999" customHeight="1" x14ac:dyDescent="0.35">
      <c r="A52"/>
      <c r="B52" s="15" t="s">
        <v>103</v>
      </c>
      <c r="C52" s="41" t="s">
        <v>69</v>
      </c>
      <c r="D52" s="41" t="s">
        <v>664</v>
      </c>
      <c r="E52" s="15" t="s">
        <v>408</v>
      </c>
      <c r="F52" s="15" t="s">
        <v>492</v>
      </c>
      <c r="G52" s="16">
        <v>22</v>
      </c>
      <c r="H52" s="16">
        <v>17.54</v>
      </c>
      <c r="I52" s="53">
        <v>0.25427594070695558</v>
      </c>
      <c r="J52" s="29">
        <v>3.8259248306</v>
      </c>
      <c r="K52" s="110">
        <v>1359.9115870878809</v>
      </c>
      <c r="L52" s="72">
        <v>1220.000387246643</v>
      </c>
      <c r="M52" s="72">
        <v>1359.9115870878809</v>
      </c>
      <c r="N52" s="72">
        <v>284.70178388415178</v>
      </c>
      <c r="O52" s="72">
        <v>347.60639603554472</v>
      </c>
      <c r="P52" s="72">
        <v>367.9888859177421</v>
      </c>
      <c r="Q52" s="72">
        <v>465.10088192874002</v>
      </c>
      <c r="R52" s="72">
        <v>0</v>
      </c>
      <c r="S52" s="72">
        <v>0</v>
      </c>
      <c r="T52" s="189">
        <v>1.6870496271489019</v>
      </c>
      <c r="U52" s="189" t="s">
        <v>115</v>
      </c>
      <c r="V52" s="150"/>
    </row>
    <row r="53" spans="1:22" s="6" customFormat="1" ht="20.149999999999999" customHeight="1" x14ac:dyDescent="0.35">
      <c r="A53" t="str">
        <f t="shared" si="1"/>
        <v>LAVV3 BZ Equity</v>
      </c>
      <c r="B53" s="15" t="s">
        <v>214</v>
      </c>
      <c r="C53" s="41" t="s">
        <v>215</v>
      </c>
      <c r="D53" s="41" t="s">
        <v>664</v>
      </c>
      <c r="E53" s="15" t="s">
        <v>408</v>
      </c>
      <c r="F53" s="15" t="s">
        <v>494</v>
      </c>
      <c r="G53" s="16">
        <v>9.4</v>
      </c>
      <c r="H53" s="16">
        <v>7.44</v>
      </c>
      <c r="I53" s="53">
        <v>0.26344086021505375</v>
      </c>
      <c r="J53" s="29">
        <v>1.4540315789</v>
      </c>
      <c r="K53" s="110">
        <v>1479.24304674119</v>
      </c>
      <c r="L53" s="72">
        <v>990.51330552619856</v>
      </c>
      <c r="M53" s="72">
        <v>1479.24304674119</v>
      </c>
      <c r="N53" s="72">
        <v>199.4792832147765</v>
      </c>
      <c r="O53" s="72">
        <v>351.91457872496107</v>
      </c>
      <c r="P53" s="72">
        <v>167.4383127382643</v>
      </c>
      <c r="Q53" s="72">
        <v>275.23770877103749</v>
      </c>
      <c r="R53" s="72">
        <v>0</v>
      </c>
      <c r="S53" s="72">
        <v>0</v>
      </c>
      <c r="T53" s="189">
        <v>0.85674965032894679</v>
      </c>
      <c r="U53" s="189" t="s">
        <v>115</v>
      </c>
      <c r="V53" s="150"/>
    </row>
    <row r="54" spans="1:22" s="6" customFormat="1" ht="20.149999999999999" customHeight="1" x14ac:dyDescent="0.35">
      <c r="A54" t="str">
        <f t="shared" si="1"/>
        <v>MDNE3 BZ Equity</v>
      </c>
      <c r="B54" s="15" t="s">
        <v>690</v>
      </c>
      <c r="C54" s="41" t="s">
        <v>691</v>
      </c>
      <c r="D54" s="41" t="s">
        <v>664</v>
      </c>
      <c r="E54" s="15" t="s">
        <v>408</v>
      </c>
      <c r="F54" s="15" t="s">
        <v>494</v>
      </c>
      <c r="G54" s="16">
        <v>16.5</v>
      </c>
      <c r="H54" s="16">
        <v>11.65</v>
      </c>
      <c r="I54" s="53">
        <v>0.41630901287553645</v>
      </c>
      <c r="J54" s="29">
        <v>0.9757546506</v>
      </c>
      <c r="K54" s="110">
        <v>1504.832477887426</v>
      </c>
      <c r="L54" s="72">
        <v>1208.1977013686831</v>
      </c>
      <c r="M54" s="72">
        <v>1504.832477887426</v>
      </c>
      <c r="N54" s="72">
        <v>217.40370055814941</v>
      </c>
      <c r="O54" s="72">
        <v>297.6059655593786</v>
      </c>
      <c r="P54" s="72">
        <v>169.50611986219491</v>
      </c>
      <c r="Q54" s="72">
        <v>230.81388161780569</v>
      </c>
      <c r="R54" s="72">
        <v>0</v>
      </c>
      <c r="S54" s="72">
        <v>0</v>
      </c>
      <c r="T54" s="189">
        <v>2.0378370217255868</v>
      </c>
      <c r="U54" s="189" t="s">
        <v>115</v>
      </c>
      <c r="V54" s="150"/>
    </row>
    <row r="55" spans="1:22" s="6" customFormat="1" ht="20.149999999999999" customHeight="1" x14ac:dyDescent="0.35">
      <c r="A55" t="str">
        <f t="shared" si="1"/>
        <v>MELK3 BZ Equity</v>
      </c>
      <c r="B55" s="15" t="s">
        <v>216</v>
      </c>
      <c r="C55" s="41" t="s">
        <v>217</v>
      </c>
      <c r="D55" s="41" t="s">
        <v>664</v>
      </c>
      <c r="E55" s="15" t="s">
        <v>408</v>
      </c>
      <c r="F55" s="15" t="s">
        <v>494</v>
      </c>
      <c r="G55" s="16">
        <v>5.5</v>
      </c>
      <c r="H55" s="16">
        <v>4.25</v>
      </c>
      <c r="I55" s="53">
        <v>0.29411764705882354</v>
      </c>
      <c r="J55" s="29">
        <v>0.86155321699999998</v>
      </c>
      <c r="K55" s="110">
        <v>1047.7068308226919</v>
      </c>
      <c r="L55" s="72">
        <v>1025.538973957769</v>
      </c>
      <c r="M55" s="72">
        <v>1047.7068308226919</v>
      </c>
      <c r="N55" s="72">
        <v>80.617802952916037</v>
      </c>
      <c r="O55" s="72">
        <v>152.50224262933429</v>
      </c>
      <c r="P55" s="72">
        <v>88.830449421589563</v>
      </c>
      <c r="Q55" s="72">
        <v>136.29613360879921</v>
      </c>
      <c r="R55" s="72">
        <v>0</v>
      </c>
      <c r="S55" s="72">
        <v>0</v>
      </c>
      <c r="T55" s="189">
        <v>0.43935353770169472</v>
      </c>
      <c r="U55" s="189" t="s">
        <v>115</v>
      </c>
      <c r="V55" s="150"/>
    </row>
    <row r="56" spans="1:22" s="6" customFormat="1" ht="20.149999999999999" customHeight="1" x14ac:dyDescent="0.35">
      <c r="A56" t="str">
        <f t="shared" si="1"/>
        <v>MRVE3 BZ Equity</v>
      </c>
      <c r="B56" s="15" t="s">
        <v>101</v>
      </c>
      <c r="C56" s="41" t="s">
        <v>67</v>
      </c>
      <c r="D56" s="41" t="s">
        <v>664</v>
      </c>
      <c r="E56" s="15" t="s">
        <v>408</v>
      </c>
      <c r="F56" s="15" t="s">
        <v>494</v>
      </c>
      <c r="G56" s="16">
        <v>17</v>
      </c>
      <c r="H56" s="16">
        <v>9.65</v>
      </c>
      <c r="I56" s="53">
        <v>0.76165803108808283</v>
      </c>
      <c r="J56" s="29">
        <v>5.4230105000000002</v>
      </c>
      <c r="K56" s="110">
        <v>7701.9709776742329</v>
      </c>
      <c r="L56" s="72">
        <v>7159.6650738807984</v>
      </c>
      <c r="M56" s="72">
        <v>7701.9709776742329</v>
      </c>
      <c r="N56" s="72">
        <v>1263.5438769028999</v>
      </c>
      <c r="O56" s="72">
        <v>1505.2291169996879</v>
      </c>
      <c r="P56" s="72">
        <v>763.83306065286911</v>
      </c>
      <c r="Q56" s="72">
        <v>944.39315469601331</v>
      </c>
      <c r="R56" s="72">
        <v>640.40691214115259</v>
      </c>
      <c r="S56" s="72">
        <v>576.67987096489537</v>
      </c>
      <c r="T56" s="189">
        <v>1.5806756602478087</v>
      </c>
      <c r="U56" s="189" t="s">
        <v>115</v>
      </c>
      <c r="V56" s="150"/>
    </row>
    <row r="57" spans="1:22" s="6" customFormat="1" ht="20.149999999999999" customHeight="1" x14ac:dyDescent="0.35">
      <c r="A57" t="str">
        <f t="shared" si="1"/>
        <v>PLPL3 BZ Equity</v>
      </c>
      <c r="B57" s="15" t="s">
        <v>272</v>
      </c>
      <c r="C57" s="41" t="s">
        <v>273</v>
      </c>
      <c r="D57" s="41" t="s">
        <v>664</v>
      </c>
      <c r="E57" s="15" t="s">
        <v>408</v>
      </c>
      <c r="F57" s="15" t="s">
        <v>494</v>
      </c>
      <c r="G57" s="16">
        <v>12.5</v>
      </c>
      <c r="H57" s="16">
        <v>11.41</v>
      </c>
      <c r="I57" s="53">
        <v>9.5530236634531099E-2</v>
      </c>
      <c r="J57" s="29">
        <v>2.2621009600000002</v>
      </c>
      <c r="K57" s="110">
        <v>2117.2021596872528</v>
      </c>
      <c r="L57" s="72">
        <v>1832.9590457990801</v>
      </c>
      <c r="M57" s="72">
        <v>2117.2021596872528</v>
      </c>
      <c r="N57" s="72">
        <v>291.14748599399297</v>
      </c>
      <c r="O57" s="72">
        <v>367.05954467926631</v>
      </c>
      <c r="P57" s="72">
        <v>240.02841977435739</v>
      </c>
      <c r="Q57" s="72">
        <v>308.8507460217308</v>
      </c>
      <c r="R57" s="72">
        <v>0</v>
      </c>
      <c r="S57" s="72">
        <v>0</v>
      </c>
      <c r="T57" s="189">
        <v>1.2106993976190248</v>
      </c>
      <c r="U57" s="189" t="s">
        <v>115</v>
      </c>
      <c r="V57" s="150"/>
    </row>
    <row r="58" spans="1:22" s="6" customFormat="1" ht="20.149999999999999" customHeight="1" x14ac:dyDescent="0.35">
      <c r="A58" t="str">
        <f t="shared" si="1"/>
        <v>TEND3 BZ Equity</v>
      </c>
      <c r="B58" s="15" t="s">
        <v>102</v>
      </c>
      <c r="C58" s="41" t="s">
        <v>68</v>
      </c>
      <c r="D58" s="41" t="s">
        <v>664</v>
      </c>
      <c r="E58" s="15" t="s">
        <v>408</v>
      </c>
      <c r="F58" s="15" t="s">
        <v>492</v>
      </c>
      <c r="G58" s="16">
        <v>11</v>
      </c>
      <c r="H58" s="16">
        <v>13.15</v>
      </c>
      <c r="I58" s="53">
        <v>-0.1634980988593156</v>
      </c>
      <c r="J58" s="29">
        <v>1.6186860999999999</v>
      </c>
      <c r="K58" s="110">
        <v>2464.166262624015</v>
      </c>
      <c r="L58" s="72">
        <v>2640.453978828667</v>
      </c>
      <c r="M58" s="72">
        <v>2464.166262624015</v>
      </c>
      <c r="N58" s="72">
        <v>52.753735751444928</v>
      </c>
      <c r="O58" s="72">
        <v>231.32895548705909</v>
      </c>
      <c r="P58" s="72">
        <v>-198.00620312269919</v>
      </c>
      <c r="Q58" s="72">
        <v>51.683004624984179</v>
      </c>
      <c r="R58" s="72">
        <v>77.837494727205097</v>
      </c>
      <c r="S58" s="72">
        <v>42.397181786592469</v>
      </c>
      <c r="T58" s="189">
        <v>-2.0487780469207126</v>
      </c>
      <c r="U58" s="189" t="s">
        <v>115</v>
      </c>
      <c r="V58" s="150"/>
    </row>
    <row r="59" spans="1:22" s="151" customFormat="1" ht="20.149999999999999" customHeight="1" x14ac:dyDescent="0.35">
      <c r="A59" t="str">
        <f t="shared" si="1"/>
        <v>TRIS3 BZ Equity</v>
      </c>
      <c r="B59" s="15" t="s">
        <v>212</v>
      </c>
      <c r="C59" s="41" t="s">
        <v>213</v>
      </c>
      <c r="D59" s="41" t="s">
        <v>664</v>
      </c>
      <c r="E59" s="15" t="s">
        <v>408</v>
      </c>
      <c r="F59" s="15" t="s">
        <v>492</v>
      </c>
      <c r="G59" s="16">
        <v>6.1</v>
      </c>
      <c r="H59" s="16">
        <v>5.82</v>
      </c>
      <c r="I59" s="53">
        <v>4.8109965635738716E-2</v>
      </c>
      <c r="J59" s="29">
        <v>1.0598976600000001</v>
      </c>
      <c r="K59" s="110">
        <v>1192.7455299335011</v>
      </c>
      <c r="L59" s="72">
        <v>978.88802495330265</v>
      </c>
      <c r="M59" s="72">
        <v>1192.7455299335011</v>
      </c>
      <c r="N59" s="72">
        <v>143.84824107103859</v>
      </c>
      <c r="O59" s="72">
        <v>228.96364761342349</v>
      </c>
      <c r="P59" s="72">
        <v>87.543575077843457</v>
      </c>
      <c r="Q59" s="72">
        <v>151.38050612150539</v>
      </c>
      <c r="R59" s="72">
        <v>0</v>
      </c>
      <c r="S59" s="72">
        <v>0</v>
      </c>
      <c r="T59" s="189">
        <v>0.48071019135286036</v>
      </c>
      <c r="U59" s="189" t="s">
        <v>115</v>
      </c>
      <c r="V59" s="150"/>
    </row>
    <row r="60" spans="1:22" s="151" customFormat="1" ht="20.149999999999999" customHeight="1" x14ac:dyDescent="0.35">
      <c r="A60" t="str">
        <f t="shared" si="1"/>
        <v xml:space="preserve"> BZ Equity</v>
      </c>
      <c r="B60" s="54"/>
      <c r="C60" s="84"/>
      <c r="D60" s="84" t="s">
        <v>425</v>
      </c>
      <c r="E60" s="54"/>
      <c r="F60" s="54"/>
      <c r="G60" s="59"/>
      <c r="H60" s="54"/>
      <c r="I60" s="54" t="s">
        <v>425</v>
      </c>
      <c r="J60" s="59"/>
      <c r="K60" s="119"/>
      <c r="L60" s="73"/>
      <c r="M60" s="73"/>
      <c r="N60" s="73"/>
      <c r="O60" s="73"/>
      <c r="P60" s="73"/>
      <c r="Q60" s="73"/>
      <c r="R60" s="73"/>
      <c r="S60" s="73"/>
      <c r="T60" s="137"/>
      <c r="U60" s="137"/>
      <c r="V60" s="150"/>
    </row>
    <row r="61" spans="1:22" s="151" customFormat="1" ht="20.149999999999999" customHeight="1" x14ac:dyDescent="0.35">
      <c r="A61" t="str">
        <f t="shared" si="1"/>
        <v>ANIM3 BZ Equity</v>
      </c>
      <c r="B61" s="15" t="s">
        <v>409</v>
      </c>
      <c r="C61" s="15" t="s">
        <v>107</v>
      </c>
      <c r="D61" s="41" t="s">
        <v>469</v>
      </c>
      <c r="E61" s="15" t="s">
        <v>325</v>
      </c>
      <c r="F61" s="15" t="s">
        <v>683</v>
      </c>
      <c r="G61" s="16" t="s">
        <v>115</v>
      </c>
      <c r="H61" s="16">
        <v>3.85</v>
      </c>
      <c r="I61" s="53" t="s">
        <v>115</v>
      </c>
      <c r="J61" s="29" t="s">
        <v>115</v>
      </c>
      <c r="K61" s="110">
        <v>4118.7056279232238</v>
      </c>
      <c r="L61" s="72" t="s">
        <v>115</v>
      </c>
      <c r="M61" s="72" t="s">
        <v>115</v>
      </c>
      <c r="N61" s="72" t="s">
        <v>115</v>
      </c>
      <c r="O61" s="72" t="s">
        <v>115</v>
      </c>
      <c r="P61" s="72" t="s">
        <v>115</v>
      </c>
      <c r="Q61" s="72" t="s">
        <v>115</v>
      </c>
      <c r="R61" s="72" t="s">
        <v>115</v>
      </c>
      <c r="S61" s="72" t="s">
        <v>115</v>
      </c>
      <c r="T61" s="189" t="s">
        <v>115</v>
      </c>
      <c r="U61" s="189" t="s">
        <v>115</v>
      </c>
      <c r="V61" s="150"/>
    </row>
    <row r="62" spans="1:22" s="151" customFormat="1" ht="20.149999999999999" customHeight="1" x14ac:dyDescent="0.35">
      <c r="A62" t="str">
        <f t="shared" si="1"/>
        <v>COGN3 BZ Equity</v>
      </c>
      <c r="B62" s="15" t="s">
        <v>110</v>
      </c>
      <c r="C62" s="41" t="s">
        <v>111</v>
      </c>
      <c r="D62" s="41" t="s">
        <v>469</v>
      </c>
      <c r="E62" s="15" t="s">
        <v>325</v>
      </c>
      <c r="F62" s="15" t="s">
        <v>492</v>
      </c>
      <c r="G62" s="16">
        <v>3.3</v>
      </c>
      <c r="H62" s="16">
        <v>3.01</v>
      </c>
      <c r="I62" s="53">
        <v>9.6345514950166133E-2</v>
      </c>
      <c r="J62" s="29">
        <v>5.6344680268999996</v>
      </c>
      <c r="K62" s="110">
        <v>6693.3221596487529</v>
      </c>
      <c r="L62" s="72">
        <v>5901.7419606012827</v>
      </c>
      <c r="M62" s="72">
        <v>6693.3221596487529</v>
      </c>
      <c r="N62" s="72">
        <v>1737.1326186328349</v>
      </c>
      <c r="O62" s="72">
        <v>1967.3647416458091</v>
      </c>
      <c r="P62" s="72">
        <v>-87.814483649799314</v>
      </c>
      <c r="Q62" s="72">
        <v>145.7041439885198</v>
      </c>
      <c r="R62" s="72">
        <v>0</v>
      </c>
      <c r="S62" s="72">
        <v>0</v>
      </c>
      <c r="T62" s="189">
        <v>-4.6794305156753861E-2</v>
      </c>
      <c r="U62" s="189" t="s">
        <v>115</v>
      </c>
      <c r="V62" s="150"/>
    </row>
    <row r="63" spans="1:22" s="151" customFormat="1" ht="20.149999999999999" customHeight="1" x14ac:dyDescent="0.35">
      <c r="A63" t="str">
        <f t="shared" si="1"/>
        <v>CSED3 BZ Equity</v>
      </c>
      <c r="B63" s="15" t="s">
        <v>293</v>
      </c>
      <c r="C63" s="41" t="s">
        <v>294</v>
      </c>
      <c r="D63" s="41" t="s">
        <v>469</v>
      </c>
      <c r="E63" s="15" t="s">
        <v>325</v>
      </c>
      <c r="F63" s="15" t="s">
        <v>494</v>
      </c>
      <c r="G63" s="16">
        <v>6.6</v>
      </c>
      <c r="H63" s="16">
        <v>4.18</v>
      </c>
      <c r="I63" s="53">
        <v>0.57894736842105265</v>
      </c>
      <c r="J63" s="29">
        <v>1.5237878674000001</v>
      </c>
      <c r="K63" s="110">
        <v>2511.4009774661072</v>
      </c>
      <c r="L63" s="72">
        <v>2290.5184085975438</v>
      </c>
      <c r="M63" s="72">
        <v>2511.4009774661072</v>
      </c>
      <c r="N63" s="72">
        <v>735.7191760547081</v>
      </c>
      <c r="O63" s="72">
        <v>808.27768227780575</v>
      </c>
      <c r="P63" s="72">
        <v>133.63968243535811</v>
      </c>
      <c r="Q63" s="72">
        <v>204.2387755861582</v>
      </c>
      <c r="R63" s="72">
        <v>0</v>
      </c>
      <c r="S63" s="72">
        <v>0</v>
      </c>
      <c r="T63" s="189">
        <v>0.36556819355311165</v>
      </c>
      <c r="U63" s="189" t="s">
        <v>115</v>
      </c>
      <c r="V63" s="150"/>
    </row>
    <row r="64" spans="1:22" s="151" customFormat="1" ht="20.149999999999999" customHeight="1" x14ac:dyDescent="0.35">
      <c r="A64" t="str">
        <f t="shared" si="1"/>
        <v>SEER3 BZ Equity</v>
      </c>
      <c r="B64" s="15" t="s">
        <v>411</v>
      </c>
      <c r="C64" s="41" t="s">
        <v>113</v>
      </c>
      <c r="D64" s="41" t="s">
        <v>469</v>
      </c>
      <c r="E64" s="15" t="s">
        <v>325</v>
      </c>
      <c r="F64" s="15" t="s">
        <v>494</v>
      </c>
      <c r="G64" s="16">
        <v>9</v>
      </c>
      <c r="H64" s="16">
        <v>6.49</v>
      </c>
      <c r="I64" s="53">
        <v>0.38674884437596296</v>
      </c>
      <c r="J64" s="29">
        <v>0.83289259240000002</v>
      </c>
      <c r="K64" s="110">
        <v>2002.745367258955</v>
      </c>
      <c r="L64" s="72">
        <v>1863.5932778262679</v>
      </c>
      <c r="M64" s="72">
        <v>2002.745367258955</v>
      </c>
      <c r="N64" s="72">
        <v>437.12745576743788</v>
      </c>
      <c r="O64" s="72">
        <v>491.32583542528363</v>
      </c>
      <c r="P64" s="72">
        <v>21.778430201225351</v>
      </c>
      <c r="Q64" s="72">
        <v>67.029839393316649</v>
      </c>
      <c r="R64" s="72">
        <v>0</v>
      </c>
      <c r="S64" s="72">
        <v>0</v>
      </c>
      <c r="T64" s="189">
        <v>0.16969932688422837</v>
      </c>
      <c r="U64" s="189" t="s">
        <v>115</v>
      </c>
      <c r="V64" s="150"/>
    </row>
    <row r="65" spans="1:22" s="151" customFormat="1" ht="20.149999999999999" customHeight="1" x14ac:dyDescent="0.35">
      <c r="A65" t="str">
        <f t="shared" si="1"/>
        <v>YDUQ3 BZ Equity</v>
      </c>
      <c r="B65" s="15" t="s">
        <v>410</v>
      </c>
      <c r="C65" s="41" t="s">
        <v>109</v>
      </c>
      <c r="D65" s="41" t="s">
        <v>469</v>
      </c>
      <c r="E65" s="15" t="s">
        <v>325</v>
      </c>
      <c r="F65" s="15" t="s">
        <v>494</v>
      </c>
      <c r="G65" s="16">
        <v>23.5</v>
      </c>
      <c r="H65" s="16">
        <v>19.59</v>
      </c>
      <c r="I65" s="53">
        <v>0.19959162838182748</v>
      </c>
      <c r="J65" s="29">
        <v>5.7018654</v>
      </c>
      <c r="K65" s="110">
        <v>5537.0442153490176</v>
      </c>
      <c r="L65" s="72">
        <v>5038.7826740096962</v>
      </c>
      <c r="M65" s="72">
        <v>5537.0442153490176</v>
      </c>
      <c r="N65" s="72">
        <v>1729.257835865586</v>
      </c>
      <c r="O65" s="72">
        <v>1948.037693178783</v>
      </c>
      <c r="P65" s="72">
        <v>280.70146110319428</v>
      </c>
      <c r="Q65" s="72">
        <v>533.42254112591263</v>
      </c>
      <c r="R65" s="72">
        <v>0</v>
      </c>
      <c r="S65" s="72">
        <v>0</v>
      </c>
      <c r="T65" s="189">
        <v>0.9297761118169573</v>
      </c>
      <c r="U65" s="189" t="s">
        <v>115</v>
      </c>
      <c r="V65" s="150"/>
    </row>
    <row r="66" spans="1:22" s="151" customFormat="1" ht="20.149999999999999" customHeight="1" x14ac:dyDescent="0.35">
      <c r="A66" t="str">
        <f t="shared" ref="A66:A127" si="2">_xlfn.CONCAT(C66," BZ Equity")</f>
        <v xml:space="preserve"> BZ Equity</v>
      </c>
      <c r="B66" s="54"/>
      <c r="C66" s="84"/>
      <c r="D66" s="84" t="s">
        <v>425</v>
      </c>
      <c r="E66" s="54"/>
      <c r="F66" s="54"/>
      <c r="G66" s="59"/>
      <c r="H66" s="54"/>
      <c r="I66" s="54" t="s">
        <v>425</v>
      </c>
      <c r="J66" s="59"/>
      <c r="K66" s="119"/>
      <c r="L66" s="73"/>
      <c r="M66" s="73"/>
      <c r="N66" s="73"/>
      <c r="O66" s="73"/>
      <c r="P66" s="73"/>
      <c r="Q66" s="73"/>
      <c r="R66" s="73"/>
      <c r="S66" s="73"/>
      <c r="T66" s="137"/>
      <c r="U66" s="137"/>
      <c r="V66" s="150"/>
    </row>
    <row r="67" spans="1:22" s="151" customFormat="1" ht="20.149999999999999" customHeight="1" x14ac:dyDescent="0.35">
      <c r="A67" t="str">
        <f t="shared" si="2"/>
        <v>AESB3 BZ Equity</v>
      </c>
      <c r="B67" s="15" t="s">
        <v>225</v>
      </c>
      <c r="C67" s="15" t="s">
        <v>226</v>
      </c>
      <c r="D67" s="41" t="s">
        <v>470</v>
      </c>
      <c r="E67" s="15" t="s">
        <v>695</v>
      </c>
      <c r="F67" s="15" t="s">
        <v>494</v>
      </c>
      <c r="G67" s="16">
        <v>15</v>
      </c>
      <c r="H67" s="16">
        <v>11.02</v>
      </c>
      <c r="I67" s="53">
        <v>0.36116152450090749</v>
      </c>
      <c r="J67" s="29">
        <v>6.6332389671999996</v>
      </c>
      <c r="K67" s="110">
        <v>3021.6866102367089</v>
      </c>
      <c r="L67" s="72">
        <v>2762.3637171106011</v>
      </c>
      <c r="M67" s="72">
        <v>3021.6866102367089</v>
      </c>
      <c r="N67" s="72">
        <v>1959.8764956920461</v>
      </c>
      <c r="O67" s="72">
        <v>2202.0059823353481</v>
      </c>
      <c r="P67" s="72">
        <v>533.65552492150493</v>
      </c>
      <c r="Q67" s="72">
        <v>879.68128635138237</v>
      </c>
      <c r="R67" s="72">
        <v>32.753481326761417</v>
      </c>
      <c r="S67" s="72">
        <v>6.0032899072448682</v>
      </c>
      <c r="T67" s="189">
        <v>1.0844309173581057</v>
      </c>
      <c r="U67" s="189" t="s">
        <v>115</v>
      </c>
      <c r="V67" s="150"/>
    </row>
    <row r="68" spans="1:22" s="151" customFormat="1" ht="20.149999999999999" customHeight="1" x14ac:dyDescent="0.35">
      <c r="A68" t="str">
        <f t="shared" si="2"/>
        <v>ALUP11 BZ Equity</v>
      </c>
      <c r="B68" s="15" t="s">
        <v>147</v>
      </c>
      <c r="C68" s="41" t="s">
        <v>148</v>
      </c>
      <c r="D68" s="41" t="s">
        <v>470</v>
      </c>
      <c r="E68" s="15" t="s">
        <v>695</v>
      </c>
      <c r="F68" s="15" t="s">
        <v>492</v>
      </c>
      <c r="G68" s="16">
        <v>33</v>
      </c>
      <c r="H68" s="16">
        <v>29.36</v>
      </c>
      <c r="I68" s="53">
        <v>0.12397820163487741</v>
      </c>
      <c r="J68" s="29">
        <v>8.8640606711000007</v>
      </c>
      <c r="K68" s="110">
        <v>3242.288521909863</v>
      </c>
      <c r="L68" s="72">
        <v>3111.8770752659561</v>
      </c>
      <c r="M68" s="72">
        <v>3242.288521909863</v>
      </c>
      <c r="N68" s="72">
        <v>2652.6778900936079</v>
      </c>
      <c r="O68" s="72">
        <v>2807.6083812565539</v>
      </c>
      <c r="P68" s="72">
        <v>518.75276334546538</v>
      </c>
      <c r="Q68" s="72">
        <v>315.51158757093953</v>
      </c>
      <c r="R68" s="72">
        <v>308.42078400000003</v>
      </c>
      <c r="S68" s="72">
        <v>288.78608750000001</v>
      </c>
      <c r="T68" s="189">
        <v>1.7021761414283365</v>
      </c>
      <c r="U68" s="189" t="s">
        <v>115</v>
      </c>
      <c r="V68" s="150"/>
    </row>
    <row r="69" spans="1:22" s="151" customFormat="1" ht="20.149999999999999" customHeight="1" x14ac:dyDescent="0.35">
      <c r="A69" t="str">
        <f t="shared" si="2"/>
        <v>AURE3 BZ Equity</v>
      </c>
      <c r="B69" s="15" t="s">
        <v>418</v>
      </c>
      <c r="C69" s="41" t="s">
        <v>355</v>
      </c>
      <c r="D69" s="41" t="s">
        <v>470</v>
      </c>
      <c r="E69" s="15" t="s">
        <v>695</v>
      </c>
      <c r="F69" s="15" t="s">
        <v>492</v>
      </c>
      <c r="G69" s="16">
        <v>17</v>
      </c>
      <c r="H69" s="16">
        <v>14.51</v>
      </c>
      <c r="I69" s="53">
        <v>0.17160578911095797</v>
      </c>
      <c r="J69" s="29">
        <v>14.51</v>
      </c>
      <c r="K69" s="110">
        <v>2489.83440455137</v>
      </c>
      <c r="L69" s="72">
        <v>2427.5816177115321</v>
      </c>
      <c r="M69" s="72">
        <v>2489.83440455137</v>
      </c>
      <c r="N69" s="72">
        <v>1806.0330719253441</v>
      </c>
      <c r="O69" s="72">
        <v>1703.8719489348721</v>
      </c>
      <c r="P69" s="72">
        <v>1027.9609569509159</v>
      </c>
      <c r="Q69" s="72">
        <v>884.10007455487607</v>
      </c>
      <c r="R69" s="72">
        <v>388.57740000000001</v>
      </c>
      <c r="S69" s="72">
        <v>433.56078015060558</v>
      </c>
      <c r="T69" s="189" t="s">
        <v>115</v>
      </c>
      <c r="U69" s="189" t="s">
        <v>115</v>
      </c>
      <c r="V69" s="150"/>
    </row>
    <row r="70" spans="1:22" s="151" customFormat="1" ht="20.149999999999999" customHeight="1" x14ac:dyDescent="0.35">
      <c r="A70" t="str">
        <f t="shared" si="2"/>
        <v>CMIG4 BZ Equity</v>
      </c>
      <c r="B70" s="15" t="s">
        <v>38</v>
      </c>
      <c r="C70" s="41" t="s">
        <v>41</v>
      </c>
      <c r="D70" s="41" t="s">
        <v>470</v>
      </c>
      <c r="E70" s="15" t="s">
        <v>695</v>
      </c>
      <c r="F70" s="15" t="s">
        <v>682</v>
      </c>
      <c r="G70" s="16" t="s">
        <v>115</v>
      </c>
      <c r="H70" s="16">
        <v>10.99</v>
      </c>
      <c r="I70" s="53" t="s">
        <v>115</v>
      </c>
      <c r="J70" s="29" t="s">
        <v>115</v>
      </c>
      <c r="K70" s="110" t="s">
        <v>115</v>
      </c>
      <c r="L70" s="72" t="s">
        <v>115</v>
      </c>
      <c r="M70" s="72" t="s">
        <v>115</v>
      </c>
      <c r="N70" s="72" t="s">
        <v>115</v>
      </c>
      <c r="O70" s="72" t="s">
        <v>115</v>
      </c>
      <c r="P70" s="72" t="s">
        <v>115</v>
      </c>
      <c r="Q70" s="72" t="s">
        <v>115</v>
      </c>
      <c r="R70" s="72" t="s">
        <v>115</v>
      </c>
      <c r="S70" s="72" t="s">
        <v>115</v>
      </c>
      <c r="T70" s="189" t="s">
        <v>115</v>
      </c>
      <c r="U70" s="189" t="s">
        <v>115</v>
      </c>
      <c r="V70" s="150"/>
    </row>
    <row r="71" spans="1:22" s="151" customFormat="1" ht="20.149999999999999" customHeight="1" x14ac:dyDescent="0.35">
      <c r="A71"/>
      <c r="B71" s="15" t="s">
        <v>92</v>
      </c>
      <c r="C71" s="41" t="s">
        <v>49</v>
      </c>
      <c r="D71" s="41" t="s">
        <v>470</v>
      </c>
      <c r="E71" s="15" t="s">
        <v>695</v>
      </c>
      <c r="F71" s="15" t="s">
        <v>683</v>
      </c>
      <c r="G71" s="16" t="s">
        <v>115</v>
      </c>
      <c r="H71" s="16">
        <v>9.36</v>
      </c>
      <c r="I71" s="53" t="s">
        <v>115</v>
      </c>
      <c r="J71" s="29" t="s">
        <v>115</v>
      </c>
      <c r="K71" s="110" t="s">
        <v>115</v>
      </c>
      <c r="L71" s="72" t="s">
        <v>115</v>
      </c>
      <c r="M71" s="72" t="s">
        <v>115</v>
      </c>
      <c r="N71" s="72" t="s">
        <v>115</v>
      </c>
      <c r="O71" s="72" t="s">
        <v>115</v>
      </c>
      <c r="P71" s="72" t="s">
        <v>115</v>
      </c>
      <c r="Q71" s="72" t="s">
        <v>115</v>
      </c>
      <c r="R71" s="72" t="s">
        <v>115</v>
      </c>
      <c r="S71" s="72" t="s">
        <v>115</v>
      </c>
      <c r="T71" s="189" t="s">
        <v>115</v>
      </c>
      <c r="U71" s="189" t="s">
        <v>115</v>
      </c>
      <c r="V71" s="150"/>
    </row>
    <row r="72" spans="1:22" s="6" customFormat="1" ht="18.649999999999999" customHeight="1" x14ac:dyDescent="0.35">
      <c r="A72" t="str">
        <f t="shared" si="2"/>
        <v>EGIE3 BZ Equity</v>
      </c>
      <c r="B72" s="15" t="s">
        <v>89</v>
      </c>
      <c r="C72" s="41" t="s">
        <v>39</v>
      </c>
      <c r="D72" s="41" t="s">
        <v>470</v>
      </c>
      <c r="E72" s="15" t="s">
        <v>695</v>
      </c>
      <c r="F72" s="15" t="s">
        <v>492</v>
      </c>
      <c r="G72" s="16">
        <v>49</v>
      </c>
      <c r="H72" s="16">
        <v>44.46</v>
      </c>
      <c r="I72" s="53">
        <v>0.10211426000899683</v>
      </c>
      <c r="J72" s="29">
        <v>36.27614732</v>
      </c>
      <c r="K72" s="110">
        <v>11611.8577090871</v>
      </c>
      <c r="L72" s="72">
        <v>11631.90376269387</v>
      </c>
      <c r="M72" s="72">
        <v>11611.8577090871</v>
      </c>
      <c r="N72" s="72">
        <v>7873.7492523470646</v>
      </c>
      <c r="O72" s="72">
        <v>7900.3757784992949</v>
      </c>
      <c r="P72" s="72">
        <v>4692.5934727169788</v>
      </c>
      <c r="Q72" s="72">
        <v>4904.3736412640365</v>
      </c>
      <c r="R72" s="72">
        <v>0</v>
      </c>
      <c r="S72" s="72">
        <v>0</v>
      </c>
      <c r="T72" s="189">
        <v>5.7512365895501718</v>
      </c>
      <c r="U72" s="189" t="s">
        <v>115</v>
      </c>
      <c r="V72" s="150"/>
    </row>
    <row r="73" spans="1:22" s="6" customFormat="1" ht="20.149999999999999" customHeight="1" x14ac:dyDescent="0.35">
      <c r="A73" t="str">
        <f t="shared" si="2"/>
        <v>ELET3 BZ Equity</v>
      </c>
      <c r="B73" s="15" t="s">
        <v>138</v>
      </c>
      <c r="C73" s="41" t="s">
        <v>139</v>
      </c>
      <c r="D73" s="41" t="s">
        <v>470</v>
      </c>
      <c r="E73" s="15" t="s">
        <v>695</v>
      </c>
      <c r="F73" s="15" t="s">
        <v>494</v>
      </c>
      <c r="G73" s="16">
        <v>70.998095602194084</v>
      </c>
      <c r="H73" s="16">
        <v>41.28</v>
      </c>
      <c r="I73" s="53">
        <v>0.71991510664229852</v>
      </c>
      <c r="J73" s="29">
        <v>94.130732981999998</v>
      </c>
      <c r="K73" s="110">
        <v>35550.28292607941</v>
      </c>
      <c r="L73" s="72">
        <v>33703.643439743413</v>
      </c>
      <c r="M73" s="72">
        <v>35550.28292607941</v>
      </c>
      <c r="N73" s="72">
        <v>22900.635017034041</v>
      </c>
      <c r="O73" s="72">
        <v>25292.29988226257</v>
      </c>
      <c r="P73" s="72">
        <v>9900.4195383989354</v>
      </c>
      <c r="Q73" s="72">
        <v>13059.665136350401</v>
      </c>
      <c r="R73" s="72">
        <v>0</v>
      </c>
      <c r="S73" s="72">
        <v>0</v>
      </c>
      <c r="T73" s="189">
        <v>4.2504997125965165</v>
      </c>
      <c r="U73" s="189" t="s">
        <v>115</v>
      </c>
      <c r="V73" s="150"/>
    </row>
    <row r="74" spans="1:22" s="6" customFormat="1" ht="20.149999999999999" customHeight="1" x14ac:dyDescent="0.35">
      <c r="A74" t="str">
        <f t="shared" si="2"/>
        <v>EQTL3 BZ Equity</v>
      </c>
      <c r="B74" s="15" t="s">
        <v>416</v>
      </c>
      <c r="C74" s="41" t="s">
        <v>45</v>
      </c>
      <c r="D74" s="41" t="s">
        <v>470</v>
      </c>
      <c r="E74" s="15" t="s">
        <v>695</v>
      </c>
      <c r="F74" s="15" t="s">
        <v>494</v>
      </c>
      <c r="G74" s="16">
        <v>39</v>
      </c>
      <c r="H74" s="16">
        <v>34.880000000000003</v>
      </c>
      <c r="I74" s="53">
        <v>0.11811926605504579</v>
      </c>
      <c r="J74" s="29">
        <v>38.961667714999997</v>
      </c>
      <c r="K74" s="110">
        <v>24053.81230724452</v>
      </c>
      <c r="L74" s="72">
        <v>33622.67088807332</v>
      </c>
      <c r="M74" s="72">
        <v>37728.291634935507</v>
      </c>
      <c r="N74" s="72">
        <v>9935.3701493768931</v>
      </c>
      <c r="O74" s="72">
        <v>10573.10804561541</v>
      </c>
      <c r="P74" s="72">
        <v>4577.2929262964672</v>
      </c>
      <c r="Q74" s="72">
        <v>2210.037970448062</v>
      </c>
      <c r="R74" s="72">
        <v>2546.2538543999999</v>
      </c>
      <c r="S74" s="72">
        <v>1097.7402400000001</v>
      </c>
      <c r="T74" s="189">
        <v>4.0531587079747169</v>
      </c>
      <c r="U74" s="189" t="s">
        <v>115</v>
      </c>
      <c r="V74" s="150"/>
    </row>
    <row r="75" spans="1:22" s="6" customFormat="1" ht="20.149999999999999" customHeight="1" x14ac:dyDescent="0.35">
      <c r="A75" t="str">
        <f t="shared" si="2"/>
        <v>MEGA3 BZ Equity</v>
      </c>
      <c r="B75" s="15" t="s">
        <v>700</v>
      </c>
      <c r="C75" s="41" t="s">
        <v>336</v>
      </c>
      <c r="D75" s="41" t="s">
        <v>470</v>
      </c>
      <c r="E75" s="15" t="s">
        <v>695</v>
      </c>
      <c r="F75" s="15" t="s">
        <v>494</v>
      </c>
      <c r="G75" s="16">
        <v>17</v>
      </c>
      <c r="H75" s="16">
        <v>8.84</v>
      </c>
      <c r="I75" s="53">
        <v>0.92307692307692313</v>
      </c>
      <c r="J75" s="29">
        <v>5.5049381149999999</v>
      </c>
      <c r="K75" s="110">
        <v>2122.3172749240248</v>
      </c>
      <c r="L75" s="72">
        <v>1792.051550538092</v>
      </c>
      <c r="M75" s="72">
        <v>2122.3172749240248</v>
      </c>
      <c r="N75" s="72">
        <v>1445.9378340364331</v>
      </c>
      <c r="O75" s="72">
        <v>1498.8309069739009</v>
      </c>
      <c r="P75" s="72">
        <v>542.95950344252378</v>
      </c>
      <c r="Q75" s="72">
        <v>-865.33151895564026</v>
      </c>
      <c r="R75" s="72">
        <v>0</v>
      </c>
      <c r="S75" s="72">
        <v>0</v>
      </c>
      <c r="T75" s="189" t="s">
        <v>115</v>
      </c>
      <c r="U75" s="189" t="s">
        <v>115</v>
      </c>
      <c r="V75" s="150"/>
    </row>
    <row r="76" spans="1:22" s="6" customFormat="1" ht="20.149999999999999" customHeight="1" x14ac:dyDescent="0.35">
      <c r="A76" t="str">
        <f t="shared" si="2"/>
        <v>TAEE11 BZ Equity</v>
      </c>
      <c r="B76" s="15" t="s">
        <v>414</v>
      </c>
      <c r="C76" s="41" t="s">
        <v>47</v>
      </c>
      <c r="D76" s="41" t="s">
        <v>470</v>
      </c>
      <c r="E76" s="15" t="s">
        <v>695</v>
      </c>
      <c r="F76" s="15" t="s">
        <v>492</v>
      </c>
      <c r="G76" s="16">
        <v>38</v>
      </c>
      <c r="H76" s="16">
        <v>36.83</v>
      </c>
      <c r="I76" s="53">
        <v>3.1767580776540912E-2</v>
      </c>
      <c r="J76" s="29">
        <v>12.590931879999999</v>
      </c>
      <c r="K76" s="110">
        <v>2316.2316991337129</v>
      </c>
      <c r="L76" s="72">
        <v>2362.5944749000992</v>
      </c>
      <c r="M76" s="72">
        <v>2316.2316991337129</v>
      </c>
      <c r="N76" s="72">
        <v>2030.078999322606</v>
      </c>
      <c r="O76" s="72">
        <v>1997.5440458554881</v>
      </c>
      <c r="P76" s="72">
        <v>991.59389115239378</v>
      </c>
      <c r="Q76" s="72">
        <v>1061.963097197209</v>
      </c>
      <c r="R76" s="72">
        <v>156.22413767</v>
      </c>
      <c r="S76" s="72">
        <v>147.25495000000001</v>
      </c>
      <c r="T76" s="189">
        <v>2.8783658554608822</v>
      </c>
      <c r="U76" s="189" t="s">
        <v>115</v>
      </c>
      <c r="V76" s="150"/>
    </row>
    <row r="77" spans="1:22" s="6" customFormat="1" ht="20.149999999999999" customHeight="1" x14ac:dyDescent="0.35">
      <c r="A77" t="str">
        <f t="shared" si="2"/>
        <v>TRPL4 BZ Equity</v>
      </c>
      <c r="B77" s="15" t="s">
        <v>413</v>
      </c>
      <c r="C77" s="41" t="s">
        <v>46</v>
      </c>
      <c r="D77" s="41" t="s">
        <v>470</v>
      </c>
      <c r="E77" s="15" t="s">
        <v>695</v>
      </c>
      <c r="F77" s="15" t="s">
        <v>492</v>
      </c>
      <c r="G77" s="16">
        <v>26</v>
      </c>
      <c r="H77" s="16">
        <v>25.2</v>
      </c>
      <c r="I77" s="53">
        <v>3.1746031746031772E-2</v>
      </c>
      <c r="J77" s="29">
        <v>18.409423385</v>
      </c>
      <c r="K77" s="110">
        <v>4354.3941895057596</v>
      </c>
      <c r="L77" s="72">
        <v>3951.3821204371229</v>
      </c>
      <c r="M77" s="72">
        <v>4354.3941895057596</v>
      </c>
      <c r="N77" s="72">
        <v>3482.7224875737288</v>
      </c>
      <c r="O77" s="72">
        <v>3790.5443361632342</v>
      </c>
      <c r="P77" s="72">
        <v>1428.027542035893</v>
      </c>
      <c r="Q77" s="72">
        <v>1618.8765756466521</v>
      </c>
      <c r="R77" s="72">
        <v>171.5455656</v>
      </c>
      <c r="S77" s="72">
        <v>165.33941625</v>
      </c>
      <c r="T77" s="189">
        <v>2.1673451631973562</v>
      </c>
      <c r="U77" s="189" t="s">
        <v>115</v>
      </c>
      <c r="V77" s="150"/>
    </row>
    <row r="78" spans="1:22" s="6" customFormat="1" ht="20.149999999999999" customHeight="1" x14ac:dyDescent="0.35">
      <c r="A78" t="str">
        <f t="shared" si="2"/>
        <v xml:space="preserve"> BZ Equity</v>
      </c>
      <c r="B78" s="54"/>
      <c r="C78" s="84"/>
      <c r="D78" s="84" t="s">
        <v>425</v>
      </c>
      <c r="E78" s="54"/>
      <c r="F78" s="54"/>
      <c r="G78" s="59"/>
      <c r="H78" s="54"/>
      <c r="I78" s="186" t="s">
        <v>425</v>
      </c>
      <c r="J78" s="59"/>
      <c r="K78" s="119"/>
      <c r="L78" s="73"/>
      <c r="M78" s="73"/>
      <c r="N78" s="73"/>
      <c r="O78" s="73"/>
      <c r="P78" s="73"/>
      <c r="Q78" s="73"/>
      <c r="R78" s="73"/>
      <c r="S78" s="73"/>
      <c r="T78" s="190"/>
      <c r="U78" s="190"/>
      <c r="V78" s="150"/>
    </row>
    <row r="79" spans="1:22" s="6" customFormat="1" ht="20.149999999999999" customHeight="1" x14ac:dyDescent="0.35">
      <c r="A79" t="str">
        <f t="shared" si="2"/>
        <v>AURA33 BZ Equity</v>
      </c>
      <c r="B79" s="180" t="s">
        <v>99</v>
      </c>
      <c r="C79" s="187" t="s">
        <v>63</v>
      </c>
      <c r="D79" s="187" t="s">
        <v>471</v>
      </c>
      <c r="E79" s="180" t="s">
        <v>78</v>
      </c>
      <c r="F79" s="180" t="s">
        <v>492</v>
      </c>
      <c r="G79" s="181">
        <v>50</v>
      </c>
      <c r="H79" s="181">
        <v>32.869999999999997</v>
      </c>
      <c r="I79" s="184">
        <v>0.52114390021296031</v>
      </c>
      <c r="J79" s="191">
        <v>2.372345213</v>
      </c>
      <c r="K79" s="192">
        <v>519.82937697349917</v>
      </c>
      <c r="L79" s="193">
        <v>451.0910072507142</v>
      </c>
      <c r="M79" s="193">
        <v>519.82937697349917</v>
      </c>
      <c r="N79" s="193">
        <v>174.93469573316361</v>
      </c>
      <c r="O79" s="193">
        <v>192.00235640374649</v>
      </c>
      <c r="P79" s="193">
        <v>93.196913794579075</v>
      </c>
      <c r="Q79" s="193">
        <v>89.164903132381099</v>
      </c>
      <c r="R79" s="193">
        <v>0</v>
      </c>
      <c r="S79" s="193">
        <v>0</v>
      </c>
      <c r="T79" s="194">
        <v>1.2842016129717679</v>
      </c>
      <c r="U79" s="194" t="s">
        <v>115</v>
      </c>
      <c r="V79" s="150"/>
    </row>
    <row r="80" spans="1:22" s="6" customFormat="1" ht="20.149999999999999" customHeight="1" x14ac:dyDescent="0.35">
      <c r="A80" t="str">
        <f t="shared" si="2"/>
        <v>BRAP4 BZ Equity</v>
      </c>
      <c r="B80" s="15" t="s">
        <v>313</v>
      </c>
      <c r="C80" s="15" t="s">
        <v>314</v>
      </c>
      <c r="D80" s="41" t="s">
        <v>471</v>
      </c>
      <c r="E80" s="15" t="s">
        <v>78</v>
      </c>
      <c r="F80" s="15" t="s">
        <v>492</v>
      </c>
      <c r="G80" s="16">
        <v>24.3</v>
      </c>
      <c r="H80" s="16">
        <v>24.48</v>
      </c>
      <c r="I80" s="53">
        <v>-7.3529411764705769E-3</v>
      </c>
      <c r="J80" s="29">
        <v>9.3415149599999996</v>
      </c>
      <c r="K80" s="110">
        <v>0</v>
      </c>
      <c r="L80" s="72">
        <v>0</v>
      </c>
      <c r="M80" s="72">
        <v>0</v>
      </c>
      <c r="N80" s="72">
        <v>0</v>
      </c>
      <c r="O80" s="72">
        <v>0</v>
      </c>
      <c r="P80" s="72">
        <v>0</v>
      </c>
      <c r="Q80" s="72">
        <v>0</v>
      </c>
      <c r="R80" s="72">
        <v>0</v>
      </c>
      <c r="S80" s="72">
        <v>0</v>
      </c>
      <c r="T80" s="189" t="s">
        <v>115</v>
      </c>
      <c r="U80" s="189" t="s">
        <v>115</v>
      </c>
      <c r="V80" s="150"/>
    </row>
    <row r="81" spans="1:22" s="6" customFormat="1" ht="20.149999999999999" customHeight="1" x14ac:dyDescent="0.35">
      <c r="A81" t="str">
        <f t="shared" si="2"/>
        <v>CBAV3 BZ Equity</v>
      </c>
      <c r="B81" s="15" t="s">
        <v>311</v>
      </c>
      <c r="C81" s="41" t="s">
        <v>312</v>
      </c>
      <c r="D81" s="41" t="s">
        <v>471</v>
      </c>
      <c r="E81" s="15" t="s">
        <v>78</v>
      </c>
      <c r="F81" s="15" t="s">
        <v>494</v>
      </c>
      <c r="G81" s="16">
        <v>18</v>
      </c>
      <c r="H81" s="16">
        <v>4.34</v>
      </c>
      <c r="I81" s="53">
        <v>3.1474654377880187</v>
      </c>
      <c r="J81" s="29">
        <v>2.5859166651999996</v>
      </c>
      <c r="K81" s="110">
        <v>10909.351517426599</v>
      </c>
      <c r="L81" s="72">
        <v>10220.702100902079</v>
      </c>
      <c r="M81" s="72">
        <v>10909.351517426599</v>
      </c>
      <c r="N81" s="72">
        <v>2230.9121667086761</v>
      </c>
      <c r="O81" s="72">
        <v>2457.8306096210981</v>
      </c>
      <c r="P81" s="72">
        <v>947.25203752656466</v>
      </c>
      <c r="Q81" s="72">
        <v>1077.151898234541</v>
      </c>
      <c r="R81" s="72">
        <v>0</v>
      </c>
      <c r="S81" s="72">
        <v>0</v>
      </c>
      <c r="T81" s="189">
        <v>1.5897945188107485</v>
      </c>
      <c r="U81" s="189" t="s">
        <v>115</v>
      </c>
      <c r="V81" s="150"/>
    </row>
    <row r="82" spans="1:22" s="151" customFormat="1" ht="20.149999999999999" customHeight="1" x14ac:dyDescent="0.35">
      <c r="A82" t="str">
        <f t="shared" si="2"/>
        <v>CMIN3 BZ Equity</v>
      </c>
      <c r="B82" s="15" t="s">
        <v>306</v>
      </c>
      <c r="C82" s="41" t="s">
        <v>307</v>
      </c>
      <c r="D82" s="41" t="s">
        <v>471</v>
      </c>
      <c r="E82" s="15" t="s">
        <v>78</v>
      </c>
      <c r="F82" s="15" t="s">
        <v>492</v>
      </c>
      <c r="G82" s="16">
        <v>4.5</v>
      </c>
      <c r="H82" s="16">
        <v>6.57</v>
      </c>
      <c r="I82" s="53">
        <v>-0.31506849315068497</v>
      </c>
      <c r="J82" s="29">
        <v>36.038676166000002</v>
      </c>
      <c r="K82" s="110">
        <v>11985.58304559826</v>
      </c>
      <c r="L82" s="72">
        <v>14114.71936156692</v>
      </c>
      <c r="M82" s="72">
        <v>11985.58304559826</v>
      </c>
      <c r="N82" s="72">
        <v>5253.2947705187571</v>
      </c>
      <c r="O82" s="72">
        <v>3768.8331186345749</v>
      </c>
      <c r="P82" s="72">
        <v>2320.525010638733</v>
      </c>
      <c r="Q82" s="72">
        <v>1452.9787341423489</v>
      </c>
      <c r="R82" s="72">
        <v>0</v>
      </c>
      <c r="S82" s="72">
        <v>0</v>
      </c>
      <c r="T82" s="189">
        <v>0.4230413250979434</v>
      </c>
      <c r="U82" s="189" t="s">
        <v>115</v>
      </c>
      <c r="V82" s="150"/>
    </row>
    <row r="83" spans="1:22" s="151" customFormat="1" ht="20.149999999999999" customHeight="1" x14ac:dyDescent="0.35">
      <c r="A83" t="str">
        <f t="shared" si="2"/>
        <v>CSNA3 BZ Equity</v>
      </c>
      <c r="B83" s="15" t="s">
        <v>572</v>
      </c>
      <c r="C83" s="41" t="s">
        <v>573</v>
      </c>
      <c r="D83" s="41" t="s">
        <v>471</v>
      </c>
      <c r="E83" s="15" t="s">
        <v>78</v>
      </c>
      <c r="F83" s="15" t="s">
        <v>494</v>
      </c>
      <c r="G83" s="16">
        <v>17</v>
      </c>
      <c r="H83" s="16">
        <v>15.78</v>
      </c>
      <c r="I83" s="53">
        <v>7.7313054499366332E-2</v>
      </c>
      <c r="J83" s="29">
        <v>20.925762484</v>
      </c>
      <c r="K83" s="110">
        <v>44213.603327657693</v>
      </c>
      <c r="L83" s="72">
        <v>43323.982436113118</v>
      </c>
      <c r="M83" s="72">
        <v>44213.603327657693</v>
      </c>
      <c r="N83" s="72">
        <v>9167.9849533583038</v>
      </c>
      <c r="O83" s="72">
        <v>9902.363380120014</v>
      </c>
      <c r="P83" s="72">
        <v>688.14712463482465</v>
      </c>
      <c r="Q83" s="72">
        <v>2453.6187297711149</v>
      </c>
      <c r="R83" s="72">
        <v>0</v>
      </c>
      <c r="S83" s="72">
        <v>0</v>
      </c>
      <c r="T83" s="189">
        <v>0.51892788304449189</v>
      </c>
      <c r="U83" s="189" t="s">
        <v>115</v>
      </c>
      <c r="V83" s="150"/>
    </row>
    <row r="84" spans="1:22" s="151" customFormat="1" ht="20.149999999999999" customHeight="1" x14ac:dyDescent="0.35">
      <c r="A84" t="str">
        <f t="shared" si="2"/>
        <v>GGBR4 BZ Equity</v>
      </c>
      <c r="B84" s="15" t="s">
        <v>54</v>
      </c>
      <c r="C84" s="41" t="s">
        <v>61</v>
      </c>
      <c r="D84" s="41" t="s">
        <v>471</v>
      </c>
      <c r="E84" s="15" t="s">
        <v>78</v>
      </c>
      <c r="F84" s="15" t="s">
        <v>494</v>
      </c>
      <c r="G84" s="16">
        <v>32.799999999999997</v>
      </c>
      <c r="H84" s="16">
        <v>23.25</v>
      </c>
      <c r="I84" s="53">
        <v>0.41075268817204291</v>
      </c>
      <c r="J84" s="29">
        <v>39.554957268000003</v>
      </c>
      <c r="K84" s="110">
        <v>70058.061394975448</v>
      </c>
      <c r="L84" s="72">
        <v>72528.089689046232</v>
      </c>
      <c r="M84" s="72">
        <v>70058.061394975448</v>
      </c>
      <c r="N84" s="72">
        <v>15353.763918475781</v>
      </c>
      <c r="O84" s="72">
        <v>11548.64853847682</v>
      </c>
      <c r="P84" s="72">
        <v>8445.5995297789595</v>
      </c>
      <c r="Q84" s="72">
        <v>5413.531994797585</v>
      </c>
      <c r="R84" s="72">
        <v>0</v>
      </c>
      <c r="S84" s="72">
        <v>0</v>
      </c>
      <c r="T84" s="189">
        <v>4.8285666168502557</v>
      </c>
      <c r="U84" s="189" t="s">
        <v>115</v>
      </c>
      <c r="V84" s="150"/>
    </row>
    <row r="85" spans="1:22" s="151" customFormat="1" ht="20.149999999999999" customHeight="1" x14ac:dyDescent="0.35">
      <c r="A85" t="str">
        <f t="shared" si="2"/>
        <v>GOAU4 BZ Equity</v>
      </c>
      <c r="B85" s="15" t="s">
        <v>665</v>
      </c>
      <c r="C85" s="41" t="s">
        <v>315</v>
      </c>
      <c r="D85" s="41" t="s">
        <v>471</v>
      </c>
      <c r="E85" s="15" t="s">
        <v>78</v>
      </c>
      <c r="F85" s="15" t="s">
        <v>494</v>
      </c>
      <c r="G85" s="16">
        <v>15.4</v>
      </c>
      <c r="H85" s="16">
        <v>10.8</v>
      </c>
      <c r="I85" s="53">
        <v>0.42592592592592587</v>
      </c>
      <c r="J85" s="29">
        <v>11.215291586999999</v>
      </c>
      <c r="K85" s="110">
        <v>0</v>
      </c>
      <c r="L85" s="72">
        <v>0</v>
      </c>
      <c r="M85" s="72">
        <v>0</v>
      </c>
      <c r="N85" s="72">
        <v>0</v>
      </c>
      <c r="O85" s="72">
        <v>0</v>
      </c>
      <c r="P85" s="72">
        <v>0</v>
      </c>
      <c r="Q85" s="72">
        <v>0</v>
      </c>
      <c r="R85" s="72">
        <v>0</v>
      </c>
      <c r="S85" s="72">
        <v>0</v>
      </c>
      <c r="T85" s="189" t="s">
        <v>115</v>
      </c>
      <c r="U85" s="189" t="s">
        <v>115</v>
      </c>
      <c r="V85" s="150"/>
    </row>
    <row r="86" spans="1:22" s="151" customFormat="1" ht="20.149999999999999" customHeight="1" x14ac:dyDescent="0.35">
      <c r="A86" t="str">
        <f t="shared" si="2"/>
        <v>USIM5 BZ Equity</v>
      </c>
      <c r="B86" s="15" t="s">
        <v>55</v>
      </c>
      <c r="C86" s="41" t="s">
        <v>62</v>
      </c>
      <c r="D86" s="41" t="s">
        <v>471</v>
      </c>
      <c r="E86" s="15" t="s">
        <v>78</v>
      </c>
      <c r="F86" s="15" t="s">
        <v>492</v>
      </c>
      <c r="G86" s="16">
        <v>8</v>
      </c>
      <c r="H86" s="16">
        <v>7.76</v>
      </c>
      <c r="I86" s="53">
        <v>3.0927835051546421E-2</v>
      </c>
      <c r="J86" s="29">
        <v>9.4537322777000004</v>
      </c>
      <c r="K86" s="110">
        <v>30694.112477032679</v>
      </c>
      <c r="L86" s="72">
        <v>28822.870321188992</v>
      </c>
      <c r="M86" s="72">
        <v>30694.112477032679</v>
      </c>
      <c r="N86" s="72">
        <v>2769.1304499697981</v>
      </c>
      <c r="O86" s="72">
        <v>3232.1533821246062</v>
      </c>
      <c r="P86" s="72">
        <v>1101.2881330689279</v>
      </c>
      <c r="Q86" s="72">
        <v>993.99754752969784</v>
      </c>
      <c r="R86" s="72">
        <v>0</v>
      </c>
      <c r="S86" s="72">
        <v>0</v>
      </c>
      <c r="T86" s="189">
        <v>0.8788656087536717</v>
      </c>
      <c r="U86" s="189" t="s">
        <v>115</v>
      </c>
      <c r="V86" s="150"/>
    </row>
    <row r="87" spans="1:22" s="6" customFormat="1" ht="20.149999999999999" customHeight="1" x14ac:dyDescent="0.35">
      <c r="A87" t="str">
        <f t="shared" si="2"/>
        <v>VALE BZ Equity</v>
      </c>
      <c r="B87" s="15" t="s">
        <v>419</v>
      </c>
      <c r="C87" s="41" t="s">
        <v>59</v>
      </c>
      <c r="D87" s="41" t="s">
        <v>471</v>
      </c>
      <c r="E87" s="15" t="s">
        <v>78</v>
      </c>
      <c r="F87" s="15" t="s">
        <v>492</v>
      </c>
      <c r="G87" s="16">
        <v>15.2</v>
      </c>
      <c r="H87" s="16" t="s">
        <v>115</v>
      </c>
      <c r="I87" s="53" t="s">
        <v>115</v>
      </c>
      <c r="J87" s="29" t="s">
        <v>115</v>
      </c>
      <c r="K87" s="110">
        <v>36470.897100338632</v>
      </c>
      <c r="L87" s="72">
        <v>38169.317385109833</v>
      </c>
      <c r="M87" s="72">
        <v>36470.897100338632</v>
      </c>
      <c r="N87" s="72">
        <v>13322.32018581669</v>
      </c>
      <c r="O87" s="72">
        <v>13869.694082115109</v>
      </c>
      <c r="P87" s="72">
        <v>5881.6015937584743</v>
      </c>
      <c r="Q87" s="72">
        <v>7053.1827781813126</v>
      </c>
      <c r="R87" s="72">
        <v>0</v>
      </c>
      <c r="S87" s="72">
        <v>0</v>
      </c>
      <c r="T87" s="189">
        <v>1.3207851577343643</v>
      </c>
      <c r="U87" s="189" t="s">
        <v>115</v>
      </c>
      <c r="V87" s="150"/>
    </row>
    <row r="88" spans="1:22" s="151" customFormat="1" ht="20.149999999999999" customHeight="1" x14ac:dyDescent="0.35">
      <c r="A88" t="str">
        <f t="shared" si="2"/>
        <v>VALE3 BZ Equity</v>
      </c>
      <c r="B88" s="180" t="s">
        <v>419</v>
      </c>
      <c r="C88" s="187" t="s">
        <v>60</v>
      </c>
      <c r="D88" s="187" t="s">
        <v>471</v>
      </c>
      <c r="E88" s="180" t="s">
        <v>78</v>
      </c>
      <c r="F88" s="180" t="s">
        <v>492</v>
      </c>
      <c r="G88" s="181">
        <v>73</v>
      </c>
      <c r="H88" s="181">
        <v>74.38</v>
      </c>
      <c r="I88" s="183">
        <v>-1.8553374563054524E-2</v>
      </c>
      <c r="J88" s="191">
        <v>320.04628141000001</v>
      </c>
      <c r="K88" s="192">
        <v>36470.897100338632</v>
      </c>
      <c r="L88" s="193">
        <v>38169.317385109833</v>
      </c>
      <c r="M88" s="193">
        <v>36470.897100338632</v>
      </c>
      <c r="N88" s="193">
        <v>13322.32018581669</v>
      </c>
      <c r="O88" s="193">
        <v>13869.694082115109</v>
      </c>
      <c r="P88" s="193">
        <v>5881.6015937584743</v>
      </c>
      <c r="Q88" s="193">
        <v>7053.1827781813126</v>
      </c>
      <c r="R88" s="193">
        <v>0</v>
      </c>
      <c r="S88" s="193">
        <v>0</v>
      </c>
      <c r="T88" s="205">
        <v>1.3207851577343643</v>
      </c>
      <c r="U88" s="205" t="s">
        <v>115</v>
      </c>
      <c r="V88" s="150"/>
    </row>
    <row r="89" spans="1:22" s="151" customFormat="1" ht="20.149999999999999" customHeight="1" x14ac:dyDescent="0.35">
      <c r="A89" t="str">
        <f t="shared" si="2"/>
        <v xml:space="preserve"> BZ Equity</v>
      </c>
      <c r="B89" s="196"/>
      <c r="C89" s="197"/>
      <c r="D89" s="197" t="s">
        <v>425</v>
      </c>
      <c r="E89" s="196"/>
      <c r="F89" s="196"/>
      <c r="G89" s="203"/>
      <c r="H89" s="196"/>
      <c r="I89" s="196" t="s">
        <v>425</v>
      </c>
      <c r="J89" s="203"/>
      <c r="K89" s="206"/>
      <c r="L89" s="204"/>
      <c r="M89" s="204"/>
      <c r="N89" s="204"/>
      <c r="O89" s="204"/>
      <c r="P89" s="204"/>
      <c r="Q89" s="204"/>
      <c r="R89" s="204"/>
      <c r="S89" s="204"/>
      <c r="T89" s="207"/>
      <c r="U89" s="207"/>
      <c r="V89" s="150"/>
    </row>
    <row r="90" spans="1:22" s="151" customFormat="1" ht="20.149999999999999" customHeight="1" x14ac:dyDescent="0.35">
      <c r="A90" t="str">
        <f t="shared" si="2"/>
        <v>KLBN11 BZ Equity</v>
      </c>
      <c r="B90" s="15" t="s">
        <v>53</v>
      </c>
      <c r="C90" s="15" t="s">
        <v>64</v>
      </c>
      <c r="D90" s="41" t="s">
        <v>472</v>
      </c>
      <c r="E90" s="15" t="s">
        <v>78</v>
      </c>
      <c r="F90" s="15" t="s">
        <v>494</v>
      </c>
      <c r="G90" s="16">
        <v>26.8</v>
      </c>
      <c r="H90" s="16">
        <v>23.34</v>
      </c>
      <c r="I90" s="53">
        <v>0.14824335904027425</v>
      </c>
      <c r="J90" s="29">
        <v>25.769551432</v>
      </c>
      <c r="K90" s="110">
        <v>21512.959813842612</v>
      </c>
      <c r="L90" s="72">
        <v>20895.2593638424</v>
      </c>
      <c r="M90" s="72">
        <v>21512.959813842612</v>
      </c>
      <c r="N90" s="72">
        <v>11577.515470365781</v>
      </c>
      <c r="O90" s="72">
        <v>10312.69162875956</v>
      </c>
      <c r="P90" s="72">
        <v>3971.4512187969649</v>
      </c>
      <c r="Q90" s="72">
        <v>2560.7948532673331</v>
      </c>
      <c r="R90" s="72">
        <v>0</v>
      </c>
      <c r="S90" s="72">
        <v>0</v>
      </c>
      <c r="T90" s="189">
        <v>3.6155437675095543</v>
      </c>
      <c r="U90" s="189" t="s">
        <v>115</v>
      </c>
      <c r="V90" s="150"/>
    </row>
    <row r="91" spans="1:22" s="151" customFormat="1" ht="20.149999999999999" customHeight="1" x14ac:dyDescent="0.35">
      <c r="A91" t="str">
        <f t="shared" si="2"/>
        <v>RANI3 BZ Equity</v>
      </c>
      <c r="B91" s="15" t="s">
        <v>100</v>
      </c>
      <c r="C91" s="41" t="s">
        <v>65</v>
      </c>
      <c r="D91" s="41" t="s">
        <v>472</v>
      </c>
      <c r="E91" s="15" t="s">
        <v>78</v>
      </c>
      <c r="F91" s="15" t="s">
        <v>492</v>
      </c>
      <c r="G91" s="16">
        <v>9.4</v>
      </c>
      <c r="H91" s="16">
        <v>10.59</v>
      </c>
      <c r="I91" s="53">
        <v>-0.11237016052880071</v>
      </c>
      <c r="J91" s="29">
        <v>2.5397997000000001</v>
      </c>
      <c r="K91" s="110">
        <v>1827.2314478800561</v>
      </c>
      <c r="L91" s="72">
        <v>1740.104890549376</v>
      </c>
      <c r="M91" s="72">
        <v>1827.2314478800561</v>
      </c>
      <c r="N91" s="72">
        <v>716.5672415189257</v>
      </c>
      <c r="O91" s="72">
        <v>614.42321087866731</v>
      </c>
      <c r="P91" s="72">
        <v>276.36905103460867</v>
      </c>
      <c r="Q91" s="72">
        <v>165.98226221634019</v>
      </c>
      <c r="R91" s="72">
        <v>0</v>
      </c>
      <c r="S91" s="72">
        <v>0</v>
      </c>
      <c r="T91" s="189">
        <v>1.1260927094632887</v>
      </c>
      <c r="U91" s="189" t="s">
        <v>115</v>
      </c>
      <c r="V91" s="150"/>
    </row>
    <row r="92" spans="1:22" s="151" customFormat="1" ht="20.149999999999999" customHeight="1" x14ac:dyDescent="0.35">
      <c r="A92" t="str">
        <f t="shared" si="2"/>
        <v>SUZB3 BZ Equity</v>
      </c>
      <c r="B92" s="180" t="s">
        <v>423</v>
      </c>
      <c r="C92" s="187" t="s">
        <v>348</v>
      </c>
      <c r="D92" s="187" t="s">
        <v>472</v>
      </c>
      <c r="E92" s="180" t="s">
        <v>78</v>
      </c>
      <c r="F92" s="180" t="s">
        <v>494</v>
      </c>
      <c r="G92" s="181">
        <v>72.873054143241859</v>
      </c>
      <c r="H92" s="181">
        <v>53.8</v>
      </c>
      <c r="I92" s="183">
        <v>0.35451773500449557</v>
      </c>
      <c r="J92" s="191">
        <v>69.367138406999999</v>
      </c>
      <c r="K92" s="192">
        <v>42110.714217759771</v>
      </c>
      <c r="L92" s="193">
        <v>45176.36973448487</v>
      </c>
      <c r="M92" s="193">
        <v>42110.714217759771</v>
      </c>
      <c r="N92" s="193">
        <v>23508.18357800306</v>
      </c>
      <c r="O92" s="193">
        <v>20665.953904252521</v>
      </c>
      <c r="P92" s="193">
        <v>5663.0178098491087</v>
      </c>
      <c r="Q92" s="193">
        <v>5045.5045843685602</v>
      </c>
      <c r="R92" s="193">
        <v>6368.6257919223726</v>
      </c>
      <c r="S92" s="193">
        <v>6465.6455817109099</v>
      </c>
      <c r="T92" s="205">
        <v>4.3250537745763618</v>
      </c>
      <c r="U92" s="205" t="s">
        <v>115</v>
      </c>
      <c r="V92" s="150"/>
    </row>
    <row r="93" spans="1:22" s="6" customFormat="1" ht="19.149999999999999" customHeight="1" x14ac:dyDescent="0.35">
      <c r="A93" t="str">
        <f t="shared" si="2"/>
        <v xml:space="preserve"> BZ Equity</v>
      </c>
      <c r="B93" s="196"/>
      <c r="C93" s="197"/>
      <c r="D93" s="197" t="s">
        <v>425</v>
      </c>
      <c r="E93" s="196"/>
      <c r="F93" s="196"/>
      <c r="G93" s="203"/>
      <c r="H93" s="196"/>
      <c r="I93" s="196" t="s">
        <v>425</v>
      </c>
      <c r="J93" s="203"/>
      <c r="K93" s="206"/>
      <c r="L93" s="204"/>
      <c r="M93" s="204"/>
      <c r="N93" s="204"/>
      <c r="O93" s="204"/>
      <c r="P93" s="204"/>
      <c r="Q93" s="204"/>
      <c r="R93" s="204"/>
      <c r="S93" s="204"/>
      <c r="T93" s="207"/>
      <c r="U93" s="207"/>
      <c r="V93" s="150"/>
    </row>
    <row r="94" spans="1:22" s="6" customFormat="1" ht="20.149999999999999" customHeight="1" x14ac:dyDescent="0.35">
      <c r="A94" t="str">
        <f t="shared" si="2"/>
        <v>IGTI11 BZ Equity</v>
      </c>
      <c r="B94" s="15" t="s">
        <v>426</v>
      </c>
      <c r="C94" s="15" t="s">
        <v>349</v>
      </c>
      <c r="D94" s="41" t="s">
        <v>473</v>
      </c>
      <c r="E94" s="15" t="s">
        <v>408</v>
      </c>
      <c r="F94" s="15" t="s">
        <v>494</v>
      </c>
      <c r="G94" s="16">
        <v>28</v>
      </c>
      <c r="H94" s="16">
        <v>22.17</v>
      </c>
      <c r="I94" s="53">
        <v>0.26296797474064043</v>
      </c>
      <c r="J94" s="29">
        <v>3.6050126023</v>
      </c>
      <c r="K94" s="110">
        <v>1294.2218158758781</v>
      </c>
      <c r="L94" s="72">
        <v>1193.210628110842</v>
      </c>
      <c r="M94" s="72">
        <v>1294.2218158758781</v>
      </c>
      <c r="N94" s="72">
        <v>833.67668174517769</v>
      </c>
      <c r="O94" s="72">
        <v>904.89261799953647</v>
      </c>
      <c r="P94" s="72">
        <v>349.97327803220003</v>
      </c>
      <c r="Q94" s="72">
        <v>486.56586492971132</v>
      </c>
      <c r="R94" s="72">
        <v>299.93554170162679</v>
      </c>
      <c r="S94" s="72">
        <v>225.53223502606809</v>
      </c>
      <c r="T94" s="189">
        <v>1.1647181868560483</v>
      </c>
      <c r="U94" s="189" t="s">
        <v>115</v>
      </c>
      <c r="V94" s="150"/>
    </row>
    <row r="95" spans="1:22" s="6" customFormat="1" ht="20.149999999999999" customHeight="1" x14ac:dyDescent="0.35">
      <c r="A95" t="str">
        <f t="shared" si="2"/>
        <v>JHSF3 BZ Equity</v>
      </c>
      <c r="B95" s="15" t="s">
        <v>70</v>
      </c>
      <c r="C95" s="41" t="s">
        <v>71</v>
      </c>
      <c r="D95" s="41" t="s">
        <v>473</v>
      </c>
      <c r="E95" s="15" t="s">
        <v>408</v>
      </c>
      <c r="F95" s="15" t="s">
        <v>494</v>
      </c>
      <c r="G95" s="16">
        <v>9.6999999999999993</v>
      </c>
      <c r="H95" s="16">
        <v>4.34</v>
      </c>
      <c r="I95" s="53">
        <v>1.2350230414746544</v>
      </c>
      <c r="J95" s="29">
        <v>2.9421750351</v>
      </c>
      <c r="K95" s="110">
        <v>2213.5818369068838</v>
      </c>
      <c r="L95" s="72">
        <v>1817.434891303147</v>
      </c>
      <c r="M95" s="72">
        <v>2213.5818369068838</v>
      </c>
      <c r="N95" s="72">
        <v>786.20664155940142</v>
      </c>
      <c r="O95" s="72">
        <v>996.32765023247555</v>
      </c>
      <c r="P95" s="72">
        <v>512.92315744631787</v>
      </c>
      <c r="Q95" s="72">
        <v>718.8586600280056</v>
      </c>
      <c r="R95" s="72">
        <v>31.4141597560428</v>
      </c>
      <c r="S95" s="72">
        <v>35.310668571906419</v>
      </c>
      <c r="T95" s="189">
        <v>0.74821332084894787</v>
      </c>
      <c r="U95" s="189" t="s">
        <v>115</v>
      </c>
      <c r="V95" s="150"/>
    </row>
    <row r="96" spans="1:22" s="6" customFormat="1" ht="20.149999999999999" customHeight="1" x14ac:dyDescent="0.35">
      <c r="A96" t="str">
        <f t="shared" si="2"/>
        <v>LOGG3 BZ Equity</v>
      </c>
      <c r="B96" s="15" t="s">
        <v>427</v>
      </c>
      <c r="C96" s="41" t="s">
        <v>73</v>
      </c>
      <c r="D96" s="41" t="s">
        <v>473</v>
      </c>
      <c r="E96" s="15" t="s">
        <v>408</v>
      </c>
      <c r="F96" s="15" t="s">
        <v>492</v>
      </c>
      <c r="G96" s="16">
        <v>28</v>
      </c>
      <c r="H96" s="16">
        <v>23.16</v>
      </c>
      <c r="I96" s="53">
        <v>0.2089810017271157</v>
      </c>
      <c r="J96" s="29">
        <v>2.3097004800000001</v>
      </c>
      <c r="K96" s="110">
        <v>340.82500748094679</v>
      </c>
      <c r="L96" s="72">
        <v>260.39130638406772</v>
      </c>
      <c r="M96" s="72">
        <v>340.82500748094679</v>
      </c>
      <c r="N96" s="72">
        <v>211.62019538649039</v>
      </c>
      <c r="O96" s="72">
        <v>283.04048886640578</v>
      </c>
      <c r="P96" s="72">
        <v>73.523602988697988</v>
      </c>
      <c r="Q96" s="72">
        <v>154.35991436146969</v>
      </c>
      <c r="R96" s="72">
        <v>69.253353465465878</v>
      </c>
      <c r="S96" s="72">
        <v>56.00047710842744</v>
      </c>
      <c r="T96" s="189">
        <v>0.72966865802623959</v>
      </c>
      <c r="U96" s="189" t="s">
        <v>115</v>
      </c>
      <c r="V96" s="150"/>
    </row>
    <row r="97" spans="1:22" s="6" customFormat="1" ht="20.149999999999999" customHeight="1" x14ac:dyDescent="0.35">
      <c r="A97" t="str">
        <f t="shared" si="2"/>
        <v>MULT3 BZ Equity</v>
      </c>
      <c r="B97" s="187" t="s">
        <v>104</v>
      </c>
      <c r="C97" s="187" t="s">
        <v>37</v>
      </c>
      <c r="D97" s="187" t="s">
        <v>473</v>
      </c>
      <c r="E97" s="187" t="s">
        <v>408</v>
      </c>
      <c r="F97" s="187" t="s">
        <v>494</v>
      </c>
      <c r="G97" s="198">
        <v>33</v>
      </c>
      <c r="H97" s="198">
        <v>27.38</v>
      </c>
      <c r="I97" s="199">
        <v>0.20525931336742151</v>
      </c>
      <c r="J97" s="208">
        <v>15.941169444</v>
      </c>
      <c r="K97" s="209">
        <v>2245.8063122442709</v>
      </c>
      <c r="L97" s="209">
        <v>2054.7171351429679</v>
      </c>
      <c r="M97" s="209">
        <v>2245.8063122442709</v>
      </c>
      <c r="N97" s="209">
        <v>1473.6434583494899</v>
      </c>
      <c r="O97" s="209">
        <v>1612.832228522145</v>
      </c>
      <c r="P97" s="209">
        <v>890.43399324101335</v>
      </c>
      <c r="Q97" s="209">
        <v>1007.645773241432</v>
      </c>
      <c r="R97" s="209">
        <v>174.0861308417702</v>
      </c>
      <c r="S97" s="209">
        <v>174.63944625353611</v>
      </c>
      <c r="T97" s="194">
        <v>1.5180799285436732</v>
      </c>
      <c r="U97" s="194" t="s">
        <v>115</v>
      </c>
      <c r="V97" s="150"/>
    </row>
    <row r="98" spans="1:22" s="6" customFormat="1" ht="20.149999999999999" customHeight="1" x14ac:dyDescent="0.35">
      <c r="A98" t="str">
        <f t="shared" si="2"/>
        <v xml:space="preserve"> BZ Equity</v>
      </c>
      <c r="B98" s="196"/>
      <c r="C98" s="197"/>
      <c r="D98" s="197" t="s">
        <v>425</v>
      </c>
      <c r="E98" s="196"/>
      <c r="F98" s="196"/>
      <c r="G98" s="203"/>
      <c r="H98" s="196"/>
      <c r="I98" s="196" t="s">
        <v>425</v>
      </c>
      <c r="J98" s="203"/>
      <c r="K98" s="206"/>
      <c r="L98" s="204"/>
      <c r="M98" s="204"/>
      <c r="N98" s="204"/>
      <c r="O98" s="204"/>
      <c r="P98" s="204"/>
      <c r="Q98" s="204"/>
      <c r="R98" s="204"/>
      <c r="S98" s="204"/>
      <c r="T98" s="207"/>
      <c r="U98" s="207"/>
      <c r="V98" s="150"/>
    </row>
    <row r="99" spans="1:22" s="6" customFormat="1" ht="20.149999999999999" customHeight="1" x14ac:dyDescent="0.35">
      <c r="A99" t="str">
        <f t="shared" si="2"/>
        <v>AMBP3 BZ Equity</v>
      </c>
      <c r="B99" s="15" t="s">
        <v>428</v>
      </c>
      <c r="C99" s="15" t="s">
        <v>340</v>
      </c>
      <c r="D99" s="41" t="s">
        <v>474</v>
      </c>
      <c r="E99" s="15" t="s">
        <v>695</v>
      </c>
      <c r="F99" s="15" t="s">
        <v>494</v>
      </c>
      <c r="G99" s="16">
        <v>33</v>
      </c>
      <c r="H99" s="16">
        <v>15.71</v>
      </c>
      <c r="I99" s="53">
        <v>1.1005728835136854</v>
      </c>
      <c r="J99" s="29">
        <v>2.6242279191</v>
      </c>
      <c r="K99" s="110">
        <v>4809.2995113073939</v>
      </c>
      <c r="L99" s="72">
        <v>4902.6370823520774</v>
      </c>
      <c r="M99" s="72">
        <v>6080.1239605975406</v>
      </c>
      <c r="N99" s="72">
        <v>1383.2333908284811</v>
      </c>
      <c r="O99" s="72">
        <v>1761.3227475479</v>
      </c>
      <c r="P99" s="72">
        <v>122.28412529474311</v>
      </c>
      <c r="Q99" s="72">
        <v>439.07140699330688</v>
      </c>
      <c r="R99" s="72">
        <v>376.68354734124188</v>
      </c>
      <c r="S99" s="72">
        <v>401.74665978234378</v>
      </c>
      <c r="T99" s="189">
        <v>0.73205931230102994</v>
      </c>
      <c r="U99" s="189" t="s">
        <v>115</v>
      </c>
      <c r="V99" s="150"/>
    </row>
    <row r="100" spans="1:22" s="6" customFormat="1" ht="20.149999999999999" customHeight="1" x14ac:dyDescent="0.35">
      <c r="A100" t="str">
        <f t="shared" si="2"/>
        <v>CSMG3 BZ Equity</v>
      </c>
      <c r="B100" s="15" t="s">
        <v>98</v>
      </c>
      <c r="C100" s="15" t="s">
        <v>58</v>
      </c>
      <c r="D100" s="41" t="s">
        <v>474</v>
      </c>
      <c r="E100" s="15" t="s">
        <v>695</v>
      </c>
      <c r="F100" s="15" t="s">
        <v>494</v>
      </c>
      <c r="G100" s="16">
        <v>26</v>
      </c>
      <c r="H100" s="16">
        <v>18.03</v>
      </c>
      <c r="I100" s="53">
        <v>0.4420410427066</v>
      </c>
      <c r="J100" s="29">
        <v>6.83663343</v>
      </c>
      <c r="K100" s="110">
        <v>5791.8675017297246</v>
      </c>
      <c r="L100" s="72">
        <v>6386.0646897293627</v>
      </c>
      <c r="M100" s="72">
        <v>6581.1781059842724</v>
      </c>
      <c r="N100" s="72">
        <v>2591.8597112758948</v>
      </c>
      <c r="O100" s="72">
        <v>2749.8410371183049</v>
      </c>
      <c r="P100" s="72">
        <v>1363.5366094418309</v>
      </c>
      <c r="Q100" s="72">
        <v>1241.4090990944189</v>
      </c>
      <c r="R100" s="72">
        <v>0</v>
      </c>
      <c r="S100" s="72">
        <v>0</v>
      </c>
      <c r="T100" s="189">
        <v>3.5858668030017671</v>
      </c>
      <c r="U100" s="189" t="s">
        <v>115</v>
      </c>
      <c r="V100" s="150"/>
    </row>
    <row r="101" spans="1:22" s="6" customFormat="1" ht="20.149999999999999" customHeight="1" x14ac:dyDescent="0.35">
      <c r="A101"/>
      <c r="B101" s="15" t="s">
        <v>230</v>
      </c>
      <c r="C101" s="15" t="s">
        <v>231</v>
      </c>
      <c r="D101" s="41" t="s">
        <v>474</v>
      </c>
      <c r="E101" s="15" t="s">
        <v>695</v>
      </c>
      <c r="F101" s="15" t="s">
        <v>494</v>
      </c>
      <c r="G101" s="16">
        <v>47</v>
      </c>
      <c r="H101" s="16">
        <v>36.31</v>
      </c>
      <c r="I101" s="53">
        <v>0.2944092536491324</v>
      </c>
      <c r="J101" s="29">
        <v>3.0119508100000001</v>
      </c>
      <c r="K101" s="110">
        <v>1203.4823256897489</v>
      </c>
      <c r="L101" s="72">
        <v>1093.414732407377</v>
      </c>
      <c r="M101" s="72">
        <v>1203.4823256897489</v>
      </c>
      <c r="N101" s="72">
        <v>514.04055904816448</v>
      </c>
      <c r="O101" s="72">
        <v>527.54019885664218</v>
      </c>
      <c r="P101" s="72">
        <v>186.22593336415559</v>
      </c>
      <c r="Q101" s="72">
        <v>98.15446211685267</v>
      </c>
      <c r="R101" s="72">
        <v>28.89564</v>
      </c>
      <c r="S101" s="72">
        <v>24.571332625969589</v>
      </c>
      <c r="T101" s="189">
        <v>2.2450143164126377</v>
      </c>
      <c r="U101" s="189" t="s">
        <v>115</v>
      </c>
      <c r="V101" s="150"/>
    </row>
    <row r="102" spans="1:22" s="6" customFormat="1" ht="20.149999999999999" customHeight="1" x14ac:dyDescent="0.35">
      <c r="A102" t="str">
        <f t="shared" si="2"/>
        <v>SAPR11 BZ Equity</v>
      </c>
      <c r="B102" s="15" t="s">
        <v>96</v>
      </c>
      <c r="C102" s="15" t="s">
        <v>56</v>
      </c>
      <c r="D102" s="41" t="s">
        <v>474</v>
      </c>
      <c r="E102" s="15" t="s">
        <v>695</v>
      </c>
      <c r="F102" s="15" t="s">
        <v>492</v>
      </c>
      <c r="G102" s="16">
        <v>26</v>
      </c>
      <c r="H102" s="16">
        <v>25.69</v>
      </c>
      <c r="I102" s="53">
        <v>1.2066952121447984E-2</v>
      </c>
      <c r="J102" s="29">
        <v>7.6265505106000004</v>
      </c>
      <c r="K102" s="110">
        <v>6853.7974318088454</v>
      </c>
      <c r="L102" s="72">
        <v>6437.2595844100688</v>
      </c>
      <c r="M102" s="72">
        <v>6853.7974318088454</v>
      </c>
      <c r="N102" s="72">
        <v>2863.9642437467428</v>
      </c>
      <c r="O102" s="72">
        <v>3097.7020235366349</v>
      </c>
      <c r="P102" s="72">
        <v>1493.2669631902561</v>
      </c>
      <c r="Q102" s="72">
        <v>1643.959309961192</v>
      </c>
      <c r="R102" s="72">
        <v>0</v>
      </c>
      <c r="S102" s="72">
        <v>0</v>
      </c>
      <c r="T102" s="189">
        <v>4.9406481925052317</v>
      </c>
      <c r="U102" s="189" t="s">
        <v>115</v>
      </c>
      <c r="V102" s="150"/>
    </row>
    <row r="103" spans="1:22" s="6" customFormat="1" ht="20.149999999999999" customHeight="1" x14ac:dyDescent="0.35">
      <c r="A103" t="str">
        <f t="shared" si="2"/>
        <v>SBSP3 BZ Equity</v>
      </c>
      <c r="B103" s="180" t="s">
        <v>97</v>
      </c>
      <c r="C103" s="180" t="s">
        <v>57</v>
      </c>
      <c r="D103" s="187" t="s">
        <v>474</v>
      </c>
      <c r="E103" s="180" t="s">
        <v>695</v>
      </c>
      <c r="F103" s="180" t="s">
        <v>494</v>
      </c>
      <c r="G103" s="181">
        <v>80</v>
      </c>
      <c r="H103" s="181">
        <v>67.739999999999995</v>
      </c>
      <c r="I103" s="183">
        <v>0.18098612341304998</v>
      </c>
      <c r="J103" s="191">
        <v>46.300958526000002</v>
      </c>
      <c r="K103" s="192">
        <v>20286.8547872239</v>
      </c>
      <c r="L103" s="193">
        <v>19559.747924969859</v>
      </c>
      <c r="M103" s="193">
        <v>21305.153512604691</v>
      </c>
      <c r="N103" s="193">
        <v>9067.6164641357718</v>
      </c>
      <c r="O103" s="193">
        <v>11609.014598931089</v>
      </c>
      <c r="P103" s="193">
        <v>3303.262500534207</v>
      </c>
      <c r="Q103" s="193">
        <v>4383.485673655352</v>
      </c>
      <c r="R103" s="193">
        <v>683.39924302474128</v>
      </c>
      <c r="S103" s="193">
        <v>475.66765386807748</v>
      </c>
      <c r="T103" s="205">
        <v>4.8327941560917056</v>
      </c>
      <c r="U103" s="205" t="s">
        <v>115</v>
      </c>
      <c r="V103" s="150"/>
    </row>
    <row r="104" spans="1:22" s="6" customFormat="1" ht="20.149999999999999" customHeight="1" x14ac:dyDescent="0.35">
      <c r="A104" t="str">
        <f t="shared" si="2"/>
        <v xml:space="preserve"> BZ Equity</v>
      </c>
      <c r="B104" s="196"/>
      <c r="C104" s="197"/>
      <c r="D104" s="197" t="s">
        <v>425</v>
      </c>
      <c r="E104" s="196"/>
      <c r="F104" s="196"/>
      <c r="G104" s="203"/>
      <c r="H104" s="196"/>
      <c r="I104" s="196" t="s">
        <v>425</v>
      </c>
      <c r="J104" s="203"/>
      <c r="K104" s="206"/>
      <c r="L104" s="204"/>
      <c r="M104" s="204"/>
      <c r="N104" s="204"/>
      <c r="O104" s="204"/>
      <c r="P104" s="204"/>
      <c r="Q104" s="204"/>
      <c r="R104" s="204"/>
      <c r="S104" s="204"/>
      <c r="T104" s="207"/>
      <c r="U104" s="207"/>
      <c r="V104" s="150"/>
    </row>
    <row r="105" spans="1:22" s="6" customFormat="1" ht="20.149999999999999" customHeight="1" x14ac:dyDescent="0.35">
      <c r="A105" t="str">
        <f t="shared" si="2"/>
        <v>BLAU3 BZ Equity</v>
      </c>
      <c r="B105" s="15" t="s">
        <v>254</v>
      </c>
      <c r="C105" s="15" t="s">
        <v>255</v>
      </c>
      <c r="D105" s="41" t="s">
        <v>475</v>
      </c>
      <c r="E105" s="15" t="s">
        <v>325</v>
      </c>
      <c r="F105" s="15" t="s">
        <v>494</v>
      </c>
      <c r="G105" s="16">
        <v>26.5</v>
      </c>
      <c r="H105" s="16">
        <v>16.03</v>
      </c>
      <c r="I105" s="53">
        <v>0.65315034310667486</v>
      </c>
      <c r="J105" s="29">
        <v>2.8482222461999998</v>
      </c>
      <c r="K105" s="110">
        <v>1820.690934041319</v>
      </c>
      <c r="L105" s="72">
        <v>1525.2305408633231</v>
      </c>
      <c r="M105" s="72">
        <v>1820.690934041319</v>
      </c>
      <c r="N105" s="72">
        <v>464.32657782374628</v>
      </c>
      <c r="O105" s="72">
        <v>571.87963715105184</v>
      </c>
      <c r="P105" s="72">
        <v>336.70926116386482</v>
      </c>
      <c r="Q105" s="72">
        <v>397.56924522236079</v>
      </c>
      <c r="R105" s="72">
        <v>0</v>
      </c>
      <c r="S105" s="72">
        <v>0</v>
      </c>
      <c r="T105" s="189">
        <v>1.893425529564182</v>
      </c>
      <c r="U105" s="189" t="s">
        <v>115</v>
      </c>
      <c r="V105" s="150"/>
    </row>
    <row r="106" spans="1:22" s="6" customFormat="1" ht="20.149999999999999" customHeight="1" x14ac:dyDescent="0.35">
      <c r="A106" t="str">
        <f t="shared" si="2"/>
        <v>DASA3 BZ Equity</v>
      </c>
      <c r="B106" s="15" t="s">
        <v>281</v>
      </c>
      <c r="C106" s="41" t="s">
        <v>282</v>
      </c>
      <c r="D106" s="41" t="s">
        <v>475</v>
      </c>
      <c r="E106" s="15" t="s">
        <v>325</v>
      </c>
      <c r="F106" s="15" t="s">
        <v>494</v>
      </c>
      <c r="G106" s="16">
        <v>20.8</v>
      </c>
      <c r="H106" s="16">
        <v>9.64</v>
      </c>
      <c r="I106" s="53">
        <v>1.1576763485477177</v>
      </c>
      <c r="J106" s="29">
        <v>7.2006954700000003</v>
      </c>
      <c r="K106" s="110">
        <v>16370.438726751179</v>
      </c>
      <c r="L106" s="72">
        <v>14597.503615328729</v>
      </c>
      <c r="M106" s="72">
        <v>16370.438726751179</v>
      </c>
      <c r="N106" s="72">
        <v>2762.7679589709769</v>
      </c>
      <c r="O106" s="72">
        <v>3454.591929528649</v>
      </c>
      <c r="P106" s="72">
        <v>31.985821151539199</v>
      </c>
      <c r="Q106" s="72">
        <v>638.06465450240216</v>
      </c>
      <c r="R106" s="72">
        <v>0</v>
      </c>
      <c r="S106" s="72">
        <v>0</v>
      </c>
      <c r="T106" s="189">
        <v>5.7068010889726413E-2</v>
      </c>
      <c r="U106" s="189" t="s">
        <v>115</v>
      </c>
      <c r="V106" s="150"/>
    </row>
    <row r="107" spans="1:22" s="6" customFormat="1" ht="20.149999999999999" customHeight="1" x14ac:dyDescent="0.35">
      <c r="A107" t="str">
        <f t="shared" si="2"/>
        <v>FLRY3 BZ Equity</v>
      </c>
      <c r="B107" s="15" t="s">
        <v>234</v>
      </c>
      <c r="C107" s="41" t="s">
        <v>235</v>
      </c>
      <c r="D107" s="41" t="s">
        <v>475</v>
      </c>
      <c r="E107" s="15" t="s">
        <v>325</v>
      </c>
      <c r="F107" s="15" t="s">
        <v>492</v>
      </c>
      <c r="G107" s="16">
        <v>19.5</v>
      </c>
      <c r="H107" s="16">
        <v>17.04</v>
      </c>
      <c r="I107" s="53">
        <v>0.14436619718309865</v>
      </c>
      <c r="J107" s="29">
        <v>9.3175750920000002</v>
      </c>
      <c r="K107" s="110">
        <v>7736.2381022525806</v>
      </c>
      <c r="L107" s="72">
        <v>7182.4072883686567</v>
      </c>
      <c r="M107" s="72">
        <v>7736.2381022525806</v>
      </c>
      <c r="N107" s="72">
        <v>1794.1989217533751</v>
      </c>
      <c r="O107" s="72">
        <v>2060.1351860425739</v>
      </c>
      <c r="P107" s="72">
        <v>424.21360141506142</v>
      </c>
      <c r="Q107" s="72">
        <v>694.77405823130982</v>
      </c>
      <c r="R107" s="72">
        <v>0</v>
      </c>
      <c r="S107" s="72">
        <v>0</v>
      </c>
      <c r="T107" s="189">
        <v>0.77526540642572705</v>
      </c>
      <c r="U107" s="189" t="s">
        <v>115</v>
      </c>
      <c r="V107" s="150"/>
    </row>
    <row r="108" spans="1:22" s="6" customFormat="1" ht="20.149999999999999" customHeight="1" x14ac:dyDescent="0.35">
      <c r="A108" t="str">
        <f t="shared" si="2"/>
        <v>HAPV3 BZ Equity</v>
      </c>
      <c r="B108" s="15" t="s">
        <v>432</v>
      </c>
      <c r="C108" s="41" t="s">
        <v>334</v>
      </c>
      <c r="D108" s="41" t="s">
        <v>475</v>
      </c>
      <c r="E108" s="15" t="s">
        <v>325</v>
      </c>
      <c r="F108" s="15" t="s">
        <v>494</v>
      </c>
      <c r="G108" s="16">
        <v>5.7</v>
      </c>
      <c r="H108" s="16">
        <v>4.5</v>
      </c>
      <c r="I108" s="53">
        <v>0.26666666666666672</v>
      </c>
      <c r="J108" s="29">
        <v>33.727981460000002</v>
      </c>
      <c r="K108" s="110">
        <v>30816.505965677581</v>
      </c>
      <c r="L108" s="72">
        <v>27405.238188473391</v>
      </c>
      <c r="M108" s="72">
        <v>28491.815905963798</v>
      </c>
      <c r="N108" s="72">
        <v>2588.1720766146482</v>
      </c>
      <c r="O108" s="72">
        <v>3429.6269041745459</v>
      </c>
      <c r="P108" s="72">
        <v>-583.35522601467596</v>
      </c>
      <c r="Q108" s="72">
        <v>565.90967036606889</v>
      </c>
      <c r="R108" s="72">
        <v>0</v>
      </c>
      <c r="S108" s="72">
        <v>0</v>
      </c>
      <c r="T108" s="189">
        <v>-7.7772482399778076E-2</v>
      </c>
      <c r="U108" s="189" t="s">
        <v>115</v>
      </c>
      <c r="V108" s="150"/>
    </row>
    <row r="109" spans="1:22" s="6" customFormat="1" ht="20.149999999999999" customHeight="1" x14ac:dyDescent="0.35">
      <c r="A109" t="str">
        <f t="shared" si="2"/>
        <v>HYPE3 BZ Equity</v>
      </c>
      <c r="B109" s="15" t="s">
        <v>129</v>
      </c>
      <c r="C109" s="41" t="s">
        <v>130</v>
      </c>
      <c r="D109" s="41" t="s">
        <v>475</v>
      </c>
      <c r="E109" s="15" t="s">
        <v>325</v>
      </c>
      <c r="F109" s="15" t="s">
        <v>494</v>
      </c>
      <c r="G109" s="16">
        <v>49.4</v>
      </c>
      <c r="H109" s="16">
        <v>34.68</v>
      </c>
      <c r="I109" s="53">
        <v>0.42445213379469432</v>
      </c>
      <c r="J109" s="29">
        <v>21.940457748</v>
      </c>
      <c r="K109" s="110">
        <v>9770.1471760001205</v>
      </c>
      <c r="L109" s="72">
        <v>8598.663795161674</v>
      </c>
      <c r="M109" s="72">
        <v>9770.1471760001205</v>
      </c>
      <c r="N109" s="72">
        <v>3047.5775883695069</v>
      </c>
      <c r="O109" s="72">
        <v>3498.1464479431852</v>
      </c>
      <c r="P109" s="72">
        <v>1836.6100904095931</v>
      </c>
      <c r="Q109" s="72">
        <v>2198.8362276640701</v>
      </c>
      <c r="R109" s="72">
        <v>0</v>
      </c>
      <c r="S109" s="72">
        <v>0</v>
      </c>
      <c r="T109" s="189">
        <v>2.9119188969206893</v>
      </c>
      <c r="U109" s="189" t="s">
        <v>115</v>
      </c>
      <c r="V109" s="150"/>
    </row>
    <row r="110" spans="1:22" s="6" customFormat="1" ht="20.149999999999999" customHeight="1" x14ac:dyDescent="0.35">
      <c r="A110" t="str">
        <f t="shared" si="2"/>
        <v>KRSA3 BZ Equity</v>
      </c>
      <c r="B110" s="15" t="s">
        <v>431</v>
      </c>
      <c r="C110" s="41" t="s">
        <v>324</v>
      </c>
      <c r="D110" s="41" t="s">
        <v>475</v>
      </c>
      <c r="E110" s="15" t="s">
        <v>325</v>
      </c>
      <c r="F110" s="15" t="s">
        <v>492</v>
      </c>
      <c r="G110" s="16">
        <v>1.27</v>
      </c>
      <c r="H110" s="16">
        <v>1</v>
      </c>
      <c r="I110" s="53">
        <v>0.27</v>
      </c>
      <c r="J110" s="29">
        <v>0.76848099999999997</v>
      </c>
      <c r="K110" s="110">
        <v>2696.103641566755</v>
      </c>
      <c r="L110" s="72">
        <v>2433.5168141184181</v>
      </c>
      <c r="M110" s="72">
        <v>2696.103641566755</v>
      </c>
      <c r="N110" s="72">
        <v>560.91425380672899</v>
      </c>
      <c r="O110" s="72">
        <v>630.85695635711068</v>
      </c>
      <c r="P110" s="72">
        <v>16.288103957879631</v>
      </c>
      <c r="Q110" s="72">
        <v>75.878942475212114</v>
      </c>
      <c r="R110" s="72">
        <v>0</v>
      </c>
      <c r="S110" s="72">
        <v>0</v>
      </c>
      <c r="T110" s="189">
        <v>2.1240606174810887E-2</v>
      </c>
      <c r="U110" s="189" t="s">
        <v>115</v>
      </c>
      <c r="V110" s="150"/>
    </row>
    <row r="111" spans="1:22" s="6" customFormat="1" ht="20.149999999999999" customHeight="1" x14ac:dyDescent="0.35">
      <c r="A111" t="str">
        <f t="shared" si="2"/>
        <v>MATD3 BZ Equity</v>
      </c>
      <c r="B111" s="15" t="s">
        <v>429</v>
      </c>
      <c r="C111" s="41" t="s">
        <v>283</v>
      </c>
      <c r="D111" s="41" t="s">
        <v>475</v>
      </c>
      <c r="E111" s="15" t="s">
        <v>325</v>
      </c>
      <c r="F111" s="15" t="s">
        <v>494</v>
      </c>
      <c r="G111" s="16">
        <v>9.9</v>
      </c>
      <c r="H111" s="16">
        <v>7.51</v>
      </c>
      <c r="I111" s="53">
        <v>0.31824234354194414</v>
      </c>
      <c r="J111" s="29">
        <v>2.8691460916999998</v>
      </c>
      <c r="K111" s="110">
        <v>2999.5294010437519</v>
      </c>
      <c r="L111" s="72">
        <v>2460.505951510158</v>
      </c>
      <c r="M111" s="72">
        <v>2999.5294010437519</v>
      </c>
      <c r="N111" s="72">
        <v>687.91245601094499</v>
      </c>
      <c r="O111" s="72">
        <v>866.95781032295417</v>
      </c>
      <c r="P111" s="72">
        <v>239.26901290947021</v>
      </c>
      <c r="Q111" s="72">
        <v>363.78153759451789</v>
      </c>
      <c r="R111" s="72">
        <v>0</v>
      </c>
      <c r="S111" s="72">
        <v>0</v>
      </c>
      <c r="T111" s="189">
        <v>0.62581833738119585</v>
      </c>
      <c r="U111" s="189" t="s">
        <v>115</v>
      </c>
      <c r="V111" s="150"/>
    </row>
    <row r="112" spans="1:22" s="6" customFormat="1" ht="20.149999999999999" customHeight="1" x14ac:dyDescent="0.35">
      <c r="A112" t="str">
        <f t="shared" si="2"/>
        <v>ONCO3 BZ Equity</v>
      </c>
      <c r="B112" s="15" t="s">
        <v>300</v>
      </c>
      <c r="C112" s="41" t="s">
        <v>301</v>
      </c>
      <c r="D112" s="41" t="s">
        <v>475</v>
      </c>
      <c r="E112" s="15" t="s">
        <v>325</v>
      </c>
      <c r="F112" s="15" t="s">
        <v>494</v>
      </c>
      <c r="G112" s="16">
        <v>18.600000000000001</v>
      </c>
      <c r="H112" s="16">
        <v>9.9</v>
      </c>
      <c r="I112" s="53">
        <v>0.8787878787878789</v>
      </c>
      <c r="J112" s="29">
        <v>5.0283104354999999</v>
      </c>
      <c r="K112" s="110">
        <v>6518.2825217838736</v>
      </c>
      <c r="L112" s="72">
        <v>5561.256647819645</v>
      </c>
      <c r="M112" s="72">
        <v>6518.2825217838736</v>
      </c>
      <c r="N112" s="72">
        <v>1159.0479296855449</v>
      </c>
      <c r="O112" s="72">
        <v>1494.8533690327649</v>
      </c>
      <c r="P112" s="72">
        <v>222.00103585127809</v>
      </c>
      <c r="Q112" s="72">
        <v>410.70294130294582</v>
      </c>
      <c r="R112" s="72">
        <v>0</v>
      </c>
      <c r="S112" s="72">
        <v>0</v>
      </c>
      <c r="T112" s="189">
        <v>0.42086972643788439</v>
      </c>
      <c r="U112" s="189" t="s">
        <v>115</v>
      </c>
      <c r="V112" s="150"/>
    </row>
    <row r="113" spans="1:22" s="6" customFormat="1" ht="20.149999999999999" customHeight="1" x14ac:dyDescent="0.35">
      <c r="A113" t="str">
        <f t="shared" si="2"/>
        <v>RDOR3 BZ Equity</v>
      </c>
      <c r="B113" s="15" t="s">
        <v>279</v>
      </c>
      <c r="C113" s="41" t="s">
        <v>280</v>
      </c>
      <c r="D113" s="41" t="s">
        <v>475</v>
      </c>
      <c r="E113" s="15" t="s">
        <v>325</v>
      </c>
      <c r="F113" s="15" t="s">
        <v>492</v>
      </c>
      <c r="G113" s="16">
        <v>28.8</v>
      </c>
      <c r="H113" s="16">
        <v>26.11</v>
      </c>
      <c r="I113" s="53">
        <v>0.10302566066641139</v>
      </c>
      <c r="J113" s="29">
        <v>58.867781198000003</v>
      </c>
      <c r="K113" s="110">
        <v>60904.514286510399</v>
      </c>
      <c r="L113" s="72">
        <v>53285.593144711747</v>
      </c>
      <c r="M113" s="72">
        <v>60904.514286510399</v>
      </c>
      <c r="N113" s="72">
        <v>6705.1736376111839</v>
      </c>
      <c r="O113" s="72">
        <v>8728.6889908169815</v>
      </c>
      <c r="P113" s="72">
        <v>2468.7753501165462</v>
      </c>
      <c r="Q113" s="72">
        <v>3749.9497094455992</v>
      </c>
      <c r="R113" s="72">
        <v>0</v>
      </c>
      <c r="S113" s="72">
        <v>0</v>
      </c>
      <c r="T113" s="189">
        <v>1.081831573512906</v>
      </c>
      <c r="U113" s="189" t="s">
        <v>115</v>
      </c>
      <c r="V113" s="150"/>
    </row>
    <row r="114" spans="1:22" s="6" customFormat="1" ht="20.149999999999999" customHeight="1" x14ac:dyDescent="0.35">
      <c r="A114" t="str">
        <f t="shared" si="2"/>
        <v>VVEO3 BZ Equity</v>
      </c>
      <c r="B114" s="180" t="s">
        <v>666</v>
      </c>
      <c r="C114" s="187" t="s">
        <v>667</v>
      </c>
      <c r="D114" s="187" t="s">
        <v>475</v>
      </c>
      <c r="E114" s="180" t="s">
        <v>325</v>
      </c>
      <c r="F114" s="180" t="s">
        <v>494</v>
      </c>
      <c r="G114" s="181">
        <v>28.6</v>
      </c>
      <c r="H114" s="181">
        <v>15.15</v>
      </c>
      <c r="I114" s="183">
        <v>0.88778877887788787</v>
      </c>
      <c r="J114" s="191">
        <v>4.8487121711999999</v>
      </c>
      <c r="K114" s="192">
        <v>12867.399891116031</v>
      </c>
      <c r="L114" s="193">
        <v>11435.78383908479</v>
      </c>
      <c r="M114" s="193">
        <v>12867.399891116031</v>
      </c>
      <c r="N114" s="193">
        <v>997.64265840866801</v>
      </c>
      <c r="O114" s="193">
        <v>1146.8439945318</v>
      </c>
      <c r="P114" s="193">
        <v>260.51351564576959</v>
      </c>
      <c r="Q114" s="193">
        <v>445.52899165000167</v>
      </c>
      <c r="R114" s="193">
        <v>0</v>
      </c>
      <c r="S114" s="193">
        <v>0</v>
      </c>
      <c r="T114" s="205">
        <v>0.91940616306069778</v>
      </c>
      <c r="U114" s="205" t="s">
        <v>115</v>
      </c>
      <c r="V114" s="150"/>
    </row>
    <row r="115" spans="1:22" s="6" customFormat="1" ht="20.149999999999999" customHeight="1" x14ac:dyDescent="0.35">
      <c r="A115" t="str">
        <f t="shared" si="2"/>
        <v xml:space="preserve"> BZ Equity</v>
      </c>
      <c r="B115" s="196"/>
      <c r="C115" s="197"/>
      <c r="D115" s="197" t="s">
        <v>425</v>
      </c>
      <c r="E115" s="196"/>
      <c r="F115" s="196"/>
      <c r="G115" s="203"/>
      <c r="H115" s="196"/>
      <c r="I115" s="196" t="s">
        <v>425</v>
      </c>
      <c r="J115" s="203"/>
      <c r="K115" s="206"/>
      <c r="L115" s="204"/>
      <c r="M115" s="204"/>
      <c r="N115" s="204"/>
      <c r="O115" s="204"/>
      <c r="P115" s="204"/>
      <c r="Q115" s="204"/>
      <c r="R115" s="204"/>
      <c r="S115" s="204"/>
      <c r="T115" s="207"/>
      <c r="U115" s="207"/>
      <c r="V115" s="150"/>
    </row>
    <row r="116" spans="1:22" s="6" customFormat="1" ht="20.149999999999999" customHeight="1" x14ac:dyDescent="0.35">
      <c r="A116" t="str">
        <f t="shared" si="2"/>
        <v>ALLD3 BZ Equity</v>
      </c>
      <c r="B116" s="15" t="s">
        <v>326</v>
      </c>
      <c r="C116" s="15" t="s">
        <v>327</v>
      </c>
      <c r="D116" s="41" t="s">
        <v>284</v>
      </c>
      <c r="E116" s="15" t="s">
        <v>243</v>
      </c>
      <c r="F116" s="15" t="s">
        <v>492</v>
      </c>
      <c r="G116" s="16">
        <v>7.498495557599365</v>
      </c>
      <c r="H116" s="16">
        <v>6.15</v>
      </c>
      <c r="I116" s="53">
        <v>0.2192675703413601</v>
      </c>
      <c r="J116" s="29">
        <v>0.57330915000000005</v>
      </c>
      <c r="K116" s="110">
        <v>5404.8625275896866</v>
      </c>
      <c r="L116" s="72">
        <v>5205.5725815318274</v>
      </c>
      <c r="M116" s="72">
        <v>5404.8625275896866</v>
      </c>
      <c r="N116" s="72">
        <v>305.57625544452299</v>
      </c>
      <c r="O116" s="72">
        <v>310.38318160615302</v>
      </c>
      <c r="P116" s="72">
        <v>101.80045434796089</v>
      </c>
      <c r="Q116" s="72">
        <v>109.11271736439529</v>
      </c>
      <c r="R116" s="72">
        <v>-155.86629978141829</v>
      </c>
      <c r="S116" s="72">
        <v>-156.2114803757834</v>
      </c>
      <c r="T116" s="189">
        <v>1.0920334940406227</v>
      </c>
      <c r="U116" s="189" t="s">
        <v>115</v>
      </c>
      <c r="V116" s="150"/>
    </row>
    <row r="117" spans="1:22" s="6" customFormat="1" ht="20.149999999999999" customHeight="1" x14ac:dyDescent="0.35">
      <c r="A117" t="str">
        <f t="shared" si="2"/>
        <v>BMOB3 BZ Equity</v>
      </c>
      <c r="B117" s="15" t="s">
        <v>244</v>
      </c>
      <c r="C117" s="41" t="s">
        <v>245</v>
      </c>
      <c r="D117" s="41" t="s">
        <v>284</v>
      </c>
      <c r="E117" s="15" t="s">
        <v>243</v>
      </c>
      <c r="F117" s="15" t="s">
        <v>494</v>
      </c>
      <c r="G117" s="16">
        <v>25</v>
      </c>
      <c r="H117" s="16">
        <v>13.36</v>
      </c>
      <c r="I117" s="53">
        <v>0.87125748502994016</v>
      </c>
      <c r="J117" s="29">
        <v>1.1529545331</v>
      </c>
      <c r="K117" s="110">
        <v>679.70300475102135</v>
      </c>
      <c r="L117" s="72">
        <v>608.34608504300218</v>
      </c>
      <c r="M117" s="72">
        <v>679.70300475102135</v>
      </c>
      <c r="N117" s="72">
        <v>200.13412863093831</v>
      </c>
      <c r="O117" s="72">
        <v>229.04680297118159</v>
      </c>
      <c r="P117" s="72">
        <v>119.8859624050319</v>
      </c>
      <c r="Q117" s="72">
        <v>147.08160611397031</v>
      </c>
      <c r="R117" s="72">
        <v>49.861699511629702</v>
      </c>
      <c r="S117" s="72">
        <v>50.674342301582428</v>
      </c>
      <c r="T117" s="189">
        <v>1.3811382123991831</v>
      </c>
      <c r="U117" s="189" t="s">
        <v>115</v>
      </c>
      <c r="V117" s="150"/>
    </row>
    <row r="118" spans="1:22" s="6" customFormat="1" ht="20.149999999999999" customHeight="1" x14ac:dyDescent="0.35">
      <c r="A118" t="str">
        <f t="shared" si="2"/>
        <v>BRIT3 BZ Equity</v>
      </c>
      <c r="B118" s="15" t="s">
        <v>316</v>
      </c>
      <c r="C118" s="41" t="s">
        <v>317</v>
      </c>
      <c r="D118" s="41" t="s">
        <v>284</v>
      </c>
      <c r="E118" s="15" t="s">
        <v>243</v>
      </c>
      <c r="F118" s="15" t="s">
        <v>492</v>
      </c>
      <c r="G118" s="16">
        <v>4.5</v>
      </c>
      <c r="H118" s="16">
        <v>3.28</v>
      </c>
      <c r="I118" s="53">
        <v>0.37195121951219523</v>
      </c>
      <c r="J118" s="29">
        <v>1.4620433245</v>
      </c>
      <c r="K118" s="110">
        <v>1974.221443580115</v>
      </c>
      <c r="L118" s="72">
        <v>1430.1126896280041</v>
      </c>
      <c r="M118" s="72">
        <v>1974.221443580115</v>
      </c>
      <c r="N118" s="72">
        <v>592.89217729029497</v>
      </c>
      <c r="O118" s="72">
        <v>749.36953434430325</v>
      </c>
      <c r="P118" s="72">
        <v>89.718905330001732</v>
      </c>
      <c r="Q118" s="72">
        <v>48.95832131084358</v>
      </c>
      <c r="R118" s="72">
        <v>-64.096221353440754</v>
      </c>
      <c r="S118" s="72">
        <v>-144.70830947212289</v>
      </c>
      <c r="T118" s="189">
        <v>0.19977715652875869</v>
      </c>
      <c r="U118" s="189" t="s">
        <v>115</v>
      </c>
      <c r="V118" s="150"/>
    </row>
    <row r="119" spans="1:22" s="6" customFormat="1" ht="20.149999999999999" customHeight="1" x14ac:dyDescent="0.35">
      <c r="A119" t="str">
        <f t="shared" si="2"/>
        <v>DESK3 BZ Equity</v>
      </c>
      <c r="B119" s="15" t="s">
        <v>433</v>
      </c>
      <c r="C119" s="41" t="s">
        <v>335</v>
      </c>
      <c r="D119" s="41" t="s">
        <v>284</v>
      </c>
      <c r="E119" s="15" t="s">
        <v>243</v>
      </c>
      <c r="F119" s="15" t="s">
        <v>494</v>
      </c>
      <c r="G119" s="16">
        <v>21</v>
      </c>
      <c r="H119" s="16">
        <v>16.260000000000002</v>
      </c>
      <c r="I119" s="53">
        <v>0.29151291512915117</v>
      </c>
      <c r="J119" s="29">
        <v>1.8738511799999999</v>
      </c>
      <c r="K119" s="110">
        <v>1202.430085074818</v>
      </c>
      <c r="L119" s="72">
        <v>1006.944971554189</v>
      </c>
      <c r="M119" s="72">
        <v>1202.430085074818</v>
      </c>
      <c r="N119" s="72">
        <v>496.51258637598693</v>
      </c>
      <c r="O119" s="72">
        <v>592.90397026891219</v>
      </c>
      <c r="P119" s="72">
        <v>116.6229842528459</v>
      </c>
      <c r="Q119" s="72">
        <v>162.98976380628039</v>
      </c>
      <c r="R119" s="72">
        <v>-172.9364768501249</v>
      </c>
      <c r="S119" s="72">
        <v>-171.7144138343117</v>
      </c>
      <c r="T119" s="189">
        <v>1.0122819965006413</v>
      </c>
      <c r="U119" s="189" t="s">
        <v>115</v>
      </c>
      <c r="V119" s="150"/>
    </row>
    <row r="120" spans="1:22" s="6" customFormat="1" ht="20.149999999999999" customHeight="1" x14ac:dyDescent="0.35">
      <c r="A120" t="str">
        <f t="shared" si="2"/>
        <v>ELMD3 BZ Equity</v>
      </c>
      <c r="B120" s="15" t="s">
        <v>437</v>
      </c>
      <c r="C120" s="41" t="s">
        <v>358</v>
      </c>
      <c r="D120" s="41" t="s">
        <v>284</v>
      </c>
      <c r="E120" s="15" t="s">
        <v>243</v>
      </c>
      <c r="F120" s="15" t="s">
        <v>494</v>
      </c>
      <c r="G120" s="16">
        <v>17</v>
      </c>
      <c r="H120" s="16">
        <v>14.35</v>
      </c>
      <c r="I120" s="53">
        <v>0.18466898954703836</v>
      </c>
      <c r="J120" s="29">
        <v>1.9956805166</v>
      </c>
      <c r="K120" s="110">
        <v>1108.924733671972</v>
      </c>
      <c r="L120" s="72">
        <v>972.86961923291551</v>
      </c>
      <c r="M120" s="72">
        <v>1108.924733671972</v>
      </c>
      <c r="N120" s="72">
        <v>340.35760877380568</v>
      </c>
      <c r="O120" s="72">
        <v>411.60077193818802</v>
      </c>
      <c r="P120" s="72">
        <v>105.39378940377181</v>
      </c>
      <c r="Q120" s="72">
        <v>156.3757740009444</v>
      </c>
      <c r="R120" s="72">
        <v>-76.051228857829003</v>
      </c>
      <c r="S120" s="72">
        <v>-69.448024366544246</v>
      </c>
      <c r="T120" s="189">
        <v>0.75762159512517102</v>
      </c>
      <c r="U120" s="189" t="s">
        <v>115</v>
      </c>
      <c r="V120" s="150"/>
    </row>
    <row r="121" spans="1:22" s="6" customFormat="1" ht="20.149999999999999" customHeight="1" x14ac:dyDescent="0.35">
      <c r="A121" t="str">
        <f t="shared" si="2"/>
        <v>FIQE3 BZ Equity</v>
      </c>
      <c r="B121" s="15" t="s">
        <v>318</v>
      </c>
      <c r="C121" s="41" t="s">
        <v>319</v>
      </c>
      <c r="D121" s="41" t="s">
        <v>284</v>
      </c>
      <c r="E121" s="15" t="s">
        <v>243</v>
      </c>
      <c r="F121" s="15" t="s">
        <v>494</v>
      </c>
      <c r="G121" s="16">
        <v>7.5</v>
      </c>
      <c r="H121" s="16">
        <v>3.75</v>
      </c>
      <c r="I121" s="53">
        <v>1</v>
      </c>
      <c r="J121" s="29">
        <v>1.3239360337999999</v>
      </c>
      <c r="K121" s="110">
        <v>995.41568859821109</v>
      </c>
      <c r="L121" s="72">
        <v>876.30377826238862</v>
      </c>
      <c r="M121" s="72">
        <v>995.41568859821109</v>
      </c>
      <c r="N121" s="72">
        <v>431.45589641854082</v>
      </c>
      <c r="O121" s="72">
        <v>490.1016963373437</v>
      </c>
      <c r="P121" s="72">
        <v>119.7922612401307</v>
      </c>
      <c r="Q121" s="72">
        <v>149.63182989154919</v>
      </c>
      <c r="R121" s="72">
        <v>0</v>
      </c>
      <c r="S121" s="72">
        <v>0</v>
      </c>
      <c r="T121" s="189">
        <v>0.33087250548620456</v>
      </c>
      <c r="U121" s="189" t="s">
        <v>115</v>
      </c>
      <c r="V121" s="150"/>
    </row>
    <row r="122" spans="1:22" s="6" customFormat="1" ht="20.149999999999999" customHeight="1" x14ac:dyDescent="0.35">
      <c r="A122" t="str">
        <f t="shared" si="2"/>
        <v>G2DI33 BZ Equity</v>
      </c>
      <c r="B122" s="15" t="s">
        <v>296</v>
      </c>
      <c r="C122" s="41" t="s">
        <v>297</v>
      </c>
      <c r="D122" s="41" t="s">
        <v>284</v>
      </c>
      <c r="E122" s="15" t="s">
        <v>243</v>
      </c>
      <c r="F122" s="15" t="s">
        <v>494</v>
      </c>
      <c r="G122" s="16">
        <v>7.1</v>
      </c>
      <c r="H122" s="16">
        <v>1.99</v>
      </c>
      <c r="I122" s="53">
        <v>2.5678391959798992</v>
      </c>
      <c r="J122" s="29">
        <v>0.22896221212000001</v>
      </c>
      <c r="K122" s="110">
        <v>0</v>
      </c>
      <c r="L122" s="72">
        <v>0</v>
      </c>
      <c r="M122" s="72">
        <v>0</v>
      </c>
      <c r="N122" s="72">
        <v>0</v>
      </c>
      <c r="O122" s="72">
        <v>0</v>
      </c>
      <c r="P122" s="72">
        <v>0</v>
      </c>
      <c r="Q122" s="72">
        <v>0</v>
      </c>
      <c r="R122" s="72">
        <v>0</v>
      </c>
      <c r="S122" s="72">
        <v>0</v>
      </c>
      <c r="T122" s="189">
        <v>0</v>
      </c>
      <c r="U122" s="189" t="s">
        <v>115</v>
      </c>
      <c r="V122" s="150"/>
    </row>
    <row r="123" spans="1:22" s="6" customFormat="1" ht="20.149999999999999" customHeight="1" x14ac:dyDescent="0.35">
      <c r="A123" t="str">
        <f t="shared" si="2"/>
        <v>INTB3 BZ Equity</v>
      </c>
      <c r="B123" s="15" t="s">
        <v>434</v>
      </c>
      <c r="C123" s="41" t="s">
        <v>341</v>
      </c>
      <c r="D123" s="41" t="s">
        <v>284</v>
      </c>
      <c r="E123" s="15" t="s">
        <v>243</v>
      </c>
      <c r="F123" s="15" t="s">
        <v>494</v>
      </c>
      <c r="G123" s="16">
        <v>33</v>
      </c>
      <c r="H123" s="16">
        <v>20.54</v>
      </c>
      <c r="I123" s="53">
        <v>0.60662122687439146</v>
      </c>
      <c r="J123" s="29">
        <v>6.7291321993999995</v>
      </c>
      <c r="K123" s="110">
        <v>4979.0937854794956</v>
      </c>
      <c r="L123" s="72">
        <v>4277.0449934349836</v>
      </c>
      <c r="M123" s="72">
        <v>4979.0937854794956</v>
      </c>
      <c r="N123" s="72">
        <v>602.62043514195682</v>
      </c>
      <c r="O123" s="72">
        <v>705.27653272219368</v>
      </c>
      <c r="P123" s="72">
        <v>510.20169061462582</v>
      </c>
      <c r="Q123" s="72">
        <v>646.71911935580283</v>
      </c>
      <c r="R123" s="72">
        <v>-5.4470000000000018</v>
      </c>
      <c r="S123" s="72">
        <v>0.61899999999999933</v>
      </c>
      <c r="T123" s="189">
        <v>1.5573394034610908</v>
      </c>
      <c r="U123" s="189" t="s">
        <v>115</v>
      </c>
      <c r="V123" s="150"/>
    </row>
    <row r="124" spans="1:22" s="6" customFormat="1" ht="20.149999999999999" customHeight="1" x14ac:dyDescent="0.35">
      <c r="A124" t="str">
        <f t="shared" si="2"/>
        <v>LWSA3 BZ Equity</v>
      </c>
      <c r="B124" s="15" t="s">
        <v>220</v>
      </c>
      <c r="C124" s="41" t="s">
        <v>221</v>
      </c>
      <c r="D124" s="41" t="s">
        <v>284</v>
      </c>
      <c r="E124" s="15" t="s">
        <v>243</v>
      </c>
      <c r="F124" s="15" t="s">
        <v>492</v>
      </c>
      <c r="G124" s="16">
        <v>7.5</v>
      </c>
      <c r="H124" s="16">
        <v>6.2</v>
      </c>
      <c r="I124" s="53">
        <v>0.20967741935483866</v>
      </c>
      <c r="J124" s="29">
        <v>3.6551212531999999</v>
      </c>
      <c r="K124" s="110">
        <v>1690.041609248862</v>
      </c>
      <c r="L124" s="72">
        <v>1424.195867167693</v>
      </c>
      <c r="M124" s="72">
        <v>1690.041609248862</v>
      </c>
      <c r="N124" s="72">
        <v>253.49222525509569</v>
      </c>
      <c r="O124" s="72">
        <v>329.34496424748068</v>
      </c>
      <c r="P124" s="72">
        <v>101.48439589812391</v>
      </c>
      <c r="Q124" s="72">
        <v>165.62077509539779</v>
      </c>
      <c r="R124" s="72">
        <v>3.3587932431647691</v>
      </c>
      <c r="S124" s="72">
        <v>24.072344479891228</v>
      </c>
      <c r="T124" s="189">
        <v>0.17216444831061317</v>
      </c>
      <c r="U124" s="189" t="s">
        <v>115</v>
      </c>
      <c r="V124" s="150"/>
    </row>
    <row r="125" spans="1:22" s="6" customFormat="1" ht="20.149999999999999" customHeight="1" x14ac:dyDescent="0.35">
      <c r="A125" t="str">
        <f t="shared" si="2"/>
        <v>POSI3 BZ Equity</v>
      </c>
      <c r="B125" s="15" t="s">
        <v>84</v>
      </c>
      <c r="C125" s="41" t="s">
        <v>29</v>
      </c>
      <c r="D125" s="41" t="s">
        <v>284</v>
      </c>
      <c r="E125" s="15" t="s">
        <v>243</v>
      </c>
      <c r="F125" s="15" t="s">
        <v>494</v>
      </c>
      <c r="G125" s="16">
        <v>16</v>
      </c>
      <c r="H125" s="16">
        <v>6.65</v>
      </c>
      <c r="I125" s="53">
        <v>1.4060150375939848</v>
      </c>
      <c r="J125" s="29">
        <v>0.9318379</v>
      </c>
      <c r="K125" s="110">
        <v>7066.1262260871099</v>
      </c>
      <c r="L125" s="72">
        <v>7267.4475917846166</v>
      </c>
      <c r="M125" s="72">
        <v>7066.1262260871099</v>
      </c>
      <c r="N125" s="72">
        <v>686.42905134633281</v>
      </c>
      <c r="O125" s="72">
        <v>670.94679548718273</v>
      </c>
      <c r="P125" s="72">
        <v>306.87833404470462</v>
      </c>
      <c r="Q125" s="72">
        <v>278.8976149210734</v>
      </c>
      <c r="R125" s="72">
        <v>84.545487831029959</v>
      </c>
      <c r="S125" s="72">
        <v>68.866121707245227</v>
      </c>
      <c r="T125" s="189">
        <v>2.1641631455903005</v>
      </c>
      <c r="U125" s="189" t="s">
        <v>115</v>
      </c>
      <c r="V125" s="150"/>
    </row>
    <row r="126" spans="1:22" s="6" customFormat="1" ht="20.149999999999999" customHeight="1" x14ac:dyDescent="0.35">
      <c r="A126" t="str">
        <f t="shared" si="2"/>
        <v>TIMS3 BZ Equity</v>
      </c>
      <c r="B126" s="15" t="s">
        <v>193</v>
      </c>
      <c r="C126" s="41" t="s">
        <v>194</v>
      </c>
      <c r="D126" s="41" t="s">
        <v>284</v>
      </c>
      <c r="E126" s="15" t="s">
        <v>243</v>
      </c>
      <c r="F126" s="15" t="s">
        <v>494</v>
      </c>
      <c r="G126" s="16">
        <v>21</v>
      </c>
      <c r="H126" s="16">
        <v>16.73</v>
      </c>
      <c r="I126" s="53">
        <v>0.2552301255230125</v>
      </c>
      <c r="J126" s="29">
        <v>40.496621871999999</v>
      </c>
      <c r="K126" s="110">
        <v>24466.842933168598</v>
      </c>
      <c r="L126" s="72">
        <v>23460.049920434929</v>
      </c>
      <c r="M126" s="72">
        <v>24466.842933168598</v>
      </c>
      <c r="N126" s="72">
        <v>11452.053588253761</v>
      </c>
      <c r="O126" s="72">
        <v>12059.113200119929</v>
      </c>
      <c r="P126" s="72">
        <v>2190.262615926335</v>
      </c>
      <c r="Q126" s="72">
        <v>2832.3220734992992</v>
      </c>
      <c r="R126" s="72">
        <v>-1585.633197475144</v>
      </c>
      <c r="S126" s="72">
        <v>-1342.771315475758</v>
      </c>
      <c r="T126" s="189">
        <v>0.90936700024050454</v>
      </c>
      <c r="U126" s="189" t="s">
        <v>115</v>
      </c>
      <c r="V126" s="150"/>
    </row>
    <row r="127" spans="1:22" s="6" customFormat="1" ht="20.149999999999999" customHeight="1" x14ac:dyDescent="0.35">
      <c r="A127" t="str">
        <f t="shared" si="2"/>
        <v>TOTS3 BZ Equity</v>
      </c>
      <c r="B127" s="15" t="s">
        <v>435</v>
      </c>
      <c r="C127" s="41" t="s">
        <v>186</v>
      </c>
      <c r="D127" s="41" t="s">
        <v>284</v>
      </c>
      <c r="E127" s="15" t="s">
        <v>243</v>
      </c>
      <c r="F127" s="15" t="s">
        <v>494</v>
      </c>
      <c r="G127" s="16">
        <v>39</v>
      </c>
      <c r="H127" s="16">
        <v>33</v>
      </c>
      <c r="I127" s="53">
        <v>0.18181818181818182</v>
      </c>
      <c r="J127" s="29">
        <v>19.925390727</v>
      </c>
      <c r="K127" s="110">
        <v>5520.2606671748244</v>
      </c>
      <c r="L127" s="72">
        <v>4565.6467282204412</v>
      </c>
      <c r="M127" s="72">
        <v>5211.8165083638487</v>
      </c>
      <c r="N127" s="72">
        <v>1247.9139177896759</v>
      </c>
      <c r="O127" s="72">
        <v>1278.72258910747</v>
      </c>
      <c r="P127" s="72">
        <v>778.04741284148781</v>
      </c>
      <c r="Q127" s="72">
        <v>792.1314425575772</v>
      </c>
      <c r="R127" s="72">
        <v>-3.7294271389812899</v>
      </c>
      <c r="S127" s="72">
        <v>72.303229119559887</v>
      </c>
      <c r="T127" s="189">
        <v>1.2886043736908002</v>
      </c>
      <c r="U127" s="189" t="s">
        <v>115</v>
      </c>
      <c r="V127" s="150"/>
    </row>
    <row r="128" spans="1:22" s="6" customFormat="1" ht="20.149999999999999" customHeight="1" x14ac:dyDescent="0.35">
      <c r="A128" t="str">
        <f t="shared" ref="A128:A164" si="3">_xlfn.CONCAT(C128," BZ Equity")</f>
        <v>VIVT3 BZ Equity</v>
      </c>
      <c r="B128" s="15" t="s">
        <v>436</v>
      </c>
      <c r="C128" s="41" t="s">
        <v>196</v>
      </c>
      <c r="D128" s="41" t="s">
        <v>284</v>
      </c>
      <c r="E128" s="15" t="s">
        <v>243</v>
      </c>
      <c r="F128" s="15" t="s">
        <v>494</v>
      </c>
      <c r="G128" s="16">
        <v>54</v>
      </c>
      <c r="H128" s="16">
        <v>52.41</v>
      </c>
      <c r="I128" s="53">
        <v>3.033772180881518E-2</v>
      </c>
      <c r="J128" s="29">
        <v>86.820122600999994</v>
      </c>
      <c r="K128" s="110">
        <v>53337.218985094078</v>
      </c>
      <c r="L128" s="72">
        <v>51530.166202304761</v>
      </c>
      <c r="M128" s="72">
        <v>53337.218985094078</v>
      </c>
      <c r="N128" s="72">
        <v>20528.703429981211</v>
      </c>
      <c r="O128" s="72">
        <v>21318.55444068307</v>
      </c>
      <c r="P128" s="72">
        <v>4268.4309989674693</v>
      </c>
      <c r="Q128" s="72">
        <v>5236.3580808143161</v>
      </c>
      <c r="R128" s="72">
        <v>-2284.5476009750219</v>
      </c>
      <c r="S128" s="72">
        <v>-1892.918213125344</v>
      </c>
      <c r="T128" s="189">
        <v>2.5600353568324055</v>
      </c>
      <c r="U128" s="189" t="s">
        <v>115</v>
      </c>
      <c r="V128" s="150"/>
    </row>
    <row r="129" spans="1:22" s="6" customFormat="1" ht="20.149999999999999" customHeight="1" x14ac:dyDescent="0.35">
      <c r="A129" t="str">
        <f t="shared" si="3"/>
        <v>ZENV BZ Equity</v>
      </c>
      <c r="B129" s="180" t="s">
        <v>677</v>
      </c>
      <c r="C129" s="187" t="s">
        <v>678</v>
      </c>
      <c r="D129" s="187" t="s">
        <v>284</v>
      </c>
      <c r="E129" s="180" t="s">
        <v>243</v>
      </c>
      <c r="F129" s="180" t="s">
        <v>492</v>
      </c>
      <c r="G129" s="181">
        <v>2</v>
      </c>
      <c r="H129" s="181" t="s">
        <v>115</v>
      </c>
      <c r="I129" s="183" t="s">
        <v>115</v>
      </c>
      <c r="J129" s="191" t="s">
        <v>115</v>
      </c>
      <c r="K129" s="192">
        <v>1035.1895612328331</v>
      </c>
      <c r="L129" s="193">
        <v>871.24190083946587</v>
      </c>
      <c r="M129" s="193">
        <v>1035.1895612328331</v>
      </c>
      <c r="N129" s="193">
        <v>83.820314079113899</v>
      </c>
      <c r="O129" s="193">
        <v>127.1817069070952</v>
      </c>
      <c r="P129" s="193">
        <v>-34.133800515955393</v>
      </c>
      <c r="Q129" s="193">
        <v>-24.41096305010122</v>
      </c>
      <c r="R129" s="193">
        <v>-58.648513529892057</v>
      </c>
      <c r="S129" s="193">
        <v>-73.327062248297779</v>
      </c>
      <c r="T129" s="205">
        <v>-0.82608423320317992</v>
      </c>
      <c r="U129" s="205" t="s">
        <v>115</v>
      </c>
      <c r="V129" s="150"/>
    </row>
    <row r="130" spans="1:22" s="6" customFormat="1" ht="20.149999999999999" customHeight="1" x14ac:dyDescent="0.35">
      <c r="A130" t="str">
        <f t="shared" si="3"/>
        <v xml:space="preserve"> BZ Equity</v>
      </c>
      <c r="B130" s="196"/>
      <c r="C130" s="197"/>
      <c r="D130" s="197" t="s">
        <v>425</v>
      </c>
      <c r="E130" s="196"/>
      <c r="F130" s="196"/>
      <c r="G130" s="203"/>
      <c r="H130" s="196"/>
      <c r="I130" s="196" t="s">
        <v>425</v>
      </c>
      <c r="J130" s="203"/>
      <c r="K130" s="206"/>
      <c r="L130" s="204"/>
      <c r="M130" s="204"/>
      <c r="N130" s="204"/>
      <c r="O130" s="204"/>
      <c r="P130" s="204"/>
      <c r="Q130" s="204"/>
      <c r="R130" s="204"/>
      <c r="S130" s="204"/>
      <c r="T130" s="207"/>
      <c r="U130" s="210"/>
      <c r="V130" s="150"/>
    </row>
    <row r="131" spans="1:22" s="6" customFormat="1" ht="20.149999999999999" customHeight="1" x14ac:dyDescent="0.35">
      <c r="A131" t="str">
        <f t="shared" si="3"/>
        <v>AZUL4 BZ Equity</v>
      </c>
      <c r="B131" s="15" t="s">
        <v>172</v>
      </c>
      <c r="C131" s="15" t="s">
        <v>173</v>
      </c>
      <c r="D131" s="41" t="s">
        <v>476</v>
      </c>
      <c r="E131" s="15" t="s">
        <v>229</v>
      </c>
      <c r="F131" s="15" t="s">
        <v>492</v>
      </c>
      <c r="G131" s="16">
        <v>14</v>
      </c>
      <c r="H131" s="16">
        <v>17.21</v>
      </c>
      <c r="I131" s="53">
        <v>-0.18651946542707731</v>
      </c>
      <c r="J131" s="29">
        <v>5.9820657031</v>
      </c>
      <c r="K131" s="110">
        <v>22452.227524631409</v>
      </c>
      <c r="L131" s="72">
        <v>20221.816211097801</v>
      </c>
      <c r="M131" s="72">
        <v>22452.227524631409</v>
      </c>
      <c r="N131" s="72">
        <v>5028.5054770099232</v>
      </c>
      <c r="O131" s="72">
        <v>5838.9197079958049</v>
      </c>
      <c r="P131" s="72">
        <v>-2131.0081171742531</v>
      </c>
      <c r="Q131" s="72">
        <v>-1828.382682541305</v>
      </c>
      <c r="R131" s="72">
        <v>0</v>
      </c>
      <c r="S131" s="72">
        <v>0</v>
      </c>
      <c r="T131" s="189">
        <v>-5.0690012301956546</v>
      </c>
      <c r="U131" s="189" t="s">
        <v>115</v>
      </c>
      <c r="V131" s="150"/>
    </row>
    <row r="132" spans="1:22" s="6" customFormat="1" ht="20.149999999999999" customHeight="1" x14ac:dyDescent="0.35">
      <c r="A132" t="str">
        <f t="shared" si="3"/>
        <v>CCRO3 BZ Equity</v>
      </c>
      <c r="B132" s="15" t="s">
        <v>174</v>
      </c>
      <c r="C132" s="41" t="s">
        <v>175</v>
      </c>
      <c r="D132" s="41" t="s">
        <v>476</v>
      </c>
      <c r="E132" s="15" t="s">
        <v>229</v>
      </c>
      <c r="F132" s="15" t="s">
        <v>494</v>
      </c>
      <c r="G132" s="16">
        <v>17</v>
      </c>
      <c r="H132" s="16">
        <v>13.22</v>
      </c>
      <c r="I132" s="53">
        <v>0.28593040847201207</v>
      </c>
      <c r="J132" s="29">
        <v>26.663661578999999</v>
      </c>
      <c r="K132" s="110">
        <v>15449.610560153989</v>
      </c>
      <c r="L132" s="72">
        <v>14351.07395128755</v>
      </c>
      <c r="M132" s="72">
        <v>15449.610560153989</v>
      </c>
      <c r="N132" s="72">
        <v>8896.3221335706749</v>
      </c>
      <c r="O132" s="72">
        <v>9892.5096885491566</v>
      </c>
      <c r="P132" s="72">
        <v>1155.53285248613</v>
      </c>
      <c r="Q132" s="72">
        <v>1683.20698747296</v>
      </c>
      <c r="R132" s="72">
        <v>0</v>
      </c>
      <c r="S132" s="72">
        <v>0</v>
      </c>
      <c r="T132" s="189">
        <v>0.57204596657729201</v>
      </c>
      <c r="U132" s="189" t="s">
        <v>115</v>
      </c>
      <c r="V132" s="150"/>
    </row>
    <row r="133" spans="1:22" s="6" customFormat="1" ht="20.149999999999999" customHeight="1" x14ac:dyDescent="0.35">
      <c r="A133" t="str">
        <f t="shared" si="3"/>
        <v>ECOR3 BZ Equity</v>
      </c>
      <c r="B133" s="15" t="s">
        <v>176</v>
      </c>
      <c r="C133" s="41" t="s">
        <v>177</v>
      </c>
      <c r="D133" s="41" t="s">
        <v>476</v>
      </c>
      <c r="E133" s="15" t="s">
        <v>229</v>
      </c>
      <c r="F133" s="15" t="s">
        <v>494</v>
      </c>
      <c r="G133" s="16">
        <v>10.8</v>
      </c>
      <c r="H133" s="16">
        <v>8.49</v>
      </c>
      <c r="I133" s="53">
        <v>0.27208480565371029</v>
      </c>
      <c r="J133" s="29">
        <v>5.9058222899999997</v>
      </c>
      <c r="K133" s="110">
        <v>5668.7785474927596</v>
      </c>
      <c r="L133" s="72">
        <v>5086.4450433370439</v>
      </c>
      <c r="M133" s="72">
        <v>5668.7785474927596</v>
      </c>
      <c r="N133" s="72">
        <v>3507.1627254913528</v>
      </c>
      <c r="O133" s="72">
        <v>4158.0202465952816</v>
      </c>
      <c r="P133" s="72">
        <v>506.263689935809</v>
      </c>
      <c r="Q133" s="72">
        <v>640.46755196506911</v>
      </c>
      <c r="R133" s="72">
        <v>0</v>
      </c>
      <c r="S133" s="72">
        <v>0</v>
      </c>
      <c r="T133" s="189">
        <v>0.72704131241883929</v>
      </c>
      <c r="U133" s="189" t="s">
        <v>115</v>
      </c>
      <c r="V133" s="150"/>
    </row>
    <row r="134" spans="1:22" s="6" customFormat="1" ht="20.149999999999999" customHeight="1" x14ac:dyDescent="0.35">
      <c r="A134" t="str">
        <f t="shared" si="3"/>
        <v>GOLL4 BZ Equity</v>
      </c>
      <c r="B134" s="15" t="s">
        <v>178</v>
      </c>
      <c r="C134" s="41" t="s">
        <v>179</v>
      </c>
      <c r="D134" s="41" t="s">
        <v>476</v>
      </c>
      <c r="E134" s="15" t="s">
        <v>229</v>
      </c>
      <c r="F134" s="15" t="s">
        <v>492</v>
      </c>
      <c r="G134" s="16">
        <v>9.1</v>
      </c>
      <c r="H134" s="16">
        <v>8.75</v>
      </c>
      <c r="I134" s="53">
        <v>3.9999999999999959E-2</v>
      </c>
      <c r="J134" s="29">
        <v>3.6617657213000001</v>
      </c>
      <c r="K134" s="110">
        <v>22357.938659068481</v>
      </c>
      <c r="L134" s="72">
        <v>19997.986685724209</v>
      </c>
      <c r="M134" s="72">
        <v>22357.938659068481</v>
      </c>
      <c r="N134" s="72">
        <v>4652.0915169808331</v>
      </c>
      <c r="O134" s="72">
        <v>5777.6929243094537</v>
      </c>
      <c r="P134" s="72">
        <v>-777.90747875591501</v>
      </c>
      <c r="Q134" s="72">
        <v>-261.00005626384399</v>
      </c>
      <c r="R134" s="72">
        <v>0</v>
      </c>
      <c r="S134" s="72">
        <v>0</v>
      </c>
      <c r="T134" s="189">
        <v>-1.7882930546112989</v>
      </c>
      <c r="U134" s="189" t="s">
        <v>115</v>
      </c>
      <c r="V134" s="150"/>
    </row>
    <row r="135" spans="1:22" s="6" customFormat="1" ht="20.149999999999999" customHeight="1" x14ac:dyDescent="0.35">
      <c r="A135" t="str">
        <f t="shared" si="3"/>
        <v>HBSA3 BZ Equity</v>
      </c>
      <c r="B135" s="15" t="s">
        <v>264</v>
      </c>
      <c r="C135" s="41" t="s">
        <v>265</v>
      </c>
      <c r="D135" s="41" t="s">
        <v>476</v>
      </c>
      <c r="E135" s="15" t="s">
        <v>229</v>
      </c>
      <c r="F135" s="15" t="s">
        <v>494</v>
      </c>
      <c r="G135" s="16">
        <v>3.5</v>
      </c>
      <c r="H135" s="16">
        <v>3.6</v>
      </c>
      <c r="I135" s="53">
        <v>-2.7777777777777801E-2</v>
      </c>
      <c r="J135" s="29">
        <v>2.7373788000000001</v>
      </c>
      <c r="K135" s="110">
        <v>2111.1530063619648</v>
      </c>
      <c r="L135" s="72">
        <v>1950.0002588306461</v>
      </c>
      <c r="M135" s="72">
        <v>2111.1530063619648</v>
      </c>
      <c r="N135" s="72">
        <v>864.87579619252301</v>
      </c>
      <c r="O135" s="72">
        <v>960.8461476191128</v>
      </c>
      <c r="P135" s="72">
        <v>95.085705400927537</v>
      </c>
      <c r="Q135" s="72">
        <v>252.12829177107221</v>
      </c>
      <c r="R135" s="72">
        <v>0</v>
      </c>
      <c r="S135" s="72">
        <v>0</v>
      </c>
      <c r="T135" s="189">
        <v>0.1250497517710516</v>
      </c>
      <c r="U135" s="189" t="s">
        <v>115</v>
      </c>
      <c r="V135" s="150"/>
    </row>
    <row r="136" spans="1:22" s="6" customFormat="1" ht="20.149999999999999" customHeight="1" x14ac:dyDescent="0.35">
      <c r="A136" t="str">
        <f t="shared" si="3"/>
        <v>JSLG3 BZ Equity</v>
      </c>
      <c r="B136" s="15" t="s">
        <v>241</v>
      </c>
      <c r="C136" s="41" t="s">
        <v>242</v>
      </c>
      <c r="D136" s="41" t="s">
        <v>476</v>
      </c>
      <c r="E136" s="15" t="s">
        <v>229</v>
      </c>
      <c r="F136" s="15" t="s">
        <v>494</v>
      </c>
      <c r="G136" s="16">
        <v>14</v>
      </c>
      <c r="H136" s="16">
        <v>9.35</v>
      </c>
      <c r="I136" s="53">
        <v>0.49732620320855619</v>
      </c>
      <c r="J136" s="29">
        <v>2.6604027736</v>
      </c>
      <c r="K136" s="110">
        <v>9410.7155792990998</v>
      </c>
      <c r="L136" s="72">
        <v>7479.4988681833911</v>
      </c>
      <c r="M136" s="72">
        <v>9410.7155792990998</v>
      </c>
      <c r="N136" s="72">
        <v>1460.7083658435679</v>
      </c>
      <c r="O136" s="72">
        <v>1898.9653999378461</v>
      </c>
      <c r="P136" s="72">
        <v>164.8777588431042</v>
      </c>
      <c r="Q136" s="72">
        <v>306.55785623193231</v>
      </c>
      <c r="R136" s="72">
        <v>0</v>
      </c>
      <c r="S136" s="72">
        <v>0</v>
      </c>
      <c r="T136" s="189">
        <v>0.57562803587641487</v>
      </c>
      <c r="U136" s="189" t="s">
        <v>115</v>
      </c>
      <c r="V136" s="150"/>
    </row>
    <row r="137" spans="1:22" s="6" customFormat="1" ht="20.149999999999999" customHeight="1" x14ac:dyDescent="0.35">
      <c r="A137" t="str">
        <f t="shared" si="3"/>
        <v>MOVI3 BZ Equity</v>
      </c>
      <c r="B137" s="15" t="s">
        <v>183</v>
      </c>
      <c r="C137" s="41" t="s">
        <v>184</v>
      </c>
      <c r="D137" s="41" t="s">
        <v>476</v>
      </c>
      <c r="E137" s="15" t="s">
        <v>229</v>
      </c>
      <c r="F137" s="15" t="s">
        <v>494</v>
      </c>
      <c r="G137" s="16">
        <v>17.600000000000001</v>
      </c>
      <c r="H137" s="16">
        <v>10.95</v>
      </c>
      <c r="I137" s="53">
        <v>0.6073059360730596</v>
      </c>
      <c r="J137" s="29">
        <v>3.9378069165</v>
      </c>
      <c r="K137" s="110">
        <v>11728.577387222391</v>
      </c>
      <c r="L137" s="72">
        <v>10521.46314296027</v>
      </c>
      <c r="M137" s="72">
        <v>11728.577387222391</v>
      </c>
      <c r="N137" s="72">
        <v>3503.8442832144669</v>
      </c>
      <c r="O137" s="72">
        <v>3885.724552967999</v>
      </c>
      <c r="P137" s="72">
        <v>13.732342367444071</v>
      </c>
      <c r="Q137" s="72">
        <v>409.08934668060408</v>
      </c>
      <c r="R137" s="72">
        <v>0</v>
      </c>
      <c r="S137" s="72">
        <v>0</v>
      </c>
      <c r="T137" s="189">
        <v>3.7903017669746651E-2</v>
      </c>
      <c r="U137" s="189" t="s">
        <v>115</v>
      </c>
      <c r="V137" s="150"/>
    </row>
    <row r="138" spans="1:22" s="6" customFormat="1" ht="20.149999999999999" customHeight="1" x14ac:dyDescent="0.35">
      <c r="A138" t="str">
        <f t="shared" si="3"/>
        <v>RAIL3 BZ Equity</v>
      </c>
      <c r="B138" s="15" t="s">
        <v>164</v>
      </c>
      <c r="C138" s="41" t="s">
        <v>165</v>
      </c>
      <c r="D138" s="41" t="s">
        <v>476</v>
      </c>
      <c r="E138" s="15" t="s">
        <v>229</v>
      </c>
      <c r="F138" s="15" t="s">
        <v>494</v>
      </c>
      <c r="G138" s="16">
        <v>27</v>
      </c>
      <c r="H138" s="16">
        <v>22.91</v>
      </c>
      <c r="I138" s="53">
        <v>0.17852466171977302</v>
      </c>
      <c r="J138" s="29">
        <v>42.474188548000001</v>
      </c>
      <c r="K138" s="110">
        <v>12906.206472412259</v>
      </c>
      <c r="L138" s="72">
        <v>11300.49880000001</v>
      </c>
      <c r="M138" s="72">
        <v>12906.206472412259</v>
      </c>
      <c r="N138" s="72">
        <v>6086</v>
      </c>
      <c r="O138" s="72">
        <v>7054.5839780134766</v>
      </c>
      <c r="P138" s="72">
        <v>1199.9533052702391</v>
      </c>
      <c r="Q138" s="72">
        <v>2115.969678311425</v>
      </c>
      <c r="R138" s="72">
        <v>0</v>
      </c>
      <c r="S138" s="72">
        <v>0</v>
      </c>
      <c r="T138" s="189">
        <v>0.64716885253049583</v>
      </c>
      <c r="U138" s="189" t="s">
        <v>115</v>
      </c>
      <c r="V138" s="150"/>
    </row>
    <row r="139" spans="1:22" s="6" customFormat="1" ht="20.149999999999999" customHeight="1" x14ac:dyDescent="0.35">
      <c r="A139" t="str">
        <f t="shared" si="3"/>
        <v>RENT3 BZ Equity</v>
      </c>
      <c r="B139" s="15" t="s">
        <v>181</v>
      </c>
      <c r="C139" s="41" t="s">
        <v>182</v>
      </c>
      <c r="D139" s="41" t="s">
        <v>476</v>
      </c>
      <c r="E139" s="15" t="s">
        <v>229</v>
      </c>
      <c r="F139" s="15" t="s">
        <v>494</v>
      </c>
      <c r="G139" s="16">
        <v>89</v>
      </c>
      <c r="H139" s="16">
        <v>60.72</v>
      </c>
      <c r="I139" s="53">
        <v>0.46574440052700927</v>
      </c>
      <c r="J139" s="29">
        <v>64.048710596999996</v>
      </c>
      <c r="K139" s="110">
        <v>36103.303166118407</v>
      </c>
      <c r="L139" s="72">
        <v>27762.712868074908</v>
      </c>
      <c r="M139" s="72">
        <v>36103.303166118407</v>
      </c>
      <c r="N139" s="72">
        <v>10860.556050224361</v>
      </c>
      <c r="O139" s="72">
        <v>13504.96458768987</v>
      </c>
      <c r="P139" s="72">
        <v>2594.7991858468508</v>
      </c>
      <c r="Q139" s="72">
        <v>4058.781189748071</v>
      </c>
      <c r="R139" s="72">
        <v>0</v>
      </c>
      <c r="S139" s="72">
        <v>0</v>
      </c>
      <c r="T139" s="189">
        <v>2.4470913151732971</v>
      </c>
      <c r="U139" s="189" t="s">
        <v>115</v>
      </c>
      <c r="V139" s="150"/>
    </row>
    <row r="140" spans="1:22" s="6" customFormat="1" ht="20.149999999999999" customHeight="1" x14ac:dyDescent="0.35">
      <c r="A140" t="str">
        <f t="shared" si="3"/>
        <v>SIMH3 BZ Equity</v>
      </c>
      <c r="B140" s="15" t="s">
        <v>166</v>
      </c>
      <c r="C140" s="41" t="s">
        <v>167</v>
      </c>
      <c r="D140" s="41" t="s">
        <v>476</v>
      </c>
      <c r="E140" s="15" t="s">
        <v>229</v>
      </c>
      <c r="F140" s="15" t="s">
        <v>494</v>
      </c>
      <c r="G140" s="16">
        <v>18.399999999999999</v>
      </c>
      <c r="H140" s="16">
        <v>8.4</v>
      </c>
      <c r="I140" s="53">
        <v>1.1904761904761902</v>
      </c>
      <c r="J140" s="29">
        <v>6.9471489780000004</v>
      </c>
      <c r="K140" s="110">
        <v>36667.162445000693</v>
      </c>
      <c r="L140" s="72">
        <v>31123.535978167321</v>
      </c>
      <c r="M140" s="72">
        <v>36667.162445000693</v>
      </c>
      <c r="N140" s="72">
        <v>9349.6940823398145</v>
      </c>
      <c r="O140" s="72">
        <v>11240.47894764479</v>
      </c>
      <c r="P140" s="72">
        <v>1482.105852754815</v>
      </c>
      <c r="Q140" s="72">
        <v>2397.32243496409</v>
      </c>
      <c r="R140" s="72">
        <v>0</v>
      </c>
      <c r="S140" s="72">
        <v>0</v>
      </c>
      <c r="T140" s="189">
        <v>1.7350754085651674</v>
      </c>
      <c r="U140" s="189" t="s">
        <v>115</v>
      </c>
      <c r="V140" s="150"/>
    </row>
    <row r="141" spans="1:22" s="6" customFormat="1" ht="20.149999999999999" customHeight="1" x14ac:dyDescent="0.35">
      <c r="A141" t="str">
        <f t="shared" si="3"/>
        <v>STBP3 BZ Equity</v>
      </c>
      <c r="B141" s="15" t="s">
        <v>168</v>
      </c>
      <c r="C141" s="41" t="s">
        <v>169</v>
      </c>
      <c r="D141" s="41" t="s">
        <v>476</v>
      </c>
      <c r="E141" s="15" t="s">
        <v>229</v>
      </c>
      <c r="F141" s="15" t="s">
        <v>494</v>
      </c>
      <c r="G141" s="16">
        <v>12.6</v>
      </c>
      <c r="H141" s="16">
        <v>8.39</v>
      </c>
      <c r="I141" s="53">
        <v>0.50178784266984489</v>
      </c>
      <c r="J141" s="29">
        <v>7.2503862999999997</v>
      </c>
      <c r="K141" s="110">
        <v>2755.2586897309488</v>
      </c>
      <c r="L141" s="72">
        <v>2073.2296330909071</v>
      </c>
      <c r="M141" s="72">
        <v>2368.4913697249722</v>
      </c>
      <c r="N141" s="72">
        <v>909.69619253290227</v>
      </c>
      <c r="O141" s="72">
        <v>1123.5371129797859</v>
      </c>
      <c r="P141" s="72">
        <v>448.65122054844198</v>
      </c>
      <c r="Q141" s="72">
        <v>529.18929072828757</v>
      </c>
      <c r="R141" s="72">
        <v>0</v>
      </c>
      <c r="S141" s="72">
        <v>0</v>
      </c>
      <c r="T141" s="189">
        <v>0.5191698727967401</v>
      </c>
      <c r="U141" s="189" t="s">
        <v>115</v>
      </c>
      <c r="V141" s="150"/>
    </row>
    <row r="142" spans="1:22" s="6" customFormat="1" ht="20.149999999999999" customHeight="1" x14ac:dyDescent="0.35">
      <c r="A142" t="str">
        <f t="shared" si="3"/>
        <v>VAMO3 BZ Equity</v>
      </c>
      <c r="B142" s="180" t="s">
        <v>330</v>
      </c>
      <c r="C142" s="187" t="s">
        <v>331</v>
      </c>
      <c r="D142" s="187" t="s">
        <v>476</v>
      </c>
      <c r="E142" s="180" t="s">
        <v>229</v>
      </c>
      <c r="F142" s="180" t="s">
        <v>494</v>
      </c>
      <c r="G142" s="181">
        <v>24</v>
      </c>
      <c r="H142" s="181">
        <v>9.65</v>
      </c>
      <c r="I142" s="183">
        <v>1.4870466321243523</v>
      </c>
      <c r="J142" s="191">
        <v>10.579870573999999</v>
      </c>
      <c r="K142" s="192">
        <v>8746.2558432370661</v>
      </c>
      <c r="L142" s="193">
        <v>6836.3071686987696</v>
      </c>
      <c r="M142" s="193">
        <v>8746.2558432370661</v>
      </c>
      <c r="N142" s="193">
        <v>2998.7127941039539</v>
      </c>
      <c r="O142" s="193">
        <v>4491.7952390136124</v>
      </c>
      <c r="P142" s="193">
        <v>809.27103247236346</v>
      </c>
      <c r="Q142" s="193">
        <v>1403.2875273898951</v>
      </c>
      <c r="R142" s="193">
        <v>0</v>
      </c>
      <c r="S142" s="193">
        <v>0</v>
      </c>
      <c r="T142" s="205">
        <v>0.73281991109297084</v>
      </c>
      <c r="U142" s="205" t="s">
        <v>115</v>
      </c>
      <c r="V142" s="150"/>
    </row>
    <row r="143" spans="1:22" s="6" customFormat="1" ht="20.149999999999999" customHeight="1" x14ac:dyDescent="0.35">
      <c r="A143" t="str">
        <f t="shared" si="3"/>
        <v xml:space="preserve"> BZ Equity</v>
      </c>
      <c r="B143" s="196"/>
      <c r="C143" s="197"/>
      <c r="D143" s="197" t="s">
        <v>425</v>
      </c>
      <c r="E143" s="196"/>
      <c r="F143" s="196"/>
      <c r="G143" s="203"/>
      <c r="H143" s="196"/>
      <c r="I143" s="196" t="s">
        <v>425</v>
      </c>
      <c r="J143" s="203"/>
      <c r="K143" s="206"/>
      <c r="L143" s="204"/>
      <c r="M143" s="204"/>
      <c r="N143" s="204"/>
      <c r="O143" s="204"/>
      <c r="P143" s="204"/>
      <c r="Q143" s="204"/>
      <c r="R143" s="204"/>
      <c r="S143" s="204"/>
      <c r="T143" s="207"/>
      <c r="U143" s="210"/>
      <c r="V143" s="150"/>
    </row>
    <row r="144" spans="1:22" s="6" customFormat="1" ht="20.149999999999999" customHeight="1" x14ac:dyDescent="0.35">
      <c r="A144" t="str">
        <f t="shared" si="3"/>
        <v>ALPA3 BZ Equity</v>
      </c>
      <c r="B144" s="15" t="s">
        <v>446</v>
      </c>
      <c r="C144" s="15" t="s">
        <v>679</v>
      </c>
      <c r="D144" s="41" t="s">
        <v>477</v>
      </c>
      <c r="E144" s="15" t="s">
        <v>21</v>
      </c>
      <c r="F144" s="15" t="s">
        <v>492</v>
      </c>
      <c r="G144" s="16">
        <v>9.5</v>
      </c>
      <c r="H144" s="16">
        <v>10.06</v>
      </c>
      <c r="I144" s="53">
        <v>-5.5666003976143186E-2</v>
      </c>
      <c r="J144" s="29">
        <v>6.4860440456999999</v>
      </c>
      <c r="K144" s="110">
        <v>4483.7652593004277</v>
      </c>
      <c r="L144" s="72">
        <v>3773.7678940274491</v>
      </c>
      <c r="M144" s="72">
        <v>4131.5798103991883</v>
      </c>
      <c r="N144" s="72">
        <v>-124.4897541516825</v>
      </c>
      <c r="O144" s="72">
        <v>613.56112365661056</v>
      </c>
      <c r="P144" s="72">
        <v>-295.81473305536417</v>
      </c>
      <c r="Q144" s="72">
        <v>302.18008991047861</v>
      </c>
      <c r="R144" s="72">
        <v>-121.7164888971859</v>
      </c>
      <c r="S144" s="72">
        <v>-73.937616606015922</v>
      </c>
      <c r="T144" s="189">
        <v>-0.86104908475365227</v>
      </c>
      <c r="U144" s="189" t="s">
        <v>115</v>
      </c>
      <c r="V144" s="150"/>
    </row>
    <row r="145" spans="1:22" s="6" customFormat="1" ht="20.149999999999999" customHeight="1" x14ac:dyDescent="0.35">
      <c r="A145" t="str">
        <f t="shared" si="3"/>
        <v>ALPA4 BZ Equity</v>
      </c>
      <c r="B145" s="15" t="s">
        <v>446</v>
      </c>
      <c r="C145" s="41" t="s">
        <v>332</v>
      </c>
      <c r="D145" s="41" t="s">
        <v>477</v>
      </c>
      <c r="E145" s="15" t="s">
        <v>21</v>
      </c>
      <c r="F145" s="15" t="s">
        <v>492</v>
      </c>
      <c r="G145" s="16">
        <v>9.5</v>
      </c>
      <c r="H145" s="16">
        <v>9.15</v>
      </c>
      <c r="I145" s="53">
        <v>3.8251366120218538E-2</v>
      </c>
      <c r="J145" s="29">
        <v>6.4860440456999999</v>
      </c>
      <c r="K145" s="110">
        <v>4483.7652593004277</v>
      </c>
      <c r="L145" s="72">
        <v>3773.7678940274491</v>
      </c>
      <c r="M145" s="72">
        <v>4131.5798103991883</v>
      </c>
      <c r="N145" s="72">
        <v>-124.4897541516825</v>
      </c>
      <c r="O145" s="72">
        <v>613.56112365661056</v>
      </c>
      <c r="P145" s="72">
        <v>-295.81473305536417</v>
      </c>
      <c r="Q145" s="72">
        <v>302.18008991047861</v>
      </c>
      <c r="R145" s="72">
        <v>-121.7164888971859</v>
      </c>
      <c r="S145" s="72">
        <v>-73.937616606015922</v>
      </c>
      <c r="T145" s="189">
        <v>-0.86104908475365227</v>
      </c>
      <c r="U145" s="189" t="s">
        <v>115</v>
      </c>
      <c r="V145" s="150"/>
    </row>
    <row r="146" spans="1:22" s="6" customFormat="1" ht="20.149999999999999" customHeight="1" x14ac:dyDescent="0.35">
      <c r="A146"/>
      <c r="B146" s="15" t="s">
        <v>445</v>
      </c>
      <c r="C146" s="41" t="s">
        <v>295</v>
      </c>
      <c r="D146" s="41" t="s">
        <v>477</v>
      </c>
      <c r="E146" s="15" t="s">
        <v>21</v>
      </c>
      <c r="F146" s="15" t="s">
        <v>682</v>
      </c>
      <c r="G146" s="16" t="s">
        <v>115</v>
      </c>
      <c r="H146" s="16">
        <v>1.0900000000000001</v>
      </c>
      <c r="I146" s="53" t="s">
        <v>115</v>
      </c>
      <c r="J146" s="29" t="s">
        <v>115</v>
      </c>
      <c r="K146" s="110" t="s">
        <v>115</v>
      </c>
      <c r="L146" s="72" t="s">
        <v>115</v>
      </c>
      <c r="M146" s="72" t="s">
        <v>115</v>
      </c>
      <c r="N146" s="72" t="s">
        <v>115</v>
      </c>
      <c r="O146" s="72" t="s">
        <v>115</v>
      </c>
      <c r="P146" s="72" t="s">
        <v>115</v>
      </c>
      <c r="Q146" s="72" t="s">
        <v>115</v>
      </c>
      <c r="R146" s="72" t="s">
        <v>115</v>
      </c>
      <c r="S146" s="72" t="s">
        <v>115</v>
      </c>
      <c r="T146" s="189" t="s">
        <v>115</v>
      </c>
      <c r="U146" s="189" t="s">
        <v>115</v>
      </c>
      <c r="V146" s="150"/>
    </row>
    <row r="147" spans="1:22" s="6" customFormat="1" ht="20.149999999999999" customHeight="1" x14ac:dyDescent="0.35">
      <c r="A147"/>
      <c r="B147" s="15" t="s">
        <v>449</v>
      </c>
      <c r="C147" s="41" t="s">
        <v>134</v>
      </c>
      <c r="D147" s="41" t="s">
        <v>477</v>
      </c>
      <c r="E147" s="15" t="s">
        <v>21</v>
      </c>
      <c r="F147" s="15" t="s">
        <v>494</v>
      </c>
      <c r="G147" s="16">
        <v>90</v>
      </c>
      <c r="H147" s="16">
        <v>60.64</v>
      </c>
      <c r="I147" s="53">
        <v>0.4841688654353562</v>
      </c>
      <c r="J147" s="29">
        <v>6.7230688719999998</v>
      </c>
      <c r="K147" s="110">
        <v>5683.4437111514926</v>
      </c>
      <c r="L147" s="72">
        <v>4847.7320901237872</v>
      </c>
      <c r="M147" s="72">
        <v>1169.8976915458629</v>
      </c>
      <c r="N147" s="72">
        <v>754.45312240068847</v>
      </c>
      <c r="O147" s="72">
        <v>171.05964347876511</v>
      </c>
      <c r="P147" s="72">
        <v>416.29984152160972</v>
      </c>
      <c r="Q147" s="72">
        <v>81.73429788213754</v>
      </c>
      <c r="R147" s="72">
        <v>-147.80258390408761</v>
      </c>
      <c r="S147" s="72">
        <v>-37.35169796460157</v>
      </c>
      <c r="T147" s="189">
        <v>3.7508137640124186</v>
      </c>
      <c r="U147" s="189" t="s">
        <v>115</v>
      </c>
      <c r="V147" s="150"/>
    </row>
    <row r="148" spans="1:22" s="6" customFormat="1" ht="20.149999999999999" customHeight="1" x14ac:dyDescent="0.35">
      <c r="A148"/>
      <c r="B148" s="15" t="s">
        <v>443</v>
      </c>
      <c r="C148" s="41" t="s">
        <v>189</v>
      </c>
      <c r="D148" s="41" t="s">
        <v>477</v>
      </c>
      <c r="E148" s="15" t="s">
        <v>21</v>
      </c>
      <c r="F148" s="15" t="s">
        <v>494</v>
      </c>
      <c r="G148" s="16">
        <v>16</v>
      </c>
      <c r="H148" s="16">
        <v>13.6</v>
      </c>
      <c r="I148" s="53">
        <v>0.17647058823529416</v>
      </c>
      <c r="J148" s="29">
        <v>18.3799104</v>
      </c>
      <c r="K148" s="110">
        <v>84624.91780052385</v>
      </c>
      <c r="L148" s="72">
        <v>68032.319014747743</v>
      </c>
      <c r="M148" s="72">
        <v>80178.380963545118</v>
      </c>
      <c r="N148" s="72">
        <v>4817.937250733874</v>
      </c>
      <c r="O148" s="72">
        <v>5675.7762733588806</v>
      </c>
      <c r="P148" s="72">
        <v>735.43851459573034</v>
      </c>
      <c r="Q148" s="72">
        <v>1283.679406096277</v>
      </c>
      <c r="R148" s="72">
        <v>-2725.1780349087039</v>
      </c>
      <c r="S148" s="72">
        <v>-2482.3762341132128</v>
      </c>
      <c r="T148" s="189">
        <v>0.54466578518555064</v>
      </c>
      <c r="U148" s="189" t="s">
        <v>115</v>
      </c>
      <c r="V148" s="150"/>
    </row>
    <row r="149" spans="1:22" s="6" customFormat="1" ht="20.149999999999999" customHeight="1" x14ac:dyDescent="0.35">
      <c r="A149"/>
      <c r="B149" s="15" t="s">
        <v>696</v>
      </c>
      <c r="C149" s="41" t="s">
        <v>697</v>
      </c>
      <c r="D149" s="41" t="s">
        <v>477</v>
      </c>
      <c r="E149" s="15" t="s">
        <v>21</v>
      </c>
      <c r="F149" s="15" t="s">
        <v>492</v>
      </c>
      <c r="G149" s="16">
        <v>0.7</v>
      </c>
      <c r="H149" s="16">
        <v>0.57999999999999996</v>
      </c>
      <c r="I149" s="53">
        <v>0.20689655172413793</v>
      </c>
      <c r="J149" s="29">
        <v>1.37166404</v>
      </c>
      <c r="K149" s="110">
        <v>6910.0547660207494</v>
      </c>
      <c r="L149" s="72">
        <v>29673.114895926341</v>
      </c>
      <c r="M149" s="72">
        <v>31198.588149518899</v>
      </c>
      <c r="N149" s="72">
        <v>1772.988529647148</v>
      </c>
      <c r="O149" s="72">
        <v>2305.5199089265761</v>
      </c>
      <c r="P149" s="72">
        <v>1760.8428249239121</v>
      </c>
      <c r="Q149" s="72">
        <v>948.17352111668413</v>
      </c>
      <c r="R149" s="72">
        <v>0</v>
      </c>
      <c r="S149" s="72">
        <v>0</v>
      </c>
      <c r="T149" s="189">
        <v>0.74075866831962289</v>
      </c>
      <c r="U149" s="189" t="s">
        <v>115</v>
      </c>
      <c r="V149" s="150"/>
    </row>
    <row r="150" spans="1:22" s="6" customFormat="1" ht="20.149999999999999" customHeight="1" x14ac:dyDescent="0.35">
      <c r="A150" t="str">
        <f t="shared" si="3"/>
        <v>CEAB3 BZ Equity</v>
      </c>
      <c r="B150" s="15" t="s">
        <v>439</v>
      </c>
      <c r="C150" s="41" t="s">
        <v>30</v>
      </c>
      <c r="D150" s="41" t="s">
        <v>477</v>
      </c>
      <c r="E150" s="15" t="s">
        <v>21</v>
      </c>
      <c r="F150" s="15" t="s">
        <v>492</v>
      </c>
      <c r="G150" s="16">
        <v>6</v>
      </c>
      <c r="H150" s="16">
        <v>7.74</v>
      </c>
      <c r="I150" s="53">
        <v>-0.22480620155038761</v>
      </c>
      <c r="J150" s="29">
        <v>2.3653019563000002</v>
      </c>
      <c r="K150" s="110">
        <v>120966.54040452289</v>
      </c>
      <c r="L150" s="72">
        <v>6484.4521350245186</v>
      </c>
      <c r="M150" s="72">
        <v>6876.1398193700961</v>
      </c>
      <c r="N150" s="72">
        <v>365.54288047805051</v>
      </c>
      <c r="O150" s="72">
        <v>390.00627174644939</v>
      </c>
      <c r="P150" s="72">
        <v>-72.85478818168454</v>
      </c>
      <c r="Q150" s="72">
        <v>16.81882188824699</v>
      </c>
      <c r="R150" s="72">
        <v>-271.15767596827237</v>
      </c>
      <c r="S150" s="72">
        <v>-199.75487104892099</v>
      </c>
      <c r="T150" s="189">
        <v>-0.23635345945481451</v>
      </c>
      <c r="U150" s="189" t="s">
        <v>115</v>
      </c>
      <c r="V150" s="150"/>
    </row>
    <row r="151" spans="1:22" s="6" customFormat="1" ht="20.149999999999999" customHeight="1" x14ac:dyDescent="0.35">
      <c r="A151" t="str">
        <f t="shared" si="3"/>
        <v>CRFB3 BZ Equity</v>
      </c>
      <c r="B151" s="15" t="s">
        <v>25</v>
      </c>
      <c r="C151" s="41" t="s">
        <v>26</v>
      </c>
      <c r="D151" s="41" t="s">
        <v>477</v>
      </c>
      <c r="E151" s="15" t="s">
        <v>21</v>
      </c>
      <c r="F151" s="15" t="s">
        <v>492</v>
      </c>
      <c r="G151" s="16">
        <v>13</v>
      </c>
      <c r="H151" s="16">
        <v>11.45</v>
      </c>
      <c r="I151" s="53">
        <v>0.13537117903930138</v>
      </c>
      <c r="J151" s="29">
        <v>24.133905025000001</v>
      </c>
      <c r="K151" s="110">
        <v>2120.345814209129</v>
      </c>
      <c r="L151" s="72">
        <v>109480.8609483281</v>
      </c>
      <c r="M151" s="72">
        <v>119772.56432932449</v>
      </c>
      <c r="N151" s="72">
        <v>5822.232436967186</v>
      </c>
      <c r="O151" s="72">
        <v>7600.2081920162946</v>
      </c>
      <c r="P151" s="72">
        <v>330.30613360451798</v>
      </c>
      <c r="Q151" s="72">
        <v>1930.977265072635</v>
      </c>
      <c r="R151" s="72">
        <v>-2852.2061736817632</v>
      </c>
      <c r="S151" s="72">
        <v>-2463.267879470226</v>
      </c>
      <c r="T151" s="189">
        <v>0.15693250177147064</v>
      </c>
      <c r="U151" s="189" t="s">
        <v>115</v>
      </c>
      <c r="V151" s="150"/>
    </row>
    <row r="152" spans="1:22" s="6" customFormat="1" ht="20.149999999999999" customHeight="1" x14ac:dyDescent="0.35">
      <c r="A152" t="str">
        <f t="shared" si="3"/>
        <v>DMVF3 BZ Equity</v>
      </c>
      <c r="B152" s="15" t="s">
        <v>440</v>
      </c>
      <c r="C152" s="41" t="s">
        <v>33</v>
      </c>
      <c r="D152" s="41" t="s">
        <v>477</v>
      </c>
      <c r="E152" s="15" t="s">
        <v>21</v>
      </c>
      <c r="F152" s="15" t="s">
        <v>492</v>
      </c>
      <c r="G152" s="16">
        <v>5</v>
      </c>
      <c r="H152" s="16">
        <v>5.24</v>
      </c>
      <c r="I152" s="53">
        <v>-4.5801526717557293E-2</v>
      </c>
      <c r="J152" s="29">
        <v>0.26515971999999999</v>
      </c>
      <c r="K152" s="110">
        <v>203.54429047136031</v>
      </c>
      <c r="L152" s="72">
        <v>1826.3640960132509</v>
      </c>
      <c r="M152" s="72">
        <v>2133.2026859009752</v>
      </c>
      <c r="N152" s="72">
        <v>148.94688808681769</v>
      </c>
      <c r="O152" s="72">
        <v>188.99931267958991</v>
      </c>
      <c r="P152" s="72">
        <v>21.145037152785029</v>
      </c>
      <c r="Q152" s="72">
        <v>36.412574842335673</v>
      </c>
      <c r="R152" s="72">
        <v>0</v>
      </c>
      <c r="S152" s="72">
        <v>0</v>
      </c>
      <c r="T152" s="189">
        <v>0.41786264006248952</v>
      </c>
      <c r="U152" s="189" t="s">
        <v>115</v>
      </c>
      <c r="V152" s="150"/>
    </row>
    <row r="153" spans="1:22" s="6" customFormat="1" ht="20.149999999999999" customHeight="1" x14ac:dyDescent="0.35">
      <c r="A153" t="str">
        <f t="shared" si="3"/>
        <v>ENJU3 BZ Equity</v>
      </c>
      <c r="B153" s="15" t="s">
        <v>222</v>
      </c>
      <c r="C153" s="41" t="s">
        <v>223</v>
      </c>
      <c r="D153" s="41" t="s">
        <v>477</v>
      </c>
      <c r="E153" s="15" t="s">
        <v>21</v>
      </c>
      <c r="F153" s="15" t="s">
        <v>492</v>
      </c>
      <c r="G153" s="16">
        <v>1.6</v>
      </c>
      <c r="H153" s="16">
        <v>1.5</v>
      </c>
      <c r="I153" s="53">
        <v>6.6666666666666721E-2</v>
      </c>
      <c r="J153" s="29">
        <v>0.30394500000000002</v>
      </c>
      <c r="K153" s="110">
        <v>36793.474396587742</v>
      </c>
      <c r="L153" s="72">
        <v>150.37390913477509</v>
      </c>
      <c r="M153" s="72">
        <v>172.60732264750001</v>
      </c>
      <c r="N153" s="72">
        <v>-27.476432666666671</v>
      </c>
      <c r="O153" s="72">
        <v>-13.0751063335025</v>
      </c>
      <c r="P153" s="72">
        <v>-25.704099485473161</v>
      </c>
      <c r="Q153" s="72">
        <v>-24.311467288966639</v>
      </c>
      <c r="R153" s="72">
        <v>0</v>
      </c>
      <c r="S153" s="72">
        <v>0</v>
      </c>
      <c r="T153" s="189">
        <v>-0.12685238851834951</v>
      </c>
      <c r="U153" s="189" t="s">
        <v>115</v>
      </c>
      <c r="V153" s="150"/>
    </row>
    <row r="154" spans="1:22" s="6" customFormat="1" ht="20.149999999999999" customHeight="1" x14ac:dyDescent="0.35">
      <c r="A154" t="str">
        <f t="shared" si="3"/>
        <v>GMAT3 BZ Equity</v>
      </c>
      <c r="B154" s="15" t="s">
        <v>34</v>
      </c>
      <c r="C154" s="41" t="s">
        <v>35</v>
      </c>
      <c r="D154" s="41" t="s">
        <v>477</v>
      </c>
      <c r="E154" s="15" t="s">
        <v>21</v>
      </c>
      <c r="F154" s="15" t="s">
        <v>494</v>
      </c>
      <c r="G154" s="16">
        <v>9</v>
      </c>
      <c r="H154" s="16">
        <v>6.25</v>
      </c>
      <c r="I154" s="53">
        <v>0.44</v>
      </c>
      <c r="J154" s="29">
        <v>13.808412992999999</v>
      </c>
      <c r="K154" s="110" t="s">
        <v>115</v>
      </c>
      <c r="L154" s="72">
        <v>26505.12871997715</v>
      </c>
      <c r="M154" s="72">
        <v>33596.245734665557</v>
      </c>
      <c r="N154" s="72">
        <v>1685.862928691678</v>
      </c>
      <c r="O154" s="72">
        <v>2117.3415809554931</v>
      </c>
      <c r="P154" s="72">
        <v>1158.0369774309929</v>
      </c>
      <c r="Q154" s="72">
        <v>1452.3367608982931</v>
      </c>
      <c r="R154" s="72">
        <v>-246.22479784125599</v>
      </c>
      <c r="S154" s="72">
        <v>-298.48362270163551</v>
      </c>
      <c r="T154" s="189">
        <v>0.5256692417587614</v>
      </c>
      <c r="U154" s="189" t="s">
        <v>115</v>
      </c>
      <c r="V154" s="150"/>
    </row>
    <row r="155" spans="1:22" s="6" customFormat="1" ht="20.149999999999999" customHeight="1" x14ac:dyDescent="0.35">
      <c r="A155" t="str">
        <f t="shared" si="3"/>
        <v>GRND3 BZ Equity</v>
      </c>
      <c r="B155" s="15" t="s">
        <v>252</v>
      </c>
      <c r="C155" s="41" t="s">
        <v>253</v>
      </c>
      <c r="D155" s="41" t="s">
        <v>477</v>
      </c>
      <c r="E155" s="15" t="s">
        <v>21</v>
      </c>
      <c r="F155" s="15" t="s">
        <v>682</v>
      </c>
      <c r="G155" s="16" t="s">
        <v>115</v>
      </c>
      <c r="H155" s="16">
        <v>6.65</v>
      </c>
      <c r="I155" s="53" t="s">
        <v>115</v>
      </c>
      <c r="J155" s="29" t="s">
        <v>115</v>
      </c>
      <c r="K155" s="110">
        <v>10304.49062506157</v>
      </c>
      <c r="L155" s="72" t="s">
        <v>115</v>
      </c>
      <c r="M155" s="72" t="s">
        <v>115</v>
      </c>
      <c r="N155" s="72" t="s">
        <v>115</v>
      </c>
      <c r="O155" s="72" t="s">
        <v>115</v>
      </c>
      <c r="P155" s="72" t="s">
        <v>115</v>
      </c>
      <c r="Q155" s="72" t="s">
        <v>115</v>
      </c>
      <c r="R155" s="72" t="s">
        <v>115</v>
      </c>
      <c r="S155" s="72" t="s">
        <v>115</v>
      </c>
      <c r="T155" s="189" t="s">
        <v>115</v>
      </c>
      <c r="U155" s="189" t="s">
        <v>115</v>
      </c>
      <c r="V155" s="150"/>
    </row>
    <row r="156" spans="1:22" s="6" customFormat="1" ht="20.149999999999999" customHeight="1" x14ac:dyDescent="0.35">
      <c r="A156" t="str">
        <f t="shared" si="3"/>
        <v>GUAR3 BZ Equity</v>
      </c>
      <c r="B156" s="15" t="s">
        <v>135</v>
      </c>
      <c r="C156" s="41" t="s">
        <v>136</v>
      </c>
      <c r="D156" s="41" t="s">
        <v>477</v>
      </c>
      <c r="E156" s="15" t="s">
        <v>21</v>
      </c>
      <c r="F156" s="15" t="s">
        <v>492</v>
      </c>
      <c r="G156" s="16">
        <v>6.5</v>
      </c>
      <c r="H156" s="16">
        <v>6.02</v>
      </c>
      <c r="I156" s="53">
        <v>7.9734219269103068E-2</v>
      </c>
      <c r="J156" s="29">
        <v>3.0051685888000002</v>
      </c>
      <c r="K156" s="110">
        <v>15135.64029110533</v>
      </c>
      <c r="L156" s="72">
        <v>8739.4281700905176</v>
      </c>
      <c r="M156" s="72">
        <v>9160.9801969850341</v>
      </c>
      <c r="N156" s="72">
        <v>1032.614872220528</v>
      </c>
      <c r="O156" s="72">
        <v>1304.000093845691</v>
      </c>
      <c r="P156" s="72">
        <v>-65.658521544732835</v>
      </c>
      <c r="Q156" s="72">
        <v>198.1851126632952</v>
      </c>
      <c r="R156" s="72">
        <v>-440.70459999953619</v>
      </c>
      <c r="S156" s="72">
        <v>-372.40669466873601</v>
      </c>
      <c r="T156" s="189">
        <v>-0.13152748706877571</v>
      </c>
      <c r="U156" s="189" t="s">
        <v>115</v>
      </c>
      <c r="V156" s="150"/>
    </row>
    <row r="157" spans="1:22" s="6" customFormat="1" ht="20.149999999999999" customHeight="1" x14ac:dyDescent="0.35">
      <c r="A157" t="str">
        <f t="shared" si="3"/>
        <v>LREN3 BZ Equity</v>
      </c>
      <c r="B157" s="15" t="s">
        <v>23</v>
      </c>
      <c r="C157" s="41" t="s">
        <v>24</v>
      </c>
      <c r="D157" s="41" t="s">
        <v>477</v>
      </c>
      <c r="E157" s="15" t="s">
        <v>21</v>
      </c>
      <c r="F157" s="15" t="s">
        <v>494</v>
      </c>
      <c r="G157" s="16">
        <v>19</v>
      </c>
      <c r="H157" s="16">
        <v>15.03</v>
      </c>
      <c r="I157" s="53">
        <v>0.26413838988689292</v>
      </c>
      <c r="J157" s="29">
        <v>14.362683029999999</v>
      </c>
      <c r="K157" s="110" t="s">
        <v>115</v>
      </c>
      <c r="L157" s="72">
        <v>14121.503206432249</v>
      </c>
      <c r="M157" s="72">
        <v>15254.47940789303</v>
      </c>
      <c r="N157" s="72">
        <v>2291.4829671585949</v>
      </c>
      <c r="O157" s="72">
        <v>2702.3605120147481</v>
      </c>
      <c r="P157" s="72">
        <v>1137.1543007683581</v>
      </c>
      <c r="Q157" s="72">
        <v>1250.1442169162451</v>
      </c>
      <c r="R157" s="72">
        <v>-58.629045849151183</v>
      </c>
      <c r="S157" s="72">
        <v>-93.774185592589077</v>
      </c>
      <c r="T157" s="189">
        <v>1.1624646517685677</v>
      </c>
      <c r="U157" s="189" t="s">
        <v>115</v>
      </c>
      <c r="V157" s="150"/>
    </row>
    <row r="158" spans="1:22" s="6" customFormat="1" ht="20.149999999999999" customHeight="1" x14ac:dyDescent="0.35">
      <c r="A158" t="str">
        <f t="shared" si="3"/>
        <v>MEAL3 BZ Equity</v>
      </c>
      <c r="B158" s="15" t="s">
        <v>81</v>
      </c>
      <c r="C158" s="41" t="s">
        <v>19</v>
      </c>
      <c r="D158" s="41" t="s">
        <v>477</v>
      </c>
      <c r="E158" s="15" t="s">
        <v>21</v>
      </c>
      <c r="F158" s="15" t="s">
        <v>682</v>
      </c>
      <c r="G158" s="16" t="s">
        <v>115</v>
      </c>
      <c r="H158" s="16">
        <v>1.92</v>
      </c>
      <c r="I158" s="53" t="s">
        <v>115</v>
      </c>
      <c r="J158" s="29" t="s">
        <v>115</v>
      </c>
      <c r="K158" s="110">
        <v>47838.093118818448</v>
      </c>
      <c r="L158" s="72" t="s">
        <v>115</v>
      </c>
      <c r="M158" s="72" t="s">
        <v>115</v>
      </c>
      <c r="N158" s="72" t="s">
        <v>115</v>
      </c>
      <c r="O158" s="72" t="s">
        <v>115</v>
      </c>
      <c r="P158" s="72" t="s">
        <v>115</v>
      </c>
      <c r="Q158" s="72" t="s">
        <v>115</v>
      </c>
      <c r="R158" s="72" t="s">
        <v>115</v>
      </c>
      <c r="S158" s="72" t="s">
        <v>115</v>
      </c>
      <c r="T158" s="189" t="s">
        <v>115</v>
      </c>
      <c r="U158" s="189" t="s">
        <v>115</v>
      </c>
      <c r="V158" s="150"/>
    </row>
    <row r="159" spans="1:22" s="6" customFormat="1" ht="20.149999999999999" customHeight="1" x14ac:dyDescent="0.35">
      <c r="A159" t="str">
        <f t="shared" si="3"/>
        <v>MGLU3 BZ Equity</v>
      </c>
      <c r="B159" s="15" t="s">
        <v>308</v>
      </c>
      <c r="C159" s="41" t="s">
        <v>309</v>
      </c>
      <c r="D159" s="41" t="s">
        <v>477</v>
      </c>
      <c r="E159" s="15" t="s">
        <v>21</v>
      </c>
      <c r="F159" s="15" t="s">
        <v>492</v>
      </c>
      <c r="G159" s="16">
        <v>2.5</v>
      </c>
      <c r="H159" s="16">
        <v>2.17</v>
      </c>
      <c r="I159" s="53">
        <v>0.15207373271889404</v>
      </c>
      <c r="J159" s="29">
        <v>14.520076975</v>
      </c>
      <c r="K159" s="110">
        <v>1255.6849999999999</v>
      </c>
      <c r="L159" s="72">
        <v>37005.822922556123</v>
      </c>
      <c r="M159" s="72">
        <v>38931.05712877294</v>
      </c>
      <c r="N159" s="72">
        <v>2093.255441274976</v>
      </c>
      <c r="O159" s="72">
        <v>2998.602552464888</v>
      </c>
      <c r="P159" s="72">
        <v>-746.99792507702762</v>
      </c>
      <c r="Q159" s="72">
        <v>263.05844394928113</v>
      </c>
      <c r="R159" s="72">
        <v>0</v>
      </c>
      <c r="S159" s="72">
        <v>0</v>
      </c>
      <c r="T159" s="189">
        <v>-0.11068395641277332</v>
      </c>
      <c r="U159" s="189" t="s">
        <v>115</v>
      </c>
      <c r="V159" s="150"/>
    </row>
    <row r="160" spans="1:22" s="6" customFormat="1" ht="20.149999999999999" customHeight="1" x14ac:dyDescent="0.35">
      <c r="A160" t="str">
        <f t="shared" si="3"/>
        <v>MLAS3 BZ Equity</v>
      </c>
      <c r="B160" s="15" t="s">
        <v>304</v>
      </c>
      <c r="C160" s="41" t="s">
        <v>305</v>
      </c>
      <c r="D160" s="41" t="s">
        <v>477</v>
      </c>
      <c r="E160" s="15" t="s">
        <v>21</v>
      </c>
      <c r="F160" s="15" t="s">
        <v>492</v>
      </c>
      <c r="G160" s="16">
        <v>3.5</v>
      </c>
      <c r="H160" s="16">
        <v>2.13</v>
      </c>
      <c r="I160" s="53">
        <v>0.64319248826291087</v>
      </c>
      <c r="J160" s="29">
        <v>1.7309388342000001</v>
      </c>
      <c r="K160" s="110">
        <v>34712.313686379908</v>
      </c>
      <c r="L160" s="72">
        <v>3895.4522768902939</v>
      </c>
      <c r="M160" s="72">
        <v>4021.3682668042461</v>
      </c>
      <c r="N160" s="72">
        <v>-224.597779</v>
      </c>
      <c r="O160" s="72">
        <v>279.97208819999997</v>
      </c>
      <c r="P160" s="72">
        <v>-340.31400089091937</v>
      </c>
      <c r="Q160" s="72">
        <v>171.15367045115849</v>
      </c>
      <c r="R160" s="72">
        <v>-65.228869390919385</v>
      </c>
      <c r="S160" s="72">
        <v>-35.659137398841509</v>
      </c>
      <c r="T160" s="189" t="s">
        <v>115</v>
      </c>
      <c r="U160" s="189" t="s">
        <v>115</v>
      </c>
      <c r="V160" s="150"/>
    </row>
    <row r="161" spans="1:22" s="6" customFormat="1" ht="20.149999999999999" customHeight="1" x14ac:dyDescent="0.35">
      <c r="A161" t="str">
        <f t="shared" si="3"/>
        <v>NTCO3 BZ Equity</v>
      </c>
      <c r="B161" s="15" t="s">
        <v>441</v>
      </c>
      <c r="C161" s="41" t="s">
        <v>132</v>
      </c>
      <c r="D161" s="41" t="s">
        <v>477</v>
      </c>
      <c r="E161" s="15" t="s">
        <v>21</v>
      </c>
      <c r="F161" s="15" t="s">
        <v>494</v>
      </c>
      <c r="G161" s="16">
        <v>20</v>
      </c>
      <c r="H161" s="16">
        <v>16.420000000000002</v>
      </c>
      <c r="I161" s="53">
        <v>0.21802679658952484</v>
      </c>
      <c r="J161" s="29">
        <v>22.651102584</v>
      </c>
      <c r="K161" s="110">
        <v>22624.75440041356</v>
      </c>
      <c r="L161" s="72">
        <v>33107.10174241419</v>
      </c>
      <c r="M161" s="72">
        <v>33145.696042619653</v>
      </c>
      <c r="N161" s="72">
        <v>14281.770426179281</v>
      </c>
      <c r="O161" s="72">
        <v>3646.8128072182449</v>
      </c>
      <c r="P161" s="72">
        <v>5904.800471677725</v>
      </c>
      <c r="Q161" s="72">
        <v>451.68748629467598</v>
      </c>
      <c r="R161" s="72">
        <v>-1186.0023334101379</v>
      </c>
      <c r="S161" s="72">
        <v>-574.91335677990742</v>
      </c>
      <c r="T161" s="189" t="s">
        <v>115</v>
      </c>
      <c r="U161" s="189" t="s">
        <v>115</v>
      </c>
      <c r="V161" s="150"/>
    </row>
    <row r="162" spans="1:22" s="6" customFormat="1" ht="20.149999999999999" customHeight="1" x14ac:dyDescent="0.35">
      <c r="A162" t="str">
        <f t="shared" si="3"/>
        <v>PCAR3 BZ Equity</v>
      </c>
      <c r="B162" s="15" t="s">
        <v>447</v>
      </c>
      <c r="C162" s="41" t="s">
        <v>27</v>
      </c>
      <c r="D162" s="41" t="s">
        <v>477</v>
      </c>
      <c r="E162" s="15" t="s">
        <v>21</v>
      </c>
      <c r="F162" s="15" t="s">
        <v>492</v>
      </c>
      <c r="G162" s="16">
        <v>5</v>
      </c>
      <c r="H162" s="16">
        <v>3.67</v>
      </c>
      <c r="I162" s="53">
        <v>0.36239782016348776</v>
      </c>
      <c r="J162" s="29">
        <v>0.99082292999999999</v>
      </c>
      <c r="K162" s="110">
        <v>5317.0543747112843</v>
      </c>
      <c r="L162" s="72">
        <v>19366.532671222689</v>
      </c>
      <c r="M162" s="72">
        <v>21064.631226057059</v>
      </c>
      <c r="N162" s="72">
        <v>988.83194848222297</v>
      </c>
      <c r="O162" s="72">
        <v>1393.5497028018731</v>
      </c>
      <c r="P162" s="72">
        <v>-961.77066047545736</v>
      </c>
      <c r="Q162" s="72">
        <v>-466.06320489472091</v>
      </c>
      <c r="R162" s="72">
        <v>-1296.247175638096</v>
      </c>
      <c r="S162" s="72">
        <v>-849.07343416540459</v>
      </c>
      <c r="T162" s="189">
        <v>-3.5602797627005125</v>
      </c>
      <c r="U162" s="189" t="s">
        <v>115</v>
      </c>
      <c r="V162" s="150"/>
    </row>
    <row r="163" spans="1:22" s="6" customFormat="1" ht="20.149999999999999" customHeight="1" x14ac:dyDescent="0.35">
      <c r="A163" t="str">
        <f t="shared" si="3"/>
        <v>PETZ3 BZ Equity</v>
      </c>
      <c r="B163" s="15" t="s">
        <v>444</v>
      </c>
      <c r="C163" s="41" t="s">
        <v>339</v>
      </c>
      <c r="D163" s="41" t="s">
        <v>477</v>
      </c>
      <c r="E163" s="15" t="s">
        <v>21</v>
      </c>
      <c r="F163" s="15" t="s">
        <v>494</v>
      </c>
      <c r="G163" s="16">
        <v>5.5</v>
      </c>
      <c r="H163" s="16">
        <v>4.0999999999999996</v>
      </c>
      <c r="I163" s="53">
        <v>0.34146341463414648</v>
      </c>
      <c r="J163" s="29">
        <v>1.8487862966999999</v>
      </c>
      <c r="K163" s="110">
        <v>14022.47323350674</v>
      </c>
      <c r="L163" s="72">
        <v>3832.2724431928791</v>
      </c>
      <c r="M163" s="72">
        <v>4408.5865145759944</v>
      </c>
      <c r="N163" s="72">
        <v>240.65598048631131</v>
      </c>
      <c r="O163" s="72">
        <v>298.74282953899569</v>
      </c>
      <c r="P163" s="72">
        <v>98.451131372790272</v>
      </c>
      <c r="Q163" s="72">
        <v>120.09563551378019</v>
      </c>
      <c r="R163" s="72">
        <v>-6.1887242082530074</v>
      </c>
      <c r="S163" s="72">
        <v>-27.176646137045282</v>
      </c>
      <c r="T163" s="189">
        <v>0.21288053866748213</v>
      </c>
      <c r="U163" s="189" t="s">
        <v>115</v>
      </c>
      <c r="V163" s="150"/>
    </row>
    <row r="164" spans="1:22" s="6" customFormat="1" ht="20.149999999999999" customHeight="1" x14ac:dyDescent="0.35">
      <c r="A164" t="str">
        <f t="shared" si="3"/>
        <v>PGMN3 BZ Equity</v>
      </c>
      <c r="B164" s="15" t="s">
        <v>87</v>
      </c>
      <c r="C164" s="41" t="s">
        <v>32</v>
      </c>
      <c r="D164" s="41" t="s">
        <v>477</v>
      </c>
      <c r="E164" s="15" t="s">
        <v>21</v>
      </c>
      <c r="F164" s="15" t="s">
        <v>494</v>
      </c>
      <c r="G164" s="16">
        <v>5</v>
      </c>
      <c r="H164" s="16">
        <v>3.49</v>
      </c>
      <c r="I164" s="53">
        <v>0.43266475644699132</v>
      </c>
      <c r="J164" s="29">
        <v>1.8861681930999998</v>
      </c>
      <c r="K164" s="110">
        <v>5545.3246341665536</v>
      </c>
      <c r="L164" s="72">
        <v>12091.38574499575</v>
      </c>
      <c r="M164" s="72">
        <v>13112.121403256189</v>
      </c>
      <c r="N164" s="72">
        <v>513.942105394961</v>
      </c>
      <c r="O164" s="72">
        <v>645.13428878507943</v>
      </c>
      <c r="P164" s="72">
        <v>-3.2252239710623019</v>
      </c>
      <c r="Q164" s="72">
        <v>93.26060276222583</v>
      </c>
      <c r="R164" s="72">
        <v>0</v>
      </c>
      <c r="S164" s="72">
        <v>0</v>
      </c>
      <c r="T164" s="189">
        <v>-5.9530090307470711E-3</v>
      </c>
      <c r="U164" s="189" t="s">
        <v>115</v>
      </c>
      <c r="V164" s="150"/>
    </row>
    <row r="165" spans="1:22" s="6" customFormat="1" ht="20.149999999999999" customHeight="1" x14ac:dyDescent="0.35">
      <c r="A165"/>
      <c r="B165" s="15" t="s">
        <v>442</v>
      </c>
      <c r="C165" s="15" t="s">
        <v>338</v>
      </c>
      <c r="D165" s="41" t="s">
        <v>477</v>
      </c>
      <c r="E165" s="15" t="s">
        <v>21</v>
      </c>
      <c r="F165" s="15" t="s">
        <v>494</v>
      </c>
      <c r="G165" s="16">
        <v>15</v>
      </c>
      <c r="H165" s="16">
        <v>11.82</v>
      </c>
      <c r="I165" s="53">
        <v>0.26903553299492383</v>
      </c>
      <c r="J165" s="29">
        <v>1.7594321057</v>
      </c>
      <c r="K165" s="110">
        <v>41600.505656881942</v>
      </c>
      <c r="L165" s="72">
        <v>4795.9980120023147</v>
      </c>
      <c r="M165" s="72">
        <v>5363.7225312373866</v>
      </c>
      <c r="N165" s="72">
        <v>232.658108027059</v>
      </c>
      <c r="O165" s="72">
        <v>278.4658831568463</v>
      </c>
      <c r="P165" s="72">
        <v>117.4821569613017</v>
      </c>
      <c r="Q165" s="72">
        <v>157.20403223613269</v>
      </c>
      <c r="R165" s="72">
        <v>0</v>
      </c>
      <c r="S165" s="72">
        <v>0</v>
      </c>
      <c r="T165" s="189">
        <v>0.78124833705188679</v>
      </c>
      <c r="U165" s="189" t="s">
        <v>115</v>
      </c>
      <c r="V165" s="150"/>
    </row>
    <row r="166" spans="1:22" s="6" customFormat="1" ht="20.149999999999999" customHeight="1" x14ac:dyDescent="0.35">
      <c r="A166"/>
      <c r="B166" s="15" t="s">
        <v>86</v>
      </c>
      <c r="C166" s="15" t="s">
        <v>31</v>
      </c>
      <c r="D166" s="41" t="s">
        <v>477</v>
      </c>
      <c r="E166" s="15" t="s">
        <v>21</v>
      </c>
      <c r="F166" s="15" t="s">
        <v>492</v>
      </c>
      <c r="G166" s="16">
        <v>27</v>
      </c>
      <c r="H166" s="16">
        <v>28.35</v>
      </c>
      <c r="I166" s="53">
        <v>-4.7619047619047665E-2</v>
      </c>
      <c r="J166" s="29">
        <v>48.602739849000002</v>
      </c>
      <c r="K166" s="110">
        <v>8239.6561509453877</v>
      </c>
      <c r="L166" s="72">
        <v>36510.974039090659</v>
      </c>
      <c r="M166" s="72">
        <v>41779.816790035431</v>
      </c>
      <c r="N166" s="72">
        <v>2800.3847127847298</v>
      </c>
      <c r="O166" s="72">
        <v>3279.7581373467019</v>
      </c>
      <c r="P166" s="72">
        <v>1150.3031335916889</v>
      </c>
      <c r="Q166" s="72">
        <v>1503.3898315237241</v>
      </c>
      <c r="R166" s="72">
        <v>0</v>
      </c>
      <c r="S166" s="72">
        <v>0</v>
      </c>
      <c r="T166" s="189">
        <v>0.6695566430639458</v>
      </c>
      <c r="U166" s="189" t="s">
        <v>115</v>
      </c>
      <c r="V166" s="150"/>
    </row>
    <row r="167" spans="1:22" s="6" customFormat="1" ht="20.149999999999999" customHeight="1" x14ac:dyDescent="0.35">
      <c r="A167"/>
      <c r="B167" s="15" t="s">
        <v>137</v>
      </c>
      <c r="C167" s="15" t="s">
        <v>224</v>
      </c>
      <c r="D167" s="41" t="s">
        <v>477</v>
      </c>
      <c r="E167" s="15" t="s">
        <v>21</v>
      </c>
      <c r="F167" s="15" t="s">
        <v>494</v>
      </c>
      <c r="G167" s="16">
        <v>10</v>
      </c>
      <c r="H167" s="16">
        <v>10</v>
      </c>
      <c r="I167" s="53">
        <v>0</v>
      </c>
      <c r="J167" s="29">
        <v>2.43689007</v>
      </c>
      <c r="K167" s="110">
        <v>5048.1367616860907</v>
      </c>
      <c r="L167" s="72">
        <v>6879.0122113971274</v>
      </c>
      <c r="M167" s="72">
        <v>7634.7272195727164</v>
      </c>
      <c r="N167" s="72">
        <v>794.92950886602227</v>
      </c>
      <c r="O167" s="72">
        <v>1031.631695541432</v>
      </c>
      <c r="P167" s="72">
        <v>19.59038423382583</v>
      </c>
      <c r="Q167" s="72">
        <v>245.61973986625881</v>
      </c>
      <c r="R167" s="72">
        <v>-364.63248334532022</v>
      </c>
      <c r="S167" s="72">
        <v>-298.32505275738538</v>
      </c>
      <c r="T167" s="189">
        <v>8.042157151861673E-2</v>
      </c>
      <c r="U167" s="189" t="s">
        <v>115</v>
      </c>
      <c r="V167" s="150"/>
    </row>
    <row r="168" spans="1:22" s="6" customFormat="1" ht="20.149999999999999" customHeight="1" x14ac:dyDescent="0.35">
      <c r="A168"/>
      <c r="B168" s="15" t="s">
        <v>687</v>
      </c>
      <c r="C168" s="15" t="s">
        <v>688</v>
      </c>
      <c r="D168" s="41" t="s">
        <v>477</v>
      </c>
      <c r="E168" s="15" t="s">
        <v>21</v>
      </c>
      <c r="F168" s="15" t="s">
        <v>494</v>
      </c>
      <c r="G168" s="16">
        <v>28</v>
      </c>
      <c r="H168" s="16">
        <v>22.26</v>
      </c>
      <c r="I168" s="53">
        <v>0.25786163522012567</v>
      </c>
      <c r="J168" s="29">
        <v>13.049753353</v>
      </c>
      <c r="K168" s="110">
        <v>6016.39443105589</v>
      </c>
      <c r="L168" s="72">
        <v>4256.9445886829499</v>
      </c>
      <c r="M168" s="72">
        <v>5058.9317520966424</v>
      </c>
      <c r="N168" s="72">
        <v>1508.152544744305</v>
      </c>
      <c r="O168" s="72">
        <v>1614.448054033162</v>
      </c>
      <c r="P168" s="72">
        <v>422.71999644129528</v>
      </c>
      <c r="Q168" s="72">
        <v>487.54078339529877</v>
      </c>
      <c r="R168" s="72">
        <v>-160.02245889128261</v>
      </c>
      <c r="S168" s="72">
        <v>-237.79284137773121</v>
      </c>
      <c r="T168" s="189">
        <v>0.72106704748707617</v>
      </c>
      <c r="U168" s="189" t="s">
        <v>115</v>
      </c>
      <c r="V168" s="150"/>
    </row>
    <row r="169" spans="1:22" s="6" customFormat="1" ht="20.149999999999999" customHeight="1" x14ac:dyDescent="0.35">
      <c r="A169"/>
      <c r="B169" s="15" t="s">
        <v>302</v>
      </c>
      <c r="C169" s="15" t="s">
        <v>303</v>
      </c>
      <c r="D169" s="41" t="s">
        <v>477</v>
      </c>
      <c r="E169" s="15" t="s">
        <v>21</v>
      </c>
      <c r="F169" s="15" t="s">
        <v>494</v>
      </c>
      <c r="G169" s="16">
        <v>11</v>
      </c>
      <c r="H169" s="16">
        <v>6.82</v>
      </c>
      <c r="I169" s="53">
        <v>0.61290322580645151</v>
      </c>
      <c r="J169" s="29">
        <v>5.3519770838999996</v>
      </c>
      <c r="K169" s="110">
        <v>764.92264925967493</v>
      </c>
      <c r="L169" s="72">
        <v>5350.9224401309684</v>
      </c>
      <c r="M169" s="72">
        <v>6005.9106734994029</v>
      </c>
      <c r="N169" s="72">
        <v>766.84914433214703</v>
      </c>
      <c r="O169" s="72">
        <v>945.79893505684254</v>
      </c>
      <c r="P169" s="72">
        <v>336.98839200251712</v>
      </c>
      <c r="Q169" s="72">
        <v>416.70696471137518</v>
      </c>
      <c r="R169" s="72">
        <v>-235.7041439315901</v>
      </c>
      <c r="S169" s="72">
        <v>-216.0410337156865</v>
      </c>
      <c r="T169" s="189">
        <v>0.42942277170581505</v>
      </c>
      <c r="U169" s="189" t="s">
        <v>115</v>
      </c>
      <c r="V169" s="150"/>
    </row>
    <row r="170" spans="1:22" s="6" customFormat="1" ht="20.149999999999999" customHeight="1" x14ac:dyDescent="0.35">
      <c r="A170"/>
      <c r="B170" s="15" t="s">
        <v>450</v>
      </c>
      <c r="C170" s="15" t="s">
        <v>356</v>
      </c>
      <c r="D170" s="41" t="s">
        <v>477</v>
      </c>
      <c r="E170" s="15" t="s">
        <v>21</v>
      </c>
      <c r="F170" s="15" t="s">
        <v>492</v>
      </c>
      <c r="G170" s="16">
        <v>15</v>
      </c>
      <c r="H170" s="16">
        <v>13.49</v>
      </c>
      <c r="I170" s="53">
        <v>0.11193476649369902</v>
      </c>
      <c r="J170" s="29">
        <v>2.1545958335000002</v>
      </c>
      <c r="K170" s="110">
        <v>36710.756073050492</v>
      </c>
      <c r="L170" s="72">
        <v>689.28982777474721</v>
      </c>
      <c r="M170" s="72">
        <v>797.80480412382349</v>
      </c>
      <c r="N170" s="72">
        <v>181.60457101698361</v>
      </c>
      <c r="O170" s="72">
        <v>212.10648279405439</v>
      </c>
      <c r="P170" s="72">
        <v>121.03729749615179</v>
      </c>
      <c r="Q170" s="72">
        <v>141.74606184063421</v>
      </c>
      <c r="R170" s="72">
        <v>-13.31490166926681</v>
      </c>
      <c r="S170" s="72">
        <v>-9.9917079341607522</v>
      </c>
      <c r="T170" s="189">
        <v>0.12750911991171093</v>
      </c>
      <c r="U170" s="189" t="s">
        <v>115</v>
      </c>
      <c r="V170" s="150"/>
    </row>
    <row r="171" spans="1:22" s="6" customFormat="1" ht="20.149999999999999" customHeight="1" x14ac:dyDescent="0.35">
      <c r="A171"/>
      <c r="B171" s="180" t="s">
        <v>83</v>
      </c>
      <c r="C171" s="180" t="s">
        <v>28</v>
      </c>
      <c r="D171" s="187" t="s">
        <v>477</v>
      </c>
      <c r="E171" s="180" t="s">
        <v>21</v>
      </c>
      <c r="F171" s="180" t="s">
        <v>494</v>
      </c>
      <c r="G171" s="181">
        <v>38</v>
      </c>
      <c r="H171" s="181">
        <v>28</v>
      </c>
      <c r="I171" s="183">
        <v>0.35714285714285715</v>
      </c>
      <c r="J171" s="191">
        <v>6.5856227919999997</v>
      </c>
      <c r="K171" s="192">
        <v>2568.5998482370842</v>
      </c>
      <c r="L171" s="193">
        <v>2187.373788709112</v>
      </c>
      <c r="M171" s="193">
        <v>2598.4755156410538</v>
      </c>
      <c r="N171" s="193">
        <v>600.01189365546634</v>
      </c>
      <c r="O171" s="193">
        <v>740.15446907494049</v>
      </c>
      <c r="P171" s="193">
        <v>394.65677217188079</v>
      </c>
      <c r="Q171" s="193">
        <v>465.28854086925838</v>
      </c>
      <c r="R171" s="193">
        <v>-50.718681540565242</v>
      </c>
      <c r="S171" s="193">
        <v>-61.500737432874402</v>
      </c>
      <c r="T171" s="205">
        <v>1.6708726245433101</v>
      </c>
      <c r="U171" s="205" t="s">
        <v>115</v>
      </c>
      <c r="V171" s="150"/>
    </row>
    <row r="172" spans="1:22" s="6" customFormat="1" ht="20.149999999999999" customHeight="1" x14ac:dyDescent="0.35">
      <c r="A172"/>
      <c r="B172" s="180" t="s">
        <v>250</v>
      </c>
      <c r="C172" s="180" t="s">
        <v>251</v>
      </c>
      <c r="D172" s="187" t="s">
        <v>477</v>
      </c>
      <c r="E172" s="180" t="s">
        <v>21</v>
      </c>
      <c r="F172" s="180" t="s">
        <v>494</v>
      </c>
      <c r="G172" s="181">
        <v>24</v>
      </c>
      <c r="H172" s="181">
        <v>20.9</v>
      </c>
      <c r="I172" s="183">
        <v>0.14832535885167472</v>
      </c>
      <c r="J172" s="191">
        <v>5.1236350000000002</v>
      </c>
      <c r="K172" s="192">
        <v>3394.5322096912391</v>
      </c>
      <c r="L172" s="193">
        <v>2834.3077558970699</v>
      </c>
      <c r="M172" s="193">
        <v>3164.4161566296711</v>
      </c>
      <c r="N172" s="193">
        <v>632.90828657787802</v>
      </c>
      <c r="O172" s="193">
        <v>699.27345298181672</v>
      </c>
      <c r="P172" s="193">
        <v>500.02068743175971</v>
      </c>
      <c r="Q172" s="193">
        <v>564.32928948052268</v>
      </c>
      <c r="R172" s="193">
        <v>-2.006555158162215</v>
      </c>
      <c r="S172" s="193">
        <v>13.171758874108511</v>
      </c>
      <c r="T172" s="205">
        <v>2.0377925574685269</v>
      </c>
      <c r="U172" s="205" t="s">
        <v>115</v>
      </c>
      <c r="V172" s="150"/>
    </row>
    <row r="173" spans="1:22" s="6" customFormat="1" ht="20.149999999999999" customHeight="1" x14ac:dyDescent="0.35">
      <c r="A173"/>
      <c r="B173" s="180" t="s">
        <v>686</v>
      </c>
      <c r="C173" s="180" t="s">
        <v>684</v>
      </c>
      <c r="D173" s="187" t="s">
        <v>477</v>
      </c>
      <c r="E173" s="180" t="s">
        <v>21</v>
      </c>
      <c r="F173" s="180" t="s">
        <v>682</v>
      </c>
      <c r="G173" s="181" t="s">
        <v>115</v>
      </c>
      <c r="H173" s="181">
        <v>6.09</v>
      </c>
      <c r="I173" s="183" t="s">
        <v>115</v>
      </c>
      <c r="J173" s="191" t="s">
        <v>115</v>
      </c>
      <c r="K173" s="192" t="s">
        <v>115</v>
      </c>
      <c r="L173" s="193" t="s">
        <v>115</v>
      </c>
      <c r="M173" s="193" t="s">
        <v>115</v>
      </c>
      <c r="N173" s="193" t="s">
        <v>115</v>
      </c>
      <c r="O173" s="193" t="s">
        <v>115</v>
      </c>
      <c r="P173" s="193" t="s">
        <v>115</v>
      </c>
      <c r="Q173" s="193" t="s">
        <v>115</v>
      </c>
      <c r="R173" s="193" t="s">
        <v>115</v>
      </c>
      <c r="S173" s="193" t="s">
        <v>115</v>
      </c>
      <c r="T173" s="205" t="s">
        <v>115</v>
      </c>
      <c r="U173" s="205" t="s">
        <v>115</v>
      </c>
      <c r="V173" s="150"/>
    </row>
    <row r="174" spans="1:22" s="6" customFormat="1" ht="20.149999999999999" customHeight="1" x14ac:dyDescent="0.35">
      <c r="A174"/>
      <c r="B174" s="196"/>
      <c r="C174" s="196"/>
      <c r="D174" s="197" t="s">
        <v>425</v>
      </c>
      <c r="E174" s="196"/>
      <c r="F174" s="196"/>
      <c r="G174" s="203"/>
      <c r="H174" s="196"/>
      <c r="I174" s="196" t="s">
        <v>425</v>
      </c>
      <c r="J174" s="203"/>
      <c r="K174" s="206"/>
      <c r="L174" s="204"/>
      <c r="M174" s="204"/>
      <c r="N174" s="204"/>
      <c r="O174" s="204"/>
      <c r="P174" s="204"/>
      <c r="Q174" s="204"/>
      <c r="R174" s="204"/>
      <c r="S174" s="204"/>
      <c r="T174" s="207"/>
      <c r="U174" s="210"/>
      <c r="V174" s="150"/>
    </row>
    <row r="175" spans="1:22" s="6" customFormat="1" ht="20.149999999999999" customHeight="1" x14ac:dyDescent="0.35">
      <c r="A175"/>
      <c r="B175" s="15" t="s">
        <v>149</v>
      </c>
      <c r="C175" s="15" t="s">
        <v>150</v>
      </c>
      <c r="D175" s="41" t="s">
        <v>478</v>
      </c>
      <c r="E175" s="15" t="s">
        <v>421</v>
      </c>
      <c r="F175" s="15" t="s">
        <v>492</v>
      </c>
      <c r="G175" s="16">
        <v>27</v>
      </c>
      <c r="H175" s="16">
        <v>20.260000000000002</v>
      </c>
      <c r="I175" s="53">
        <v>0.33267522211253692</v>
      </c>
      <c r="J175" s="29">
        <v>16.09890077</v>
      </c>
      <c r="K175" s="110">
        <v>69091.704010164802</v>
      </c>
      <c r="L175" s="72">
        <v>70542.509645521059</v>
      </c>
      <c r="M175" s="72">
        <v>69091.704010164802</v>
      </c>
      <c r="N175" s="72">
        <v>4203.3980500730831</v>
      </c>
      <c r="O175" s="72">
        <v>6901.6675021793699</v>
      </c>
      <c r="P175" s="72">
        <v>-1777.97572064777</v>
      </c>
      <c r="Q175" s="72">
        <v>-4607.9795929640813</v>
      </c>
      <c r="R175" s="72">
        <v>0</v>
      </c>
      <c r="S175" s="72">
        <v>0</v>
      </c>
      <c r="T175" s="189">
        <v>-2.232060054661694</v>
      </c>
      <c r="U175" s="189" t="s">
        <v>115</v>
      </c>
      <c r="V175" s="150"/>
    </row>
    <row r="176" spans="1:22" s="6" customFormat="1" ht="20.149999999999999" customHeight="1" x14ac:dyDescent="0.35">
      <c r="A176"/>
      <c r="B176" s="15" t="s">
        <v>669</v>
      </c>
      <c r="C176" s="15" t="s">
        <v>670</v>
      </c>
      <c r="D176" s="41" t="s">
        <v>478</v>
      </c>
      <c r="E176" s="15" t="s">
        <v>421</v>
      </c>
      <c r="F176" s="15" t="s">
        <v>494</v>
      </c>
      <c r="G176" s="16">
        <v>31.8</v>
      </c>
      <c r="H176" s="16">
        <v>18.09</v>
      </c>
      <c r="I176" s="53">
        <v>0.75787728026534007</v>
      </c>
      <c r="J176" s="29">
        <v>33.783076084999998</v>
      </c>
      <c r="K176" s="110">
        <v>171463.3750922</v>
      </c>
      <c r="L176" s="72">
        <v>161536.47750525241</v>
      </c>
      <c r="M176" s="72">
        <v>171463.3750922</v>
      </c>
      <c r="N176" s="72">
        <v>0</v>
      </c>
      <c r="O176" s="72">
        <v>0</v>
      </c>
      <c r="P176" s="72">
        <v>0</v>
      </c>
      <c r="Q176" s="72">
        <v>0</v>
      </c>
      <c r="R176" s="72">
        <v>0</v>
      </c>
      <c r="S176" s="72">
        <v>0</v>
      </c>
      <c r="T176" s="189">
        <v>0</v>
      </c>
      <c r="U176" s="189" t="s">
        <v>115</v>
      </c>
      <c r="V176" s="150"/>
    </row>
    <row r="177" spans="1:22" s="6" customFormat="1" ht="20.149999999999999" customHeight="1" x14ac:dyDescent="0.35">
      <c r="A177"/>
      <c r="B177" s="15" t="s">
        <v>454</v>
      </c>
      <c r="C177" s="15" t="s">
        <v>680</v>
      </c>
      <c r="D177" s="41" t="s">
        <v>478</v>
      </c>
      <c r="E177" s="15" t="s">
        <v>421</v>
      </c>
      <c r="F177" s="15" t="s">
        <v>494</v>
      </c>
      <c r="G177" s="16">
        <v>14.8</v>
      </c>
      <c r="H177" s="16" t="s">
        <v>115</v>
      </c>
      <c r="I177" s="53" t="s">
        <v>115</v>
      </c>
      <c r="J177" s="29" t="s">
        <v>115</v>
      </c>
      <c r="K177" s="110">
        <v>88129.460189673264</v>
      </c>
      <c r="L177" s="72">
        <v>94464.529915955936</v>
      </c>
      <c r="M177" s="72">
        <v>88129.460189673264</v>
      </c>
      <c r="N177" s="72">
        <v>47726.697803209128</v>
      </c>
      <c r="O177" s="72">
        <v>41596.0460273473</v>
      </c>
      <c r="P177" s="72">
        <v>19424.071776590619</v>
      </c>
      <c r="Q177" s="72">
        <v>14089.436225594971</v>
      </c>
      <c r="R177" s="72">
        <v>0</v>
      </c>
      <c r="S177" s="72">
        <v>0</v>
      </c>
      <c r="T177" s="189">
        <v>1.4890962955827256</v>
      </c>
      <c r="U177" s="189" t="s">
        <v>115</v>
      </c>
      <c r="V177" s="150"/>
    </row>
    <row r="178" spans="1:22" s="6" customFormat="1" ht="20.149999999999999" customHeight="1" x14ac:dyDescent="0.35">
      <c r="A178"/>
      <c r="B178" s="15" t="s">
        <v>454</v>
      </c>
      <c r="C178" s="15" t="s">
        <v>681</v>
      </c>
      <c r="D178" s="41" t="s">
        <v>478</v>
      </c>
      <c r="E178" s="15" t="s">
        <v>421</v>
      </c>
      <c r="F178" s="15" t="s">
        <v>494</v>
      </c>
      <c r="G178" s="16">
        <v>14.8</v>
      </c>
      <c r="H178" s="16" t="s">
        <v>115</v>
      </c>
      <c r="I178" s="53" t="s">
        <v>115</v>
      </c>
      <c r="J178" s="29" t="s">
        <v>115</v>
      </c>
      <c r="K178" s="110">
        <v>88129.460189673264</v>
      </c>
      <c r="L178" s="72">
        <v>94464.529915955936</v>
      </c>
      <c r="M178" s="72">
        <v>88129.460189673264</v>
      </c>
      <c r="N178" s="72">
        <v>47726.697803209128</v>
      </c>
      <c r="O178" s="72">
        <v>41596.0460273473</v>
      </c>
      <c r="P178" s="72">
        <v>19424.071776590619</v>
      </c>
      <c r="Q178" s="72">
        <v>14089.436225594971</v>
      </c>
      <c r="R178" s="72">
        <v>0</v>
      </c>
      <c r="S178" s="72">
        <v>0</v>
      </c>
      <c r="T178" s="189">
        <v>1.4890962955827256</v>
      </c>
      <c r="U178" s="189" t="s">
        <v>115</v>
      </c>
      <c r="V178" s="150"/>
    </row>
    <row r="179" spans="1:22" s="6" customFormat="1" ht="20.149999999999999" customHeight="1" x14ac:dyDescent="0.35">
      <c r="A179"/>
      <c r="B179" s="15" t="s">
        <v>454</v>
      </c>
      <c r="C179" s="15" t="s">
        <v>668</v>
      </c>
      <c r="D179" s="41" t="s">
        <v>478</v>
      </c>
      <c r="E179" s="15" t="s">
        <v>421</v>
      </c>
      <c r="F179" s="15" t="s">
        <v>494</v>
      </c>
      <c r="G179" s="16">
        <v>36.700000000000003</v>
      </c>
      <c r="H179" s="16">
        <v>37.86</v>
      </c>
      <c r="I179" s="53">
        <v>-3.063919704173261E-2</v>
      </c>
      <c r="J179" s="29">
        <v>477.77352619999999</v>
      </c>
      <c r="K179" s="110">
        <v>88129.460189673264</v>
      </c>
      <c r="L179" s="72">
        <v>94464.529915955936</v>
      </c>
      <c r="M179" s="72">
        <v>88129.460189673264</v>
      </c>
      <c r="N179" s="72">
        <v>47726.697803209128</v>
      </c>
      <c r="O179" s="72">
        <v>41596.0460273473</v>
      </c>
      <c r="P179" s="72">
        <v>19424.071776590619</v>
      </c>
      <c r="Q179" s="72">
        <v>14089.436225594971</v>
      </c>
      <c r="R179" s="72">
        <v>0</v>
      </c>
      <c r="S179" s="72">
        <v>0</v>
      </c>
      <c r="T179" s="189">
        <v>1.4890962955827256</v>
      </c>
      <c r="U179" s="189" t="s">
        <v>115</v>
      </c>
      <c r="V179" s="150"/>
    </row>
    <row r="180" spans="1:22" s="6" customFormat="1" ht="20.149999999999999" customHeight="1" x14ac:dyDescent="0.35">
      <c r="A180"/>
      <c r="B180" s="15" t="s">
        <v>454</v>
      </c>
      <c r="C180" s="15" t="s">
        <v>357</v>
      </c>
      <c r="D180" s="41" t="s">
        <v>478</v>
      </c>
      <c r="E180" s="15" t="s">
        <v>421</v>
      </c>
      <c r="F180" s="15" t="s">
        <v>494</v>
      </c>
      <c r="G180" s="16">
        <v>36.700000000000003</v>
      </c>
      <c r="H180" s="16">
        <v>35.17</v>
      </c>
      <c r="I180" s="53">
        <v>4.3502985499004866E-2</v>
      </c>
      <c r="J180" s="29">
        <v>477.77352619999999</v>
      </c>
      <c r="K180" s="110">
        <v>88129.460189673264</v>
      </c>
      <c r="L180" s="72">
        <v>94464.529915955936</v>
      </c>
      <c r="M180" s="72">
        <v>88129.460189673264</v>
      </c>
      <c r="N180" s="72">
        <v>47726.697803209128</v>
      </c>
      <c r="O180" s="72">
        <v>41596.0460273473</v>
      </c>
      <c r="P180" s="72">
        <v>19424.071776590619</v>
      </c>
      <c r="Q180" s="72">
        <v>14089.436225594971</v>
      </c>
      <c r="R180" s="72">
        <v>0</v>
      </c>
      <c r="S180" s="72">
        <v>0</v>
      </c>
      <c r="T180" s="189">
        <v>1.4890962955827256</v>
      </c>
      <c r="U180" s="189" t="s">
        <v>115</v>
      </c>
      <c r="V180" s="150"/>
    </row>
    <row r="181" spans="1:22" s="6" customFormat="1" ht="20.149999999999999" customHeight="1" x14ac:dyDescent="0.35">
      <c r="A181"/>
      <c r="B181" s="15" t="s">
        <v>698</v>
      </c>
      <c r="C181" s="15" t="s">
        <v>152</v>
      </c>
      <c r="D181" s="41" t="s">
        <v>478</v>
      </c>
      <c r="E181" s="15" t="s">
        <v>421</v>
      </c>
      <c r="F181" s="15" t="s">
        <v>494</v>
      </c>
      <c r="G181" s="16">
        <v>56</v>
      </c>
      <c r="H181" s="16">
        <v>47.24</v>
      </c>
      <c r="I181" s="53">
        <v>0.18543607112616423</v>
      </c>
      <c r="J181" s="29">
        <v>39.508398413999998</v>
      </c>
      <c r="K181" s="110">
        <v>2722.902810483261</v>
      </c>
      <c r="L181" s="72">
        <v>2116.5796409237919</v>
      </c>
      <c r="M181" s="72">
        <v>2722.902810483261</v>
      </c>
      <c r="N181" s="72">
        <v>1506.278970652208</v>
      </c>
      <c r="O181" s="72">
        <v>2115.148079641117</v>
      </c>
      <c r="P181" s="72">
        <v>701.630376824368</v>
      </c>
      <c r="Q181" s="72">
        <v>959.63623705774637</v>
      </c>
      <c r="R181" s="72">
        <v>0</v>
      </c>
      <c r="S181" s="72">
        <v>0</v>
      </c>
      <c r="T181" s="189">
        <v>0.83156755687653594</v>
      </c>
      <c r="U181" s="189" t="s">
        <v>115</v>
      </c>
      <c r="V181" s="150"/>
    </row>
    <row r="182" spans="1:22" s="6" customFormat="1" ht="20.149999999999999" customHeight="1" x14ac:dyDescent="0.35">
      <c r="A182"/>
      <c r="B182" s="15" t="s">
        <v>451</v>
      </c>
      <c r="C182" s="15" t="s">
        <v>350</v>
      </c>
      <c r="D182" s="41" t="s">
        <v>478</v>
      </c>
      <c r="E182" s="15" t="s">
        <v>421</v>
      </c>
      <c r="F182" s="15" t="s">
        <v>494</v>
      </c>
      <c r="G182" s="16">
        <v>26.5</v>
      </c>
      <c r="H182" s="16">
        <v>19.52</v>
      </c>
      <c r="I182" s="53">
        <v>0.3575819672131148</v>
      </c>
      <c r="J182" s="29">
        <v>5.7204361376000001</v>
      </c>
      <c r="K182" s="110">
        <v>3706.7584904799219</v>
      </c>
      <c r="L182" s="72">
        <v>2922.9908564074731</v>
      </c>
      <c r="M182" s="72">
        <v>3706.7584904799219</v>
      </c>
      <c r="N182" s="72">
        <v>1580.750581556619</v>
      </c>
      <c r="O182" s="72">
        <v>2177.616173864898</v>
      </c>
      <c r="P182" s="72">
        <v>928.58972584367439</v>
      </c>
      <c r="Q182" s="72">
        <v>1330.516420183536</v>
      </c>
      <c r="R182" s="72">
        <v>0</v>
      </c>
      <c r="S182" s="72">
        <v>0</v>
      </c>
      <c r="T182" s="189">
        <v>3.172474823689877</v>
      </c>
      <c r="U182" s="189" t="s">
        <v>115</v>
      </c>
      <c r="V182" s="150"/>
    </row>
    <row r="183" spans="1:22" s="6" customFormat="1" ht="20.149999999999999" customHeight="1" x14ac:dyDescent="0.35">
      <c r="A183"/>
      <c r="B183" s="15" t="s">
        <v>453</v>
      </c>
      <c r="C183" s="15" t="s">
        <v>337</v>
      </c>
      <c r="D183" s="41" t="s">
        <v>478</v>
      </c>
      <c r="E183" s="15" t="s">
        <v>421</v>
      </c>
      <c r="F183" s="15" t="s">
        <v>494</v>
      </c>
      <c r="G183" s="16">
        <v>56.5</v>
      </c>
      <c r="H183" s="16">
        <v>32.380000000000003</v>
      </c>
      <c r="I183" s="53">
        <v>0.74490426189005543</v>
      </c>
      <c r="J183" s="29">
        <v>7.7707119363000006</v>
      </c>
      <c r="K183" s="110">
        <v>7963.3317774120824</v>
      </c>
      <c r="L183" s="72">
        <v>5241.2214644190863</v>
      </c>
      <c r="M183" s="72">
        <v>7963.3317774120824</v>
      </c>
      <c r="N183" s="72">
        <v>1903.811416910165</v>
      </c>
      <c r="O183" s="72">
        <v>4065.862005322545</v>
      </c>
      <c r="P183" s="72">
        <v>655.15678135397627</v>
      </c>
      <c r="Q183" s="72">
        <v>1509.7640918551849</v>
      </c>
      <c r="R183" s="72">
        <v>0</v>
      </c>
      <c r="S183" s="72">
        <v>0</v>
      </c>
      <c r="T183" s="189">
        <v>2.8399338365941493</v>
      </c>
      <c r="U183" s="189" t="s">
        <v>115</v>
      </c>
      <c r="V183" s="150"/>
    </row>
    <row r="184" spans="1:22" s="6" customFormat="1" ht="20.149999999999999" customHeight="1" x14ac:dyDescent="0.35">
      <c r="A184"/>
      <c r="B184" s="180" t="s">
        <v>692</v>
      </c>
      <c r="C184" s="180" t="s">
        <v>693</v>
      </c>
      <c r="D184" s="187" t="s">
        <v>478</v>
      </c>
      <c r="E184" s="180" t="s">
        <v>421</v>
      </c>
      <c r="F184" s="180" t="s">
        <v>494</v>
      </c>
      <c r="G184" s="181">
        <v>95</v>
      </c>
      <c r="H184" s="181">
        <v>68.42</v>
      </c>
      <c r="I184" s="183">
        <v>0.38848289973691902</v>
      </c>
      <c r="J184" s="191">
        <v>7.5892763901000002</v>
      </c>
      <c r="K184" s="192">
        <v>4226.3496117204941</v>
      </c>
      <c r="L184" s="193">
        <v>5101.8844997644228</v>
      </c>
      <c r="M184" s="193">
        <v>4226.3496117204941</v>
      </c>
      <c r="N184" s="193">
        <v>1338.1345340818771</v>
      </c>
      <c r="O184" s="193">
        <v>1221.640415843061</v>
      </c>
      <c r="P184" s="193">
        <v>651.97067121786438</v>
      </c>
      <c r="Q184" s="193">
        <v>601.45486587152834</v>
      </c>
      <c r="R184" s="193">
        <v>0</v>
      </c>
      <c r="S184" s="193">
        <v>0</v>
      </c>
      <c r="T184" s="205">
        <v>6.3001124881354684</v>
      </c>
      <c r="U184" s="205" t="s">
        <v>115</v>
      </c>
      <c r="V184" s="150"/>
    </row>
    <row r="185" spans="1:22" s="188" customFormat="1" ht="20.149999999999999" customHeight="1" x14ac:dyDescent="0.35">
      <c r="A185"/>
      <c r="B185" s="180" t="s">
        <v>692</v>
      </c>
      <c r="C185" s="180" t="s">
        <v>694</v>
      </c>
      <c r="D185" s="187" t="s">
        <v>478</v>
      </c>
      <c r="E185" s="180" t="s">
        <v>421</v>
      </c>
      <c r="F185" s="180" t="s">
        <v>494</v>
      </c>
      <c r="G185" s="181">
        <v>105</v>
      </c>
      <c r="H185" s="181">
        <v>75.900000000000006</v>
      </c>
      <c r="I185" s="183">
        <v>0.3833992094861659</v>
      </c>
      <c r="J185" s="191">
        <v>7.5892763901000002</v>
      </c>
      <c r="K185" s="192">
        <v>4226.3496117204941</v>
      </c>
      <c r="L185" s="193">
        <v>5101.8844997644228</v>
      </c>
      <c r="M185" s="193">
        <v>4226.3496117204941</v>
      </c>
      <c r="N185" s="193">
        <v>1338.1345340818771</v>
      </c>
      <c r="O185" s="193">
        <v>1221.640415843061</v>
      </c>
      <c r="P185" s="193">
        <v>651.97067121786438</v>
      </c>
      <c r="Q185" s="193">
        <v>601.45486587152834</v>
      </c>
      <c r="R185" s="193">
        <v>0</v>
      </c>
      <c r="S185" s="193">
        <v>0</v>
      </c>
      <c r="T185" s="205">
        <v>6.3001124881354684</v>
      </c>
      <c r="U185" s="205" t="s">
        <v>115</v>
      </c>
      <c r="V185" s="150"/>
    </row>
    <row r="186" spans="1:22" ht="20.149999999999999" customHeight="1" x14ac:dyDescent="0.35">
      <c r="B186" s="57"/>
      <c r="C186" s="196"/>
      <c r="D186" s="197" t="s">
        <v>425</v>
      </c>
      <c r="E186" s="196"/>
      <c r="F186" s="196" t="s">
        <v>425</v>
      </c>
      <c r="G186" s="203"/>
      <c r="H186" s="196"/>
      <c r="I186" s="196" t="s">
        <v>425</v>
      </c>
      <c r="J186" s="203"/>
      <c r="K186" s="206"/>
      <c r="L186" s="204"/>
      <c r="M186" s="204"/>
      <c r="N186" s="204"/>
      <c r="O186" s="204"/>
      <c r="P186" s="204"/>
      <c r="Q186" s="204"/>
      <c r="R186" s="204"/>
      <c r="S186" s="204"/>
      <c r="T186" s="207"/>
      <c r="U186" s="210"/>
    </row>
    <row r="187" spans="1:22" ht="20.149999999999999" customHeight="1" x14ac:dyDescent="0.35">
      <c r="B187" t="s">
        <v>685</v>
      </c>
      <c r="G187"/>
      <c r="T187" s="202"/>
      <c r="U187" s="202"/>
    </row>
  </sheetData>
  <dataConsolidate/>
  <mergeCells count="5">
    <mergeCell ref="N3:O3"/>
    <mergeCell ref="T3:U3"/>
    <mergeCell ref="R3:S3"/>
    <mergeCell ref="L3:M3"/>
    <mergeCell ref="P3:Q3"/>
  </mergeCells>
  <phoneticPr fontId="25" type="noConversion"/>
  <printOptions horizontalCentered="1"/>
  <pageMargins left="0" right="0" top="7.874015748031496E-2" bottom="0.27559055118110237" header="0" footer="0"/>
  <pageSetup paperSize="9" scale="43" fitToHeight="0" orientation="landscape" r:id="rId1"/>
  <headerFooter>
    <oddFooter>&amp;L
The data of the companies that are not under XP coverage come from the consensus according to Bloomberg. The sector averages are market cap weighted.
*Target price for 2023, remaining are for 2022. **In USD. ***Only data in BRL.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91944E-298C-4481-81CC-4D47996BC567}">
  <sheetPr codeName="Sheet24">
    <tabColor theme="7"/>
    <pageSetUpPr fitToPage="1"/>
  </sheetPr>
  <dimension ref="A1:AG237"/>
  <sheetViews>
    <sheetView showGridLines="0" view="pageBreakPreview" zoomScale="60" zoomScaleNormal="5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J8" sqref="J8"/>
    </sheetView>
  </sheetViews>
  <sheetFormatPr defaultColWidth="8.7265625" defaultRowHeight="20.149999999999999" customHeight="1" x14ac:dyDescent="0.35"/>
  <cols>
    <col min="1" max="1" width="30.54296875" bestFit="1" customWidth="1"/>
    <col min="2" max="2" width="9.453125" customWidth="1"/>
    <col min="3" max="3" width="43.7265625" bestFit="1" customWidth="1"/>
    <col min="4" max="4" width="23" bestFit="1" customWidth="1"/>
    <col min="5" max="6" width="22.453125" customWidth="1"/>
    <col min="7" max="8" width="12.54296875" style="68" customWidth="1"/>
    <col min="9" max="10" width="17.26953125" style="91" customWidth="1"/>
    <col min="11" max="18" width="15.7265625" style="115" customWidth="1"/>
    <col min="19" max="33" width="15.7265625" style="79" customWidth="1"/>
    <col min="34" max="34" width="8.7265625" customWidth="1"/>
  </cols>
  <sheetData>
    <row r="1" spans="1:33" ht="35.25" customHeight="1" x14ac:dyDescent="0.35">
      <c r="A1" s="27"/>
      <c r="B1" s="28"/>
      <c r="C1" s="28"/>
      <c r="D1" s="28"/>
      <c r="E1" s="28"/>
      <c r="F1" s="28"/>
      <c r="G1" s="63"/>
      <c r="H1" s="63"/>
      <c r="I1" s="86"/>
      <c r="J1" s="86"/>
      <c r="K1" s="108"/>
      <c r="L1" s="108"/>
      <c r="M1" s="108"/>
      <c r="N1" s="108"/>
      <c r="O1" s="108"/>
      <c r="P1" s="108"/>
      <c r="Q1" s="108"/>
      <c r="R1" s="108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69"/>
    </row>
    <row r="2" spans="1:33" ht="35.25" customHeight="1" x14ac:dyDescent="0.35">
      <c r="A2" s="52"/>
      <c r="B2" s="28"/>
      <c r="C2" s="28"/>
      <c r="D2" s="28"/>
      <c r="E2" s="28"/>
      <c r="F2" s="28"/>
      <c r="G2" s="63"/>
      <c r="H2" s="63"/>
      <c r="I2" s="86"/>
      <c r="J2" s="86"/>
      <c r="K2" s="108"/>
      <c r="L2" s="108"/>
      <c r="M2" s="108"/>
      <c r="N2" s="108"/>
      <c r="O2" s="108"/>
      <c r="P2" s="108"/>
      <c r="Q2" s="108"/>
      <c r="R2" s="108"/>
      <c r="S2" s="69"/>
      <c r="T2" s="69"/>
      <c r="U2" s="69"/>
      <c r="V2" s="69"/>
      <c r="W2" s="69"/>
      <c r="X2" s="69"/>
      <c r="Y2" s="69"/>
      <c r="Z2" s="69"/>
      <c r="AA2" s="69"/>
      <c r="AB2" s="69"/>
      <c r="AC2" s="69"/>
      <c r="AD2" s="69"/>
      <c r="AE2" s="69"/>
      <c r="AF2" s="69"/>
      <c r="AG2" s="69"/>
    </row>
    <row r="3" spans="1:33" ht="20.149999999999999" customHeight="1" x14ac:dyDescent="0.35">
      <c r="A3" s="12" t="s">
        <v>115</v>
      </c>
      <c r="B3" s="13"/>
      <c r="C3" s="13"/>
      <c r="D3" s="13"/>
      <c r="E3" s="13"/>
      <c r="F3" s="13"/>
      <c r="G3" s="64"/>
      <c r="H3" s="64" t="s">
        <v>274</v>
      </c>
      <c r="I3" s="87" t="s">
        <v>379</v>
      </c>
      <c r="J3" s="87" t="s">
        <v>286</v>
      </c>
      <c r="K3" s="104" t="s">
        <v>380</v>
      </c>
      <c r="L3" s="106" t="s">
        <v>380</v>
      </c>
      <c r="M3" s="104" t="s">
        <v>383</v>
      </c>
      <c r="N3" s="106" t="s">
        <v>383</v>
      </c>
      <c r="O3" s="106" t="s">
        <v>385</v>
      </c>
      <c r="P3" s="106" t="s">
        <v>385</v>
      </c>
      <c r="Q3" s="220" t="s">
        <v>381</v>
      </c>
      <c r="R3" s="220"/>
      <c r="S3" s="219" t="s">
        <v>368</v>
      </c>
      <c r="T3" s="219"/>
      <c r="U3" s="219" t="s">
        <v>1</v>
      </c>
      <c r="V3" s="219"/>
      <c r="W3" s="219" t="s">
        <v>347</v>
      </c>
      <c r="X3" s="219"/>
      <c r="Y3" s="219" t="s">
        <v>2</v>
      </c>
      <c r="Z3" s="219"/>
      <c r="AA3" s="219" t="s">
        <v>386</v>
      </c>
      <c r="AB3" s="219"/>
      <c r="AC3" s="219" t="s">
        <v>376</v>
      </c>
      <c r="AD3" s="219"/>
      <c r="AE3" s="219" t="s">
        <v>285</v>
      </c>
      <c r="AF3" s="219"/>
      <c r="AG3" s="103"/>
    </row>
    <row r="4" spans="1:33" ht="20.149999999999999" customHeight="1" x14ac:dyDescent="0.35">
      <c r="A4" s="80" t="s">
        <v>197</v>
      </c>
      <c r="B4" s="80" t="s">
        <v>0</v>
      </c>
      <c r="C4" s="80" t="s">
        <v>346</v>
      </c>
      <c r="D4" s="80" t="s">
        <v>198</v>
      </c>
      <c r="E4" s="80" t="s">
        <v>199</v>
      </c>
      <c r="F4" s="80" t="s">
        <v>364</v>
      </c>
      <c r="G4" s="64"/>
      <c r="H4" s="64" t="s">
        <v>276</v>
      </c>
      <c r="I4" s="87" t="s">
        <v>288</v>
      </c>
      <c r="J4" s="87" t="s">
        <v>288</v>
      </c>
      <c r="K4" s="105">
        <v>2023</v>
      </c>
      <c r="L4" s="105">
        <v>2024</v>
      </c>
      <c r="M4" s="105">
        <v>2023</v>
      </c>
      <c r="N4" s="105">
        <v>2024</v>
      </c>
      <c r="O4" s="105">
        <v>2023</v>
      </c>
      <c r="P4" s="105">
        <v>2024</v>
      </c>
      <c r="Q4" s="105">
        <v>2023</v>
      </c>
      <c r="R4" s="105">
        <v>2024</v>
      </c>
      <c r="S4" s="83">
        <v>2023</v>
      </c>
      <c r="T4" s="83">
        <v>2024</v>
      </c>
      <c r="U4" s="83">
        <v>2023</v>
      </c>
      <c r="V4" s="83">
        <v>2024</v>
      </c>
      <c r="W4" s="83">
        <v>2023</v>
      </c>
      <c r="X4" s="83">
        <v>2024</v>
      </c>
      <c r="Y4" s="83">
        <v>2023</v>
      </c>
      <c r="Z4" s="83">
        <v>2024</v>
      </c>
      <c r="AA4" s="83">
        <v>2023</v>
      </c>
      <c r="AB4" s="83">
        <v>2024</v>
      </c>
      <c r="AC4" s="83">
        <v>2023</v>
      </c>
      <c r="AD4" s="83">
        <v>2024</v>
      </c>
      <c r="AE4" s="83">
        <v>2023</v>
      </c>
      <c r="AF4" s="83">
        <v>2024</v>
      </c>
      <c r="AG4" s="83"/>
    </row>
    <row r="5" spans="1:33" s="61" customFormat="1" ht="20.149999999999999" customHeight="1" x14ac:dyDescent="0.35">
      <c r="A5" s="60"/>
      <c r="B5" s="60"/>
      <c r="C5" s="60"/>
      <c r="D5" s="60"/>
      <c r="E5" s="60"/>
      <c r="F5" s="60"/>
      <c r="G5" s="65"/>
      <c r="H5" s="65"/>
      <c r="I5" s="88"/>
      <c r="J5" s="88"/>
      <c r="K5" s="109" t="s">
        <v>375</v>
      </c>
      <c r="L5" s="109" t="s">
        <v>375</v>
      </c>
      <c r="M5" s="109" t="s">
        <v>382</v>
      </c>
      <c r="N5" s="109" t="s">
        <v>382</v>
      </c>
      <c r="O5" s="109" t="s">
        <v>384</v>
      </c>
      <c r="P5" s="109" t="s">
        <v>384</v>
      </c>
      <c r="Q5" s="109" t="s">
        <v>369</v>
      </c>
      <c r="R5" s="109" t="s">
        <v>369</v>
      </c>
      <c r="S5" s="71" t="s">
        <v>368</v>
      </c>
      <c r="T5" s="71" t="s">
        <v>368</v>
      </c>
      <c r="U5" s="71" t="s">
        <v>389</v>
      </c>
      <c r="V5" s="71" t="s">
        <v>389</v>
      </c>
      <c r="W5" s="71" t="s">
        <v>390</v>
      </c>
      <c r="X5" s="71" t="s">
        <v>390</v>
      </c>
      <c r="Y5" s="71" t="s">
        <v>391</v>
      </c>
      <c r="Z5" s="71" t="s">
        <v>391</v>
      </c>
      <c r="AA5" s="71" t="s">
        <v>392</v>
      </c>
      <c r="AB5" s="71" t="s">
        <v>392</v>
      </c>
      <c r="AC5" s="71" t="s">
        <v>376</v>
      </c>
      <c r="AD5" s="71" t="s">
        <v>376</v>
      </c>
      <c r="AE5" s="71" t="s">
        <v>285</v>
      </c>
      <c r="AF5" s="71" t="s">
        <v>285</v>
      </c>
      <c r="AG5" s="71"/>
    </row>
    <row r="6" spans="1:33" s="61" customFormat="1" ht="20.149999999999999" customHeight="1" x14ac:dyDescent="0.35">
      <c r="A6" s="60" t="s">
        <v>360</v>
      </c>
      <c r="B6" s="60" t="s">
        <v>361</v>
      </c>
      <c r="C6" s="60" t="s">
        <v>359</v>
      </c>
      <c r="D6" s="60" t="s">
        <v>362</v>
      </c>
      <c r="E6" s="60" t="s">
        <v>363</v>
      </c>
      <c r="F6" s="60" t="s">
        <v>365</v>
      </c>
      <c r="G6" s="65" t="s">
        <v>377</v>
      </c>
      <c r="H6" s="65" t="s">
        <v>366</v>
      </c>
      <c r="I6" s="88"/>
      <c r="J6" s="88"/>
      <c r="K6" s="109" t="str">
        <f t="shared" ref="K6:X6" si="0">K5&amp;"_"&amp;K4</f>
        <v>DIVIDENDS_2023</v>
      </c>
      <c r="L6" s="109" t="str">
        <f t="shared" si="0"/>
        <v>DIVIDENDS_2024</v>
      </c>
      <c r="M6" s="109" t="str">
        <f t="shared" si="0"/>
        <v>SHAREHOLDERS_EQUITY_2023</v>
      </c>
      <c r="N6" s="109" t="str">
        <f t="shared" si="0"/>
        <v>SHAREHOLDERS_EQUITY_2024</v>
      </c>
      <c r="O6" s="109" t="str">
        <f t="shared" si="0"/>
        <v>NET_DEBT_2023</v>
      </c>
      <c r="P6" s="109" t="str">
        <f t="shared" si="0"/>
        <v>NET_DEBT_2024</v>
      </c>
      <c r="Q6" s="109" t="str">
        <f t="shared" si="0"/>
        <v>NET_INCOME_2023</v>
      </c>
      <c r="R6" s="109" t="str">
        <f t="shared" si="0"/>
        <v>NET_INCOME_2024</v>
      </c>
      <c r="S6" s="71" t="str">
        <f t="shared" si="0"/>
        <v>EBITDA_2023</v>
      </c>
      <c r="T6" s="71" t="str">
        <f t="shared" si="0"/>
        <v>EBITDA_2024</v>
      </c>
      <c r="U6" s="71" t="str">
        <f t="shared" si="0"/>
        <v>P_E_2023</v>
      </c>
      <c r="V6" s="71" t="str">
        <f t="shared" si="0"/>
        <v>P_E_2024</v>
      </c>
      <c r="W6" s="71" t="str">
        <f t="shared" si="0"/>
        <v>P_VP_2023</v>
      </c>
      <c r="X6" s="71" t="str">
        <f t="shared" si="0"/>
        <v>P_VP_2024</v>
      </c>
      <c r="Y6" s="71" t="str">
        <f t="shared" ref="Y6:AF6" si="1">Y5&amp;"_"&amp;Y4</f>
        <v>EV_EBITDA_2023</v>
      </c>
      <c r="Z6" s="71" t="str">
        <f t="shared" si="1"/>
        <v>EV_EBITDA_2024</v>
      </c>
      <c r="AA6" s="71" t="str">
        <f t="shared" si="1"/>
        <v>NET DEBT_EBITDA_2023</v>
      </c>
      <c r="AB6" s="71" t="str">
        <f t="shared" si="1"/>
        <v>NET DEBT_EBITDA_2024</v>
      </c>
      <c r="AC6" s="71" t="str">
        <f t="shared" si="1"/>
        <v>DY_2023</v>
      </c>
      <c r="AD6" s="71" t="str">
        <f t="shared" si="1"/>
        <v>DY_2024</v>
      </c>
      <c r="AE6" s="71" t="str">
        <f t="shared" si="1"/>
        <v>ROE_2023</v>
      </c>
      <c r="AF6" s="71" t="str">
        <f t="shared" si="1"/>
        <v>ROE_2024</v>
      </c>
      <c r="AG6" s="71"/>
    </row>
    <row r="7" spans="1:33" ht="20.149999999999999" customHeight="1" x14ac:dyDescent="0.35">
      <c r="A7" s="15" t="e">
        <f>INDEX([4]Sheet1!$1:$1048576,MATCH($B7,[4]Sheet1!$A:$A,0),MATCH(A$6,[4]Sheet1!$1:$1,0))</f>
        <v>#N/A</v>
      </c>
      <c r="B7" s="41" t="s">
        <v>36</v>
      </c>
      <c r="C7" s="15" t="e">
        <f>INDEX([4]Sheet1!$1:$1048576,MATCH($B7,[4]Sheet1!$A:$A,0),MATCH(C$6,[4]Sheet1!$1:$1,0))</f>
        <v>#N/A</v>
      </c>
      <c r="D7" s="15" t="e">
        <f>INDEX([4]Sheet1!$1:$1048576,MATCH($B7,[4]Sheet1!$A:$A,0),MATCH(D$6,[4]Sheet1!$1:$1,0))</f>
        <v>#N/A</v>
      </c>
      <c r="E7" s="15" t="e">
        <f>INDEX([4]Sheet1!$1:$1048576,MATCH($B7,[4]Sheet1!$A:$A,0),MATCH(E$6,[4]Sheet1!$1:$1,0))</f>
        <v>#N/A</v>
      </c>
      <c r="F7" s="15" t="e">
        <f>INDEX([4]Sheet1!$1:$1048576,MATCH($B7,[4]Sheet1!$A:$A,0),MATCH(F$6,[4]Sheet1!$1:$1,0))</f>
        <v>#N/A</v>
      </c>
      <c r="G7" s="92" t="e">
        <f>INDEX([4]Sheet1!$1:$1048576,MATCH($B7,[4]Sheet1!$A:$A,0),MATCH(G$6,[4]Sheet1!$1:$1,0))</f>
        <v>#N/A</v>
      </c>
      <c r="H7" s="29" t="e">
        <f>INDEX([4]Sheet1!$1:$1048576,MATCH($B7,[4]Sheet1!$A:$A,0),MATCH(H$6,[4]Sheet1!$1:$1,0))</f>
        <v>#N/A</v>
      </c>
      <c r="I7" s="85" t="str" cm="1">
        <f t="array" ref="I7">IFERROR((_xll.ECONOMATICA($B7,"EV")/1000000) / IF($G7="USD",Aux!$B$1,1),"")</f>
        <v/>
      </c>
      <c r="J7" s="85" t="str" cm="1">
        <f t="array" ref="J7">IFERROR((_xll.ECONOMATICA($B7,"MarketCapitaliz")/1000000) / IF($G7="USD",Aux!$B$1,1),"")</f>
        <v/>
      </c>
      <c r="K7" s="110" t="e">
        <f>ABS(INDEX([4]Sheet1!$1:$1048576,MATCH($B7,[4]Sheet1!$A:$A,0),MATCH(K$6,[4]Sheet1!$1:$1,0)))</f>
        <v>#N/A</v>
      </c>
      <c r="L7" s="110" t="e">
        <f>ABS(INDEX([4]Sheet1!$1:$1048576,MATCH($B7,[4]Sheet1!$A:$A,0),MATCH(L$6,[4]Sheet1!$1:$1,0)))</f>
        <v>#N/A</v>
      </c>
      <c r="M7" s="110" t="e">
        <f>ABS(INDEX([4]Sheet1!$1:$1048576,MATCH($B7,[4]Sheet1!$A:$A,0),MATCH(M$6,[4]Sheet1!$1:$1,0)))</f>
        <v>#N/A</v>
      </c>
      <c r="N7" s="110" t="e">
        <f>ABS(INDEX([4]Sheet1!$1:$1048576,MATCH($B7,[4]Sheet1!$A:$A,0),MATCH(N$6,[4]Sheet1!$1:$1,0)))</f>
        <v>#N/A</v>
      </c>
      <c r="O7" s="110" t="e">
        <f>ABS(INDEX([4]Sheet1!$1:$1048576,MATCH($B7,[4]Sheet1!$A:$A,0),MATCH(O$6,[4]Sheet1!$1:$1,0)))</f>
        <v>#N/A</v>
      </c>
      <c r="P7" s="110" t="e">
        <f>ABS(INDEX([4]Sheet1!$1:$1048576,MATCH($B7,[4]Sheet1!$A:$A,0),MATCH(P$6,[4]Sheet1!$1:$1,0)))</f>
        <v>#N/A</v>
      </c>
      <c r="Q7" s="110" t="e">
        <f>INDEX([4]Sheet1!$1:$1048576,MATCH($B7,[4]Sheet1!$A:$A,0),MATCH(Q$6,[4]Sheet1!$1:$1,0))</f>
        <v>#N/A</v>
      </c>
      <c r="R7" s="110" t="e">
        <f>INDEX([4]Sheet1!$1:$1048576,MATCH($B7,[4]Sheet1!$A:$A,0),MATCH(R$6,[4]Sheet1!$1:$1,0))</f>
        <v>#N/A</v>
      </c>
      <c r="S7" s="72" t="e">
        <f>INDEX([4]Sheet1!$1:$1048576,MATCH($B7,[4]Sheet1!$A:$A,0),MATCH(S$6,[4]Sheet1!$1:$1,0))</f>
        <v>#N/A</v>
      </c>
      <c r="T7" s="72" t="e">
        <f>INDEX([4]Sheet1!$1:$1048576,MATCH($B7,[4]Sheet1!$A:$A,0),MATCH(T$6,[4]Sheet1!$1:$1,0))</f>
        <v>#N/A</v>
      </c>
      <c r="U7" s="72"/>
      <c r="V7" s="72"/>
      <c r="W7" s="72"/>
      <c r="X7" s="72"/>
      <c r="Y7" s="101" t="str">
        <f>IFERROR($I7/S7,"")</f>
        <v/>
      </c>
      <c r="Z7" s="101" t="str">
        <f>IFERROR($I7/T7,"")</f>
        <v/>
      </c>
      <c r="AA7" s="101"/>
      <c r="AB7" s="101"/>
      <c r="AC7" s="107" t="str">
        <f t="shared" ref="AC7:AC38" si="2">IFERROR($K7/J7,"")</f>
        <v/>
      </c>
      <c r="AD7" s="107"/>
      <c r="AE7" s="107" t="str">
        <f>IFERROR($Q7/$M7,"-")</f>
        <v>-</v>
      </c>
      <c r="AF7" s="107" t="str">
        <f>IFERROR($R7/$N7,"-")</f>
        <v>-</v>
      </c>
      <c r="AG7" s="107"/>
    </row>
    <row r="8" spans="1:33" ht="20.149999999999999" customHeight="1" x14ac:dyDescent="0.35">
      <c r="A8" s="15" t="str">
        <f>INDEX([4]Sheet1!$1:$1048576,MATCH($B8,[4]Sheet1!$A:$A,0),MATCH(A$6,[4]Sheet1!$1:$1,0))</f>
        <v>Americanas</v>
      </c>
      <c r="B8" s="41" t="s">
        <v>295</v>
      </c>
      <c r="C8" s="15" t="str">
        <f>INDEX([4]Sheet1!$1:$1048576,MATCH($B8,[4]Sheet1!$A:$A,0),MATCH(C$6,[4]Sheet1!$1:$1,0))</f>
        <v>Retail</v>
      </c>
      <c r="D8" s="15" t="str">
        <f>INDEX([4]Sheet1!$1:$1048576,MATCH($B8,[4]Sheet1!$A:$A,0),MATCH(D$6,[4]Sheet1!$1:$1,0))</f>
        <v>Danniela Eiger</v>
      </c>
      <c r="E8" s="15" t="str">
        <f>INDEX([4]Sheet1!$1:$1048576,MATCH($B8,[4]Sheet1!$A:$A,0),MATCH(E$6,[4]Sheet1!$1:$1,0))</f>
        <v>Under Review</v>
      </c>
      <c r="F8" s="15" t="b">
        <f>INDEX([4]Sheet1!$1:$1048576,MATCH($B8,[4]Sheet1!$A:$A,0),MATCH(F$6,[4]Sheet1!$1:$1,0))</f>
        <v>0</v>
      </c>
      <c r="G8" s="92" t="e">
        <f>INDEX([4]Sheet1!$1:$1048576,MATCH($B8,[4]Sheet1!$A:$A,0),MATCH(G$6,[4]Sheet1!$1:$1,0))</f>
        <v>#N/A</v>
      </c>
      <c r="H8" s="29">
        <f>INDEX([4]Sheet1!$1:$1048576,MATCH($B8,[4]Sheet1!$A:$A,0),MATCH(H$6,[4]Sheet1!$1:$1,0))</f>
        <v>20</v>
      </c>
      <c r="I8" s="85" t="str" cm="1">
        <f t="array" ref="I8">IFERROR((_xll.ECONOMATICA($B8,"EV")/1000000) / IF($G8="USD",Aux!$B$1,1),"")</f>
        <v/>
      </c>
      <c r="J8" s="85" t="str" cm="1">
        <f t="array" ref="J8">IFERROR((_xll.ECONOMATICA($B8,"MarketCapitaliz")/1000000) / IF($G8="USD",Aux!$B$1,1),"")</f>
        <v/>
      </c>
      <c r="K8" s="110">
        <f>ABS(INDEX([4]Sheet1!$1:$1048576,MATCH($B8,[4]Sheet1!$A:$A,0),MATCH(K$6,[4]Sheet1!$1:$1,0)))</f>
        <v>2380</v>
      </c>
      <c r="L8" s="110">
        <f>ABS(INDEX([4]Sheet1!$1:$1048576,MATCH($B8,[4]Sheet1!$A:$A,0),MATCH(L$6,[4]Sheet1!$1:$1,0)))</f>
        <v>3635.0642894374841</v>
      </c>
      <c r="M8" s="110">
        <f>ABS(INDEX([4]Sheet1!$1:$1048576,MATCH($B8,[4]Sheet1!$A:$A,0),MATCH(M$6,[4]Sheet1!$1:$1,0)))</f>
        <v>15761.84243199891</v>
      </c>
      <c r="N8" s="110">
        <f>ABS(INDEX([4]Sheet1!$1:$1048576,MATCH($B8,[4]Sheet1!$A:$A,0),MATCH(N$6,[4]Sheet1!$1:$1,0)))</f>
        <v>16650.274722457401</v>
      </c>
      <c r="O8" s="110">
        <f>ABS(INDEX([4]Sheet1!$1:$1048576,MATCH($B8,[4]Sheet1!$A:$A,0),MATCH(O$6,[4]Sheet1!$1:$1,0)))</f>
        <v>10062.591272320669</v>
      </c>
      <c r="P8" s="110">
        <f>ABS(INDEX([4]Sheet1!$1:$1048576,MATCH($B8,[4]Sheet1!$A:$A,0),MATCH(P$6,[4]Sheet1!$1:$1,0)))</f>
        <v>10575.490617225019</v>
      </c>
      <c r="Q8" s="110">
        <f>INDEX([4]Sheet1!$1:$1048576,MATCH($B8,[4]Sheet1!$A:$A,0),MATCH(Q$6,[4]Sheet1!$1:$1,0))</f>
        <v>715.48685244416561</v>
      </c>
      <c r="R8" s="110">
        <f>INDEX([4]Sheet1!$1:$1048576,MATCH($B8,[4]Sheet1!$A:$A,0),MATCH(R$6,[4]Sheet1!$1:$1,0))</f>
        <v>1154.429982212527</v>
      </c>
      <c r="S8" s="72">
        <f>INDEX([4]Sheet1!$1:$1048576,MATCH($B8,[4]Sheet1!$A:$A,0),MATCH(S$6,[4]Sheet1!$1:$1,0))</f>
        <v>4913.5607472588463</v>
      </c>
      <c r="T8" s="72">
        <f>INDEX([4]Sheet1!$1:$1048576,MATCH($B8,[4]Sheet1!$A:$A,0),MATCH(T$6,[4]Sheet1!$1:$1,0))</f>
        <v>5517.058694548211</v>
      </c>
      <c r="U8" s="101" t="str">
        <f>IFERROR((J8/Q8),"-")</f>
        <v>-</v>
      </c>
      <c r="V8" s="101" t="str">
        <f>IFERROR((J8/R8),"-")</f>
        <v>-</v>
      </c>
      <c r="W8" s="101" t="str">
        <f>IFERROR(J8/M8,"-")</f>
        <v>-</v>
      </c>
      <c r="X8" s="101" t="str">
        <f>IFERROR(J8/N8,"-")</f>
        <v>-</v>
      </c>
      <c r="Y8" s="101" t="str">
        <f>IFERROR($I8/S8,"-")</f>
        <v>-</v>
      </c>
      <c r="Z8" s="101" t="str">
        <f>IFERROR($I8/T8,"-")</f>
        <v>-</v>
      </c>
      <c r="AA8" s="101">
        <f>IFERROR(O8/S8,"-")</f>
        <v>2.0479224313924154</v>
      </c>
      <c r="AB8" s="101">
        <f>IFERROR(P8/T8,"-")</f>
        <v>1.9168711450678233</v>
      </c>
      <c r="AC8" s="107" t="str">
        <f t="shared" si="2"/>
        <v/>
      </c>
      <c r="AD8" s="107" t="str">
        <f>IFERROR($L8/J8,"")</f>
        <v/>
      </c>
      <c r="AE8" s="107">
        <f t="shared" ref="AE8:AE71" si="3">IFERROR($Q8/$M8,"-")</f>
        <v>4.5393605191206561E-2</v>
      </c>
      <c r="AF8" s="107">
        <f t="shared" ref="AF8:AF71" si="4">IFERROR($R8/$N8,"-")</f>
        <v>6.9333990066570234E-2</v>
      </c>
      <c r="AG8" s="107"/>
    </row>
    <row r="9" spans="1:33" ht="20.149999999999999" customHeight="1" x14ac:dyDescent="0.35">
      <c r="A9" s="15" t="str">
        <f>INDEX([4]Sheet1!$1:$1048576,MATCH($B9,[4]Sheet1!$A:$A,0),MATCH(A$6,[4]Sheet1!$1:$1,0))</f>
        <v>Petrobras</v>
      </c>
      <c r="B9" s="15" t="s">
        <v>357</v>
      </c>
      <c r="C9" s="15" t="str">
        <f>INDEX([4]Sheet1!$1:$1048576,MATCH($B9,[4]Sheet1!$A:$A,0),MATCH(C$6,[4]Sheet1!$1:$1,0))</f>
        <v>Oil, Gas &amp; Petrochemicals</v>
      </c>
      <c r="D9" s="15" t="str">
        <f>INDEX([4]Sheet1!$1:$1048576,MATCH($B9,[4]Sheet1!$A:$A,0),MATCH(D$6,[4]Sheet1!$1:$1,0))</f>
        <v>André Vidal</v>
      </c>
      <c r="E9" s="15" t="str">
        <f>INDEX([4]Sheet1!$1:$1048576,MATCH($B9,[4]Sheet1!$A:$A,0),MATCH(E$6,[4]Sheet1!$1:$1,0))</f>
        <v>Buy</v>
      </c>
      <c r="F9" s="15" t="b">
        <f>INDEX([4]Sheet1!$1:$1048576,MATCH($B9,[4]Sheet1!$A:$A,0),MATCH(F$6,[4]Sheet1!$1:$1,0))</f>
        <v>0</v>
      </c>
      <c r="G9" s="92" t="e">
        <f>INDEX([4]Sheet1!$1:$1048576,MATCH($B9,[4]Sheet1!$A:$A,0),MATCH(G$6,[4]Sheet1!$1:$1,0))</f>
        <v>#N/A</v>
      </c>
      <c r="H9" s="29">
        <f>INDEX([4]Sheet1!$1:$1048576,MATCH($B9,[4]Sheet1!$A:$A,0),MATCH(H$6,[4]Sheet1!$1:$1,0))</f>
        <v>36.700000000000003</v>
      </c>
      <c r="I9" s="85" t="str" cm="1">
        <f t="array" ref="I9">IFERROR((_xll.ECONOMATICA($B9,"EV")/1000000) / IF($G9="USD",Aux!$B$1,1),"")</f>
        <v/>
      </c>
      <c r="J9" s="85" t="str" cm="1">
        <f t="array" ref="J9">IFERROR((_xll.ECONOMATICA($B9,"MarketCapitaliz")/1000000) / IF($G9="USD",Aux!$B$1,1),"")</f>
        <v/>
      </c>
      <c r="K9" s="110">
        <f>ABS(INDEX([4]Sheet1!$1:$1048576,MATCH($B9,[4]Sheet1!$A:$A,0),MATCH(K$6,[4]Sheet1!$1:$1,0)))</f>
        <v>22505.530284550448</v>
      </c>
      <c r="L9" s="110">
        <f>ABS(INDEX([4]Sheet1!$1:$1048576,MATCH($B9,[4]Sheet1!$A:$A,0),MATCH(L$6,[4]Sheet1!$1:$1,0)))</f>
        <v>9790.5401103697222</v>
      </c>
      <c r="M9" s="110">
        <f>ABS(INDEX([4]Sheet1!$1:$1048576,MATCH($B9,[4]Sheet1!$A:$A,0),MATCH(M$6,[4]Sheet1!$1:$1,0)))</f>
        <v>81936.887930417026</v>
      </c>
      <c r="N9" s="110">
        <f>ABS(INDEX([4]Sheet1!$1:$1048576,MATCH($B9,[4]Sheet1!$A:$A,0),MATCH(N$6,[4]Sheet1!$1:$1,0)))</f>
        <v>85380.406085681389</v>
      </c>
      <c r="O9" s="110">
        <f>ABS(INDEX([4]Sheet1!$1:$1048576,MATCH($B9,[4]Sheet1!$A:$A,0),MATCH(O$6,[4]Sheet1!$1:$1,0)))</f>
        <v>40148.64264291498</v>
      </c>
      <c r="P9" s="110">
        <f>ABS(INDEX([4]Sheet1!$1:$1048576,MATCH($B9,[4]Sheet1!$A:$A,0),MATCH(P$6,[4]Sheet1!$1:$1,0)))</f>
        <v>37111.701263691619</v>
      </c>
      <c r="Q9" s="110">
        <f>INDEX([4]Sheet1!$1:$1048576,MATCH($B9,[4]Sheet1!$A:$A,0),MATCH(Q$6,[4]Sheet1!$1:$1,0))</f>
        <v>19424.071776590619</v>
      </c>
      <c r="R9" s="110">
        <f>INDEX([4]Sheet1!$1:$1048576,MATCH($B9,[4]Sheet1!$A:$A,0),MATCH(R$6,[4]Sheet1!$1:$1,0))</f>
        <v>14089.436225594971</v>
      </c>
      <c r="S9" s="72">
        <f>INDEX([4]Sheet1!$1:$1048576,MATCH($B9,[4]Sheet1!$A:$A,0),MATCH(S$6,[4]Sheet1!$1:$1,0))</f>
        <v>47726.697803209128</v>
      </c>
      <c r="T9" s="72">
        <f>INDEX([4]Sheet1!$1:$1048576,MATCH($B9,[4]Sheet1!$A:$A,0),MATCH(T$6,[4]Sheet1!$1:$1,0))</f>
        <v>41596.0460273473</v>
      </c>
      <c r="U9" s="101" t="str">
        <f t="shared" ref="U9:U72" si="5">IFERROR((J9/Q9),"-")</f>
        <v>-</v>
      </c>
      <c r="V9" s="101" t="str">
        <f t="shared" ref="V9:V72" si="6">IFERROR((J9/R9),"-")</f>
        <v>-</v>
      </c>
      <c r="W9" s="101" t="str">
        <f t="shared" ref="W9:W72" si="7">IFERROR(J9/M9,"-")</f>
        <v>-</v>
      </c>
      <c r="X9" s="101" t="str">
        <f t="shared" ref="X9:X72" si="8">IFERROR(J9/N9,"-")</f>
        <v>-</v>
      </c>
      <c r="Y9" s="101" t="str">
        <f t="shared" ref="Y9:Y72" si="9">IFERROR($I9/S9,"-")</f>
        <v>-</v>
      </c>
      <c r="Z9" s="101" t="str">
        <f t="shared" ref="Z9:Z72" si="10">IFERROR($I9/T9,"-")</f>
        <v>-</v>
      </c>
      <c r="AA9" s="101">
        <f t="shared" ref="AA9:AA72" si="11">IFERROR(O9/S9,"-")</f>
        <v>0.84121978873249004</v>
      </c>
      <c r="AB9" s="101">
        <f t="shared" ref="AB9:AB72" si="12">IFERROR(P9/T9,"-")</f>
        <v>0.89219300409689295</v>
      </c>
      <c r="AC9" s="107" t="str">
        <f t="shared" si="2"/>
        <v/>
      </c>
      <c r="AD9" s="107" t="str">
        <f t="shared" ref="AD9:AD72" si="13">IFERROR($L9/J9,"")</f>
        <v/>
      </c>
      <c r="AE9" s="107">
        <f t="shared" si="3"/>
        <v>0.23706138062121734</v>
      </c>
      <c r="AF9" s="107">
        <f t="shared" si="4"/>
        <v>0.16501955040429142</v>
      </c>
      <c r="AG9" s="107"/>
    </row>
    <row r="10" spans="1:33" ht="20.149999999999999" customHeight="1" x14ac:dyDescent="0.35">
      <c r="A10" s="15" t="str">
        <f>INDEX([4]Sheet1!$1:$1048576,MATCH($B10,[4]Sheet1!$A:$A,0),MATCH(A$6,[4]Sheet1!$1:$1,0))</f>
        <v>Even</v>
      </c>
      <c r="B10" s="41" t="s">
        <v>211</v>
      </c>
      <c r="C10" s="15" t="str">
        <f>INDEX([4]Sheet1!$1:$1048576,MATCH($B10,[4]Sheet1!$A:$A,0),MATCH(C$6,[4]Sheet1!$1:$1,0))</f>
        <v>Homebuilders</v>
      </c>
      <c r="D10" s="15" t="str">
        <f>INDEX([4]Sheet1!$1:$1048576,MATCH($B10,[4]Sheet1!$A:$A,0),MATCH(D$6,[4]Sheet1!$1:$1,0))</f>
        <v>Ygor Altero</v>
      </c>
      <c r="E10" s="15" t="str">
        <f>INDEX([4]Sheet1!$1:$1048576,MATCH($B10,[4]Sheet1!$A:$A,0),MATCH(E$6,[4]Sheet1!$1:$1,0))</f>
        <v>Buy</v>
      </c>
      <c r="F10" s="15" t="b">
        <f>INDEX([4]Sheet1!$1:$1048576,MATCH($B10,[4]Sheet1!$A:$A,0),MATCH(F$6,[4]Sheet1!$1:$1,0))</f>
        <v>0</v>
      </c>
      <c r="G10" s="92" t="e">
        <f>INDEX([4]Sheet1!$1:$1048576,MATCH($B10,[4]Sheet1!$A:$A,0),MATCH(G$6,[4]Sheet1!$1:$1,0))</f>
        <v>#N/A</v>
      </c>
      <c r="H10" s="29">
        <f>INDEX([4]Sheet1!$1:$1048576,MATCH($B10,[4]Sheet1!$A:$A,0),MATCH(H$6,[4]Sheet1!$1:$1,0))</f>
        <v>9</v>
      </c>
      <c r="I10" s="85" t="str" cm="1">
        <f t="array" ref="I10">IFERROR((_xll.ECONOMATICA($B10,"EV")/1000000) / IF($G10="USD",Aux!$B$1,1),"")</f>
        <v/>
      </c>
      <c r="J10" s="85" t="str" cm="1">
        <f t="array" ref="J10">IFERROR((_xll.ECONOMATICA($B10,"MarketCapitaliz")/1000000) / IF($G10="USD",Aux!$B$1,1),"")</f>
        <v/>
      </c>
      <c r="K10" s="110">
        <f>ABS(INDEX([4]Sheet1!$1:$1048576,MATCH($B10,[4]Sheet1!$A:$A,0),MATCH(K$6,[4]Sheet1!$1:$1,0)))</f>
        <v>31</v>
      </c>
      <c r="L10" s="110">
        <f>ABS(INDEX([4]Sheet1!$1:$1048576,MATCH($B10,[4]Sheet1!$A:$A,0),MATCH(L$6,[4]Sheet1!$1:$1,0)))</f>
        <v>163.92097673954439</v>
      </c>
      <c r="M10" s="110">
        <f>ABS(INDEX([4]Sheet1!$1:$1048576,MATCH($B10,[4]Sheet1!$A:$A,0),MATCH(M$6,[4]Sheet1!$1:$1,0)))</f>
        <v>1906.4203806403</v>
      </c>
      <c r="N10" s="110">
        <f>ABS(INDEX([4]Sheet1!$1:$1048576,MATCH($B10,[4]Sheet1!$A:$A,0),MATCH(N$6,[4]Sheet1!$1:$1,0)))</f>
        <v>1906.4203806403</v>
      </c>
      <c r="O10" s="110">
        <f>ABS(INDEX([4]Sheet1!$1:$1048576,MATCH($B10,[4]Sheet1!$A:$A,0),MATCH(O$6,[4]Sheet1!$1:$1,0)))</f>
        <v>38.010420590424907</v>
      </c>
      <c r="P10" s="110">
        <f>ABS(INDEX([4]Sheet1!$1:$1048576,MATCH($B10,[4]Sheet1!$A:$A,0),MATCH(P$6,[4]Sheet1!$1:$1,0)))</f>
        <v>95.325315629152811</v>
      </c>
      <c r="Q10" s="110">
        <f>INDEX([4]Sheet1!$1:$1048576,MATCH($B10,[4]Sheet1!$A:$A,0),MATCH(Q$6,[4]Sheet1!$1:$1,0))</f>
        <v>163.92097673954439</v>
      </c>
      <c r="R10" s="110">
        <f>INDEX([4]Sheet1!$1:$1048576,MATCH($B10,[4]Sheet1!$A:$A,0),MATCH(R$6,[4]Sheet1!$1:$1,0))</f>
        <v>209.6296921023494</v>
      </c>
      <c r="S10" s="72">
        <f>INDEX([4]Sheet1!$1:$1048576,MATCH($B10,[4]Sheet1!$A:$A,0),MATCH(S$6,[4]Sheet1!$1:$1,0))</f>
        <v>256.1544273740065</v>
      </c>
      <c r="T10" s="72">
        <f>INDEX([4]Sheet1!$1:$1048576,MATCH($B10,[4]Sheet1!$A:$A,0),MATCH(T$6,[4]Sheet1!$1:$1,0))</f>
        <v>339.32994917846349</v>
      </c>
      <c r="U10" s="101" t="str">
        <f t="shared" si="5"/>
        <v>-</v>
      </c>
      <c r="V10" s="101" t="str">
        <f t="shared" si="6"/>
        <v>-</v>
      </c>
      <c r="W10" s="101" t="str">
        <f t="shared" si="7"/>
        <v>-</v>
      </c>
      <c r="X10" s="101" t="str">
        <f t="shared" si="8"/>
        <v>-</v>
      </c>
      <c r="Y10" s="101" t="str">
        <f t="shared" si="9"/>
        <v>-</v>
      </c>
      <c r="Z10" s="101" t="str">
        <f t="shared" si="10"/>
        <v>-</v>
      </c>
      <c r="AA10" s="101">
        <f t="shared" si="11"/>
        <v>0.14838869263394214</v>
      </c>
      <c r="AB10" s="101">
        <f t="shared" si="12"/>
        <v>0.28092219935181273</v>
      </c>
      <c r="AC10" s="107" t="str">
        <f t="shared" si="2"/>
        <v/>
      </c>
      <c r="AD10" s="107" t="str">
        <f t="shared" si="13"/>
        <v/>
      </c>
      <c r="AE10" s="107">
        <f t="shared" si="3"/>
        <v>8.5983646841044079E-2</v>
      </c>
      <c r="AF10" s="107">
        <f t="shared" si="4"/>
        <v>0.10995984633354691</v>
      </c>
      <c r="AG10" s="107"/>
    </row>
    <row r="11" spans="1:33" ht="20.149999999999999" customHeight="1" x14ac:dyDescent="0.35">
      <c r="A11" s="15" t="str">
        <f>INDEX([4]Sheet1!$1:$1048576,MATCH($B11,[4]Sheet1!$A:$A,0),MATCH(A$6,[4]Sheet1!$1:$1,0))</f>
        <v>EZTec</v>
      </c>
      <c r="B11" s="41" t="s">
        <v>69</v>
      </c>
      <c r="C11" s="15" t="str">
        <f>INDEX([4]Sheet1!$1:$1048576,MATCH($B11,[4]Sheet1!$A:$A,0),MATCH(C$6,[4]Sheet1!$1:$1,0))</f>
        <v>Homebuilders</v>
      </c>
      <c r="D11" s="15" t="str">
        <f>INDEX([4]Sheet1!$1:$1048576,MATCH($B11,[4]Sheet1!$A:$A,0),MATCH(D$6,[4]Sheet1!$1:$1,0))</f>
        <v>Ygor Altero</v>
      </c>
      <c r="E11" s="15" t="str">
        <f>INDEX([4]Sheet1!$1:$1048576,MATCH($B11,[4]Sheet1!$A:$A,0),MATCH(E$6,[4]Sheet1!$1:$1,0))</f>
        <v>Neutral</v>
      </c>
      <c r="F11" s="15" t="b">
        <f>INDEX([4]Sheet1!$1:$1048576,MATCH($B11,[4]Sheet1!$A:$A,0),MATCH(F$6,[4]Sheet1!$1:$1,0))</f>
        <v>0</v>
      </c>
      <c r="G11" s="92" t="e">
        <f>INDEX([4]Sheet1!$1:$1048576,MATCH($B11,[4]Sheet1!$A:$A,0),MATCH(G$6,[4]Sheet1!$1:$1,0))</f>
        <v>#N/A</v>
      </c>
      <c r="H11" s="29">
        <f>INDEX([4]Sheet1!$1:$1048576,MATCH($B11,[4]Sheet1!$A:$A,0),MATCH(H$6,[4]Sheet1!$1:$1,0))</f>
        <v>22</v>
      </c>
      <c r="I11" s="85" t="str" cm="1">
        <f t="array" ref="I11">IFERROR((_xll.ECONOMATICA($B11,"EV")/1000000) / IF($G11="USD",Aux!$B$1,1),"")</f>
        <v/>
      </c>
      <c r="J11" s="85" t="str" cm="1">
        <f t="array" ref="J11">IFERROR((_xll.ECONOMATICA($B11,"MarketCapitaliz")/1000000) / IF($G11="USD",Aux!$B$1,1),"")</f>
        <v/>
      </c>
      <c r="K11" s="110">
        <f>ABS(INDEX([4]Sheet1!$1:$1048576,MATCH($B11,[4]Sheet1!$A:$A,0),MATCH(K$6,[4]Sheet1!$1:$1,0)))</f>
        <v>81.081777183548411</v>
      </c>
      <c r="L11" s="110">
        <f>ABS(INDEX([4]Sheet1!$1:$1048576,MATCH($B11,[4]Sheet1!$A:$A,0),MATCH(L$6,[4]Sheet1!$1:$1,0)))</f>
        <v>111.4196206816351</v>
      </c>
      <c r="M11" s="110">
        <f>ABS(INDEX([4]Sheet1!$1:$1048576,MATCH($B11,[4]Sheet1!$A:$A,0),MATCH(M$6,[4]Sheet1!$1:$1,0)))</f>
        <v>4735.6102811483061</v>
      </c>
      <c r="N11" s="110">
        <f>ABS(INDEX([4]Sheet1!$1:$1048576,MATCH($B11,[4]Sheet1!$A:$A,0),MATCH(N$6,[4]Sheet1!$1:$1,0)))</f>
        <v>5084.4359425948614</v>
      </c>
      <c r="O11" s="110">
        <f>ABS(INDEX([4]Sheet1!$1:$1048576,MATCH($B11,[4]Sheet1!$A:$A,0),MATCH(O$6,[4]Sheet1!$1:$1,0)))</f>
        <v>73.164441735285337</v>
      </c>
      <c r="P11" s="110">
        <f>ABS(INDEX([4]Sheet1!$1:$1048576,MATCH($B11,[4]Sheet1!$A:$A,0),MATCH(P$6,[4]Sheet1!$1:$1,0)))</f>
        <v>534.64874438298216</v>
      </c>
      <c r="Q11" s="110">
        <f>INDEX([4]Sheet1!$1:$1048576,MATCH($B11,[4]Sheet1!$A:$A,0),MATCH(Q$6,[4]Sheet1!$1:$1,0))</f>
        <v>367.9888859177421</v>
      </c>
      <c r="R11" s="110">
        <f>INDEX([4]Sheet1!$1:$1048576,MATCH($B11,[4]Sheet1!$A:$A,0),MATCH(R$6,[4]Sheet1!$1:$1,0))</f>
        <v>465.10088192874002</v>
      </c>
      <c r="S11" s="72">
        <f>INDEX([4]Sheet1!$1:$1048576,MATCH($B11,[4]Sheet1!$A:$A,0),MATCH(S$6,[4]Sheet1!$1:$1,0))</f>
        <v>284.70178388415178</v>
      </c>
      <c r="T11" s="72">
        <f>INDEX([4]Sheet1!$1:$1048576,MATCH($B11,[4]Sheet1!$A:$A,0),MATCH(T$6,[4]Sheet1!$1:$1,0))</f>
        <v>347.60639603554472</v>
      </c>
      <c r="U11" s="101" t="str">
        <f t="shared" si="5"/>
        <v>-</v>
      </c>
      <c r="V11" s="101" t="str">
        <f t="shared" si="6"/>
        <v>-</v>
      </c>
      <c r="W11" s="101" t="str">
        <f t="shared" si="7"/>
        <v>-</v>
      </c>
      <c r="X11" s="101" t="str">
        <f t="shared" si="8"/>
        <v>-</v>
      </c>
      <c r="Y11" s="101" t="str">
        <f t="shared" si="9"/>
        <v>-</v>
      </c>
      <c r="Z11" s="101" t="str">
        <f t="shared" si="10"/>
        <v>-</v>
      </c>
      <c r="AA11" s="101">
        <f t="shared" si="11"/>
        <v>0.25698624271724529</v>
      </c>
      <c r="AB11" s="101">
        <f t="shared" si="12"/>
        <v>1.5380866131367481</v>
      </c>
      <c r="AC11" s="107" t="str">
        <f t="shared" si="2"/>
        <v/>
      </c>
      <c r="AD11" s="107" t="str">
        <f t="shared" si="13"/>
        <v/>
      </c>
      <c r="AE11" s="107">
        <f t="shared" si="3"/>
        <v>7.770675035964128E-2</v>
      </c>
      <c r="AF11" s="107">
        <f t="shared" si="4"/>
        <v>9.1475413827590474E-2</v>
      </c>
      <c r="AG11" s="107"/>
    </row>
    <row r="12" spans="1:33" ht="20.149999999999999" customHeight="1" x14ac:dyDescent="0.35">
      <c r="A12" s="15" t="str">
        <f>INDEX([4]Sheet1!$1:$1048576,MATCH($B12,[4]Sheet1!$A:$A,0),MATCH(A$6,[4]Sheet1!$1:$1,0))</f>
        <v>Engie Brasil</v>
      </c>
      <c r="B12" s="41" t="s">
        <v>39</v>
      </c>
      <c r="C12" s="15" t="str">
        <f>INDEX([4]Sheet1!$1:$1048576,MATCH($B12,[4]Sheet1!$A:$A,0),MATCH(C$6,[4]Sheet1!$1:$1,0))</f>
        <v>Utilities &amp; Energy</v>
      </c>
      <c r="D12" s="15" t="str">
        <f>INDEX([4]Sheet1!$1:$1048576,MATCH($B12,[4]Sheet1!$A:$A,0),MATCH(D$6,[4]Sheet1!$1:$1,0))</f>
        <v>Vladimir Pinto</v>
      </c>
      <c r="E12" s="15" t="str">
        <f>INDEX([4]Sheet1!$1:$1048576,MATCH($B12,[4]Sheet1!$A:$A,0),MATCH(E$6,[4]Sheet1!$1:$1,0))</f>
        <v>Neutral</v>
      </c>
      <c r="F12" s="15" t="b">
        <f>INDEX([4]Sheet1!$1:$1048576,MATCH($B12,[4]Sheet1!$A:$A,0),MATCH(F$6,[4]Sheet1!$1:$1,0))</f>
        <v>0</v>
      </c>
      <c r="G12" s="92" t="e">
        <f>INDEX([4]Sheet1!$1:$1048576,MATCH($B12,[4]Sheet1!$A:$A,0),MATCH(G$6,[4]Sheet1!$1:$1,0))</f>
        <v>#N/A</v>
      </c>
      <c r="H12" s="29">
        <f>INDEX([4]Sheet1!$1:$1048576,MATCH($B12,[4]Sheet1!$A:$A,0),MATCH(H$6,[4]Sheet1!$1:$1,0))</f>
        <v>49</v>
      </c>
      <c r="I12" s="85" t="str" cm="1">
        <f t="array" ref="I12">IFERROR((_xll.ECONOMATICA($B12,"EV")/1000000) / IF($G12="USD",Aux!$B$1,1),"")</f>
        <v/>
      </c>
      <c r="J12" s="85" t="str" cm="1">
        <f t="array" ref="J12">IFERROR((_xll.ECONOMATICA($B12,"MarketCapitaliz")/1000000) / IF($G12="USD",Aux!$B$1,1),"")</f>
        <v/>
      </c>
      <c r="K12" s="110">
        <f>ABS(INDEX([4]Sheet1!$1:$1048576,MATCH($B12,[4]Sheet1!$A:$A,0),MATCH(K$6,[4]Sheet1!$1:$1,0)))</f>
        <v>4457.9637990811298</v>
      </c>
      <c r="L12" s="110">
        <f>ABS(INDEX([4]Sheet1!$1:$1048576,MATCH($B12,[4]Sheet1!$A:$A,0),MATCH(L$6,[4]Sheet1!$1:$1,0)))</f>
        <v>4659.1549592008341</v>
      </c>
      <c r="M12" s="110">
        <f>ABS(INDEX([4]Sheet1!$1:$1048576,MATCH($B12,[4]Sheet1!$A:$A,0),MATCH(M$6,[4]Sheet1!$1:$1,0)))</f>
        <v>0</v>
      </c>
      <c r="N12" s="110">
        <f>ABS(INDEX([4]Sheet1!$1:$1048576,MATCH($B12,[4]Sheet1!$A:$A,0),MATCH(N$6,[4]Sheet1!$1:$1,0)))</f>
        <v>0</v>
      </c>
      <c r="O12" s="110">
        <f>ABS(INDEX([4]Sheet1!$1:$1048576,MATCH($B12,[4]Sheet1!$A:$A,0),MATCH(O$6,[4]Sheet1!$1:$1,0)))</f>
        <v>0</v>
      </c>
      <c r="P12" s="110">
        <f>ABS(INDEX([4]Sheet1!$1:$1048576,MATCH($B12,[4]Sheet1!$A:$A,0),MATCH(P$6,[4]Sheet1!$1:$1,0)))</f>
        <v>0</v>
      </c>
      <c r="Q12" s="110">
        <f>INDEX([4]Sheet1!$1:$1048576,MATCH($B12,[4]Sheet1!$A:$A,0),MATCH(Q$6,[4]Sheet1!$1:$1,0))</f>
        <v>4692.5934727169788</v>
      </c>
      <c r="R12" s="110">
        <f>INDEX([4]Sheet1!$1:$1048576,MATCH($B12,[4]Sheet1!$A:$A,0),MATCH(R$6,[4]Sheet1!$1:$1,0))</f>
        <v>4904.3736412640365</v>
      </c>
      <c r="S12" s="72">
        <f>INDEX([4]Sheet1!$1:$1048576,MATCH($B12,[4]Sheet1!$A:$A,0),MATCH(S$6,[4]Sheet1!$1:$1,0))</f>
        <v>7873.7492523470646</v>
      </c>
      <c r="T12" s="72">
        <f>INDEX([4]Sheet1!$1:$1048576,MATCH($B12,[4]Sheet1!$A:$A,0),MATCH(T$6,[4]Sheet1!$1:$1,0))</f>
        <v>7900.3757784992949</v>
      </c>
      <c r="U12" s="101" t="str">
        <f t="shared" si="5"/>
        <v>-</v>
      </c>
      <c r="V12" s="101" t="str">
        <f t="shared" si="6"/>
        <v>-</v>
      </c>
      <c r="W12" s="101" t="str">
        <f t="shared" si="7"/>
        <v>-</v>
      </c>
      <c r="X12" s="101" t="str">
        <f t="shared" si="8"/>
        <v>-</v>
      </c>
      <c r="Y12" s="101" t="str">
        <f t="shared" si="9"/>
        <v>-</v>
      </c>
      <c r="Z12" s="101" t="str">
        <f t="shared" si="10"/>
        <v>-</v>
      </c>
      <c r="AA12" s="101">
        <f t="shared" si="11"/>
        <v>0</v>
      </c>
      <c r="AB12" s="101">
        <f t="shared" si="12"/>
        <v>0</v>
      </c>
      <c r="AC12" s="107" t="str">
        <f t="shared" si="2"/>
        <v/>
      </c>
      <c r="AD12" s="107" t="str">
        <f t="shared" si="13"/>
        <v/>
      </c>
      <c r="AE12" s="107" t="str">
        <f t="shared" si="3"/>
        <v>-</v>
      </c>
      <c r="AF12" s="107" t="str">
        <f t="shared" si="4"/>
        <v>-</v>
      </c>
      <c r="AG12" s="107"/>
    </row>
    <row r="13" spans="1:33" ht="20.149999999999999" customHeight="1" x14ac:dyDescent="0.35">
      <c r="A13" s="15" t="str">
        <f>INDEX([4]Sheet1!$1:$1048576,MATCH($B13,[4]Sheet1!$A:$A,0),MATCH(A$6,[4]Sheet1!$1:$1,0))</f>
        <v>Raizen</v>
      </c>
      <c r="B13" s="15" t="s">
        <v>342</v>
      </c>
      <c r="C13" s="15" t="str">
        <f>INDEX([4]Sheet1!$1:$1048576,MATCH($B13,[4]Sheet1!$A:$A,0),MATCH(C$6,[4]Sheet1!$1:$1,0))</f>
        <v>Agribusiness</v>
      </c>
      <c r="D13" s="15" t="str">
        <f>INDEX([4]Sheet1!$1:$1048576,MATCH($B13,[4]Sheet1!$A:$A,0),MATCH(D$6,[4]Sheet1!$1:$1,0))</f>
        <v>Leonardo Alencar</v>
      </c>
      <c r="E13" s="15" t="str">
        <f>INDEX([4]Sheet1!$1:$1048576,MATCH($B13,[4]Sheet1!$A:$A,0),MATCH(E$6,[4]Sheet1!$1:$1,0))</f>
        <v>Buy</v>
      </c>
      <c r="F13" s="15" t="b">
        <f>INDEX([4]Sheet1!$1:$1048576,MATCH($B13,[4]Sheet1!$A:$A,0),MATCH(F$6,[4]Sheet1!$1:$1,0))</f>
        <v>0</v>
      </c>
      <c r="G13" s="92" t="e">
        <f>INDEX([4]Sheet1!$1:$1048576,MATCH($B13,[4]Sheet1!$A:$A,0),MATCH(G$6,[4]Sheet1!$1:$1,0))</f>
        <v>#N/A</v>
      </c>
      <c r="H13" s="29">
        <f>INDEX([4]Sheet1!$1:$1048576,MATCH($B13,[4]Sheet1!$A:$A,0),MATCH(H$6,[4]Sheet1!$1:$1,0))</f>
        <v>7.1</v>
      </c>
      <c r="I13" s="85" t="str" cm="1">
        <f t="array" ref="I13">IFERROR((_xll.ECONOMATICA($B13,"EV")/1000000) / IF($G13="USD",Aux!$B$1,1),"")</f>
        <v/>
      </c>
      <c r="J13" s="85" t="str" cm="1">
        <f t="array" ref="J13">IFERROR((_xll.ECONOMATICA($B13,"MarketCapitaliz")/1000000) / IF($G13="USD",Aux!$B$1,1),"")</f>
        <v/>
      </c>
      <c r="K13" s="110">
        <f>ABS(INDEX([4]Sheet1!$1:$1048576,MATCH($B13,[4]Sheet1!$A:$A,0),MATCH(K$6,[4]Sheet1!$1:$1,0)))</f>
        <v>3756.1187104060609</v>
      </c>
      <c r="L13" s="110">
        <f>ABS(INDEX([4]Sheet1!$1:$1048576,MATCH($B13,[4]Sheet1!$A:$A,0),MATCH(L$6,[4]Sheet1!$1:$1,0)))</f>
        <v>3478.8686373357968</v>
      </c>
      <c r="M13" s="110">
        <f>ABS(INDEX([4]Sheet1!$1:$1048576,MATCH($B13,[4]Sheet1!$A:$A,0),MATCH(M$6,[4]Sheet1!$1:$1,0)))</f>
        <v>25942.851392959001</v>
      </c>
      <c r="N13" s="110">
        <f>ABS(INDEX([4]Sheet1!$1:$1048576,MATCH($B13,[4]Sheet1!$A:$A,0),MATCH(N$6,[4]Sheet1!$1:$1,0)))</f>
        <v>27789.998366676111</v>
      </c>
      <c r="O13" s="110">
        <f>ABS(INDEX([4]Sheet1!$1:$1048576,MATCH($B13,[4]Sheet1!$A:$A,0),MATCH(O$6,[4]Sheet1!$1:$1,0)))</f>
        <v>21028.042268102821</v>
      </c>
      <c r="P13" s="110">
        <f>ABS(INDEX([4]Sheet1!$1:$1048576,MATCH($B13,[4]Sheet1!$A:$A,0),MATCH(P$6,[4]Sheet1!$1:$1,0)))</f>
        <v>20211.13183209805</v>
      </c>
      <c r="Q13" s="110">
        <f>INDEX([4]Sheet1!$1:$1048576,MATCH($B13,[4]Sheet1!$A:$A,0),MATCH(Q$6,[4]Sheet1!$1:$1,0))</f>
        <v>5711.3274712221437</v>
      </c>
      <c r="R13" s="110">
        <f>INDEX([4]Sheet1!$1:$1048576,MATCH($B13,[4]Sheet1!$A:$A,0),MATCH(R$6,[4]Sheet1!$1:$1,0))</f>
        <v>5326.0156110529042</v>
      </c>
      <c r="S13" s="72">
        <f>INDEX([4]Sheet1!$1:$1048576,MATCH($B13,[4]Sheet1!$A:$A,0),MATCH(S$6,[4]Sheet1!$1:$1,0))</f>
        <v>13911.55077928171</v>
      </c>
      <c r="T13" s="72">
        <f>INDEX([4]Sheet1!$1:$1048576,MATCH($B13,[4]Sheet1!$A:$A,0),MATCH(T$6,[4]Sheet1!$1:$1,0))</f>
        <v>15405.0295026699</v>
      </c>
      <c r="U13" s="101" t="str">
        <f t="shared" si="5"/>
        <v>-</v>
      </c>
      <c r="V13" s="101" t="str">
        <f t="shared" si="6"/>
        <v>-</v>
      </c>
      <c r="W13" s="101" t="str">
        <f t="shared" si="7"/>
        <v>-</v>
      </c>
      <c r="X13" s="101" t="str">
        <f t="shared" si="8"/>
        <v>-</v>
      </c>
      <c r="Y13" s="101" t="str">
        <f t="shared" si="9"/>
        <v>-</v>
      </c>
      <c r="Z13" s="101" t="str">
        <f t="shared" si="10"/>
        <v>-</v>
      </c>
      <c r="AA13" s="101">
        <f t="shared" si="11"/>
        <v>1.5115527090926202</v>
      </c>
      <c r="AB13" s="101">
        <f t="shared" si="12"/>
        <v>1.3119826760860918</v>
      </c>
      <c r="AC13" s="107" t="str">
        <f t="shared" si="2"/>
        <v/>
      </c>
      <c r="AD13" s="107" t="str">
        <f t="shared" si="13"/>
        <v/>
      </c>
      <c r="AE13" s="107">
        <f t="shared" si="3"/>
        <v>0.22015033678110735</v>
      </c>
      <c r="AF13" s="107">
        <f t="shared" si="4"/>
        <v>0.19165224627862887</v>
      </c>
      <c r="AG13" s="107"/>
    </row>
    <row r="14" spans="1:33" ht="20.149999999999999" customHeight="1" x14ac:dyDescent="0.35">
      <c r="A14" s="15" t="str">
        <f>INDEX([4]Sheet1!$1:$1048576,MATCH($B14,[4]Sheet1!$A:$A,0),MATCH(A$6,[4]Sheet1!$1:$1,0))</f>
        <v>Gerdau</v>
      </c>
      <c r="B14" s="41" t="s">
        <v>61</v>
      </c>
      <c r="C14" s="15" t="str">
        <f>INDEX([4]Sheet1!$1:$1048576,MATCH($B14,[4]Sheet1!$A:$A,0),MATCH(C$6,[4]Sheet1!$1:$1,0))</f>
        <v>Metals &amp; Mining</v>
      </c>
      <c r="D14" s="15" t="str">
        <f>INDEX([4]Sheet1!$1:$1048576,MATCH($B14,[4]Sheet1!$A:$A,0),MATCH(D$6,[4]Sheet1!$1:$1,0))</f>
        <v>Lucas Laghi</v>
      </c>
      <c r="E14" s="15" t="str">
        <f>INDEX([4]Sheet1!$1:$1048576,MATCH($B14,[4]Sheet1!$A:$A,0),MATCH(E$6,[4]Sheet1!$1:$1,0))</f>
        <v>Buy</v>
      </c>
      <c r="F14" s="15" t="b">
        <f>INDEX([4]Sheet1!$1:$1048576,MATCH($B14,[4]Sheet1!$A:$A,0),MATCH(F$6,[4]Sheet1!$1:$1,0))</f>
        <v>0</v>
      </c>
      <c r="G14" s="92" t="e">
        <f>INDEX([4]Sheet1!$1:$1048576,MATCH($B14,[4]Sheet1!$A:$A,0),MATCH(G$6,[4]Sheet1!$1:$1,0))</f>
        <v>#N/A</v>
      </c>
      <c r="H14" s="29">
        <f>INDEX([4]Sheet1!$1:$1048576,MATCH($B14,[4]Sheet1!$A:$A,0),MATCH(H$6,[4]Sheet1!$1:$1,0))</f>
        <v>32.799999999999997</v>
      </c>
      <c r="I14" s="85" t="str" cm="1">
        <f t="array" ref="I14">IFERROR((_xll.ECONOMATICA($B14,"EV")/1000000) / IF($G14="USD",Aux!$B$1,1),"")</f>
        <v/>
      </c>
      <c r="J14" s="85" t="str" cm="1">
        <f t="array" ref="J14">IFERROR((_xll.ECONOMATICA($B14,"MarketCapitaliz")/1000000) / IF($G14="USD",Aux!$B$1,1),"")</f>
        <v/>
      </c>
      <c r="K14" s="110">
        <f>ABS(INDEX([4]Sheet1!$1:$1048576,MATCH($B14,[4]Sheet1!$A:$A,0),MATCH(K$6,[4]Sheet1!$1:$1,0)))</f>
        <v>3959.415216882192</v>
      </c>
      <c r="L14" s="110">
        <f>ABS(INDEX([4]Sheet1!$1:$1048576,MATCH($B14,[4]Sheet1!$A:$A,0),MATCH(L$6,[4]Sheet1!$1:$1,0)))</f>
        <v>3427.919788400533</v>
      </c>
      <c r="M14" s="110">
        <f>ABS(INDEX([4]Sheet1!$1:$1048576,MATCH($B14,[4]Sheet1!$A:$A,0),MATCH(M$6,[4]Sheet1!$1:$1,0)))</f>
        <v>50220.29574480938</v>
      </c>
      <c r="N14" s="110">
        <f>ABS(INDEX([4]Sheet1!$1:$1048576,MATCH($B14,[4]Sheet1!$A:$A,0),MATCH(N$6,[4]Sheet1!$1:$1,0)))</f>
        <v>52205.907951206427</v>
      </c>
      <c r="O14" s="110">
        <f>ABS(INDEX([4]Sheet1!$1:$1048576,MATCH($B14,[4]Sheet1!$A:$A,0),MATCH(O$6,[4]Sheet1!$1:$1,0)))</f>
        <v>6825.4465726689423</v>
      </c>
      <c r="P14" s="110">
        <f>ABS(INDEX([4]Sheet1!$1:$1048576,MATCH($B14,[4]Sheet1!$A:$A,0),MATCH(P$6,[4]Sheet1!$1:$1,0)))</f>
        <v>7070.1756377118327</v>
      </c>
      <c r="Q14" s="110">
        <f>INDEX([4]Sheet1!$1:$1048576,MATCH($B14,[4]Sheet1!$A:$A,0),MATCH(Q$6,[4]Sheet1!$1:$1,0))</f>
        <v>8445.5995297789595</v>
      </c>
      <c r="R14" s="110">
        <f>INDEX([4]Sheet1!$1:$1048576,MATCH($B14,[4]Sheet1!$A:$A,0),MATCH(R$6,[4]Sheet1!$1:$1,0))</f>
        <v>5413.531994797585</v>
      </c>
      <c r="S14" s="72">
        <f>INDEX([4]Sheet1!$1:$1048576,MATCH($B14,[4]Sheet1!$A:$A,0),MATCH(S$6,[4]Sheet1!$1:$1,0))</f>
        <v>15353.763918475781</v>
      </c>
      <c r="T14" s="72">
        <f>INDEX([4]Sheet1!$1:$1048576,MATCH($B14,[4]Sheet1!$A:$A,0),MATCH(T$6,[4]Sheet1!$1:$1,0))</f>
        <v>11548.64853847682</v>
      </c>
      <c r="U14" s="101" t="str">
        <f>IFERROR((J14/Q14),"-")</f>
        <v>-</v>
      </c>
      <c r="V14" s="101" t="str">
        <f t="shared" si="6"/>
        <v>-</v>
      </c>
      <c r="W14" s="101" t="str">
        <f t="shared" si="7"/>
        <v>-</v>
      </c>
      <c r="X14" s="101" t="str">
        <f t="shared" si="8"/>
        <v>-</v>
      </c>
      <c r="Y14" s="101" t="str">
        <f t="shared" si="9"/>
        <v>-</v>
      </c>
      <c r="Z14" s="101" t="str">
        <f t="shared" si="10"/>
        <v>-</v>
      </c>
      <c r="AA14" s="101">
        <f t="shared" si="11"/>
        <v>0.44454549444098312</v>
      </c>
      <c r="AB14" s="101">
        <f t="shared" si="12"/>
        <v>0.61220805310301141</v>
      </c>
      <c r="AC14" s="107" t="str">
        <f t="shared" si="2"/>
        <v/>
      </c>
      <c r="AD14" s="107" t="str">
        <f t="shared" si="13"/>
        <v/>
      </c>
      <c r="AE14" s="107">
        <f t="shared" si="3"/>
        <v>0.16817104329083668</v>
      </c>
      <c r="AF14" s="107">
        <f t="shared" si="4"/>
        <v>0.10369577328024392</v>
      </c>
      <c r="AG14" s="107"/>
    </row>
    <row r="15" spans="1:33" ht="20.149999999999999" customHeight="1" x14ac:dyDescent="0.35">
      <c r="A15" s="15" t="str">
        <f>INDEX([4]Sheet1!$1:$1048576,MATCH($B15,[4]Sheet1!$A:$A,0),MATCH(A$6,[4]Sheet1!$1:$1,0))</f>
        <v>Banco do Brasil</v>
      </c>
      <c r="B15" s="15" t="s">
        <v>6</v>
      </c>
      <c r="C15" s="15" t="str">
        <f>INDEX([4]Sheet1!$1:$1048576,MATCH($B15,[4]Sheet1!$A:$A,0),MATCH(C$6,[4]Sheet1!$1:$1,0))</f>
        <v>Banks</v>
      </c>
      <c r="D15" s="15" t="str">
        <f>INDEX([4]Sheet1!$1:$1048576,MATCH($B15,[4]Sheet1!$A:$A,0),MATCH(D$6,[4]Sheet1!$1:$1,0))</f>
        <v>Bernardo Guttmann</v>
      </c>
      <c r="E15" s="15" t="str">
        <f>INDEX([4]Sheet1!$1:$1048576,MATCH($B15,[4]Sheet1!$A:$A,0),MATCH(E$6,[4]Sheet1!$1:$1,0))</f>
        <v>Buy</v>
      </c>
      <c r="F15" s="15" t="b">
        <f>INDEX([4]Sheet1!$1:$1048576,MATCH($B15,[4]Sheet1!$A:$A,0),MATCH(F$6,[4]Sheet1!$1:$1,0))</f>
        <v>0</v>
      </c>
      <c r="G15" s="92" t="e">
        <f>INDEX([4]Sheet1!$1:$1048576,MATCH($B15,[4]Sheet1!$A:$A,0),MATCH(G$6,[4]Sheet1!$1:$1,0))</f>
        <v>#N/A</v>
      </c>
      <c r="H15" s="29">
        <f>INDEX([4]Sheet1!$1:$1048576,MATCH($B15,[4]Sheet1!$A:$A,0),MATCH(H$6,[4]Sheet1!$1:$1,0))</f>
        <v>61</v>
      </c>
      <c r="I15" s="85" t="str" cm="1">
        <f t="array" ref="I15">IFERROR((_xll.ECONOMATICA($B15,"EV")/1000000) / IF($G15="USD",Aux!$B$1,1),"")</f>
        <v/>
      </c>
      <c r="J15" s="85" t="str" cm="1">
        <f t="array" ref="J15">IFERROR((_xll.ECONOMATICA($B15,"MarketCapitaliz")/1000000) / IF($G15="USD",Aux!$B$1,1),"")</f>
        <v/>
      </c>
      <c r="K15" s="110">
        <f>ABS(INDEX([4]Sheet1!$1:$1048576,MATCH($B15,[4]Sheet1!$A:$A,0),MATCH(K$6,[4]Sheet1!$1:$1,0)))</f>
        <v>12654.59079268809</v>
      </c>
      <c r="L15" s="110">
        <f>ABS(INDEX([4]Sheet1!$1:$1048576,MATCH($B15,[4]Sheet1!$A:$A,0),MATCH(L$6,[4]Sheet1!$1:$1,0)))</f>
        <v>13020.62607169263</v>
      </c>
      <c r="M15" s="110">
        <f>ABS(INDEX([4]Sheet1!$1:$1048576,MATCH($B15,[4]Sheet1!$A:$A,0),MATCH(M$6,[4]Sheet1!$1:$1,0)))</f>
        <v>172379.06110139261</v>
      </c>
      <c r="N15" s="110">
        <f>ABS(INDEX([4]Sheet1!$1:$1048576,MATCH($B15,[4]Sheet1!$A:$A,0),MATCH(N$6,[4]Sheet1!$1:$1,0)))</f>
        <v>191910.00020893151</v>
      </c>
      <c r="O15" s="110">
        <f>ABS(INDEX([4]Sheet1!$1:$1048576,MATCH($B15,[4]Sheet1!$A:$A,0),MATCH(O$6,[4]Sheet1!$1:$1,0)))</f>
        <v>0</v>
      </c>
      <c r="P15" s="110">
        <f>ABS(INDEX([4]Sheet1!$1:$1048576,MATCH($B15,[4]Sheet1!$A:$A,0),MATCH(P$6,[4]Sheet1!$1:$1,0)))</f>
        <v>0</v>
      </c>
      <c r="Q15" s="110">
        <f>INDEX([4]Sheet1!$1:$1048576,MATCH($B15,[4]Sheet1!$A:$A,0),MATCH(Q$6,[4]Sheet1!$1:$1,0))</f>
        <v>31905.17268318091</v>
      </c>
      <c r="R15" s="110">
        <f>INDEX([4]Sheet1!$1:$1048576,MATCH($B15,[4]Sheet1!$A:$A,0),MATCH(R$6,[4]Sheet1!$1:$1,0))</f>
        <v>32551.565179231569</v>
      </c>
      <c r="S15" s="72">
        <f>INDEX([4]Sheet1!$1:$1048576,MATCH($B15,[4]Sheet1!$A:$A,0),MATCH(S$6,[4]Sheet1!$1:$1,0))</f>
        <v>0</v>
      </c>
      <c r="T15" s="72">
        <f>INDEX([4]Sheet1!$1:$1048576,MATCH($B15,[4]Sheet1!$A:$A,0),MATCH(T$6,[4]Sheet1!$1:$1,0))</f>
        <v>0</v>
      </c>
      <c r="U15" s="101" t="str">
        <f t="shared" si="5"/>
        <v>-</v>
      </c>
      <c r="V15" s="101" t="str">
        <f t="shared" si="6"/>
        <v>-</v>
      </c>
      <c r="W15" s="101" t="str">
        <f t="shared" si="7"/>
        <v>-</v>
      </c>
      <c r="X15" s="101" t="str">
        <f t="shared" si="8"/>
        <v>-</v>
      </c>
      <c r="Y15" s="101" t="str">
        <f t="shared" si="9"/>
        <v>-</v>
      </c>
      <c r="Z15" s="101" t="str">
        <f t="shared" si="10"/>
        <v>-</v>
      </c>
      <c r="AA15" s="101" t="str">
        <f t="shared" si="11"/>
        <v>-</v>
      </c>
      <c r="AB15" s="101" t="str">
        <f t="shared" si="12"/>
        <v>-</v>
      </c>
      <c r="AC15" s="107" t="str">
        <f t="shared" si="2"/>
        <v/>
      </c>
      <c r="AD15" s="107" t="str">
        <f t="shared" si="13"/>
        <v/>
      </c>
      <c r="AE15" s="107">
        <f t="shared" si="3"/>
        <v>0.18508728658415435</v>
      </c>
      <c r="AF15" s="107">
        <f t="shared" si="4"/>
        <v>0.16961891065495718</v>
      </c>
      <c r="AG15" s="107"/>
    </row>
    <row r="16" spans="1:33" ht="20.149999999999999" customHeight="1" x14ac:dyDescent="0.35">
      <c r="A16" s="15" t="str">
        <f>INDEX([4]Sheet1!$1:$1048576,MATCH($B16,[4]Sheet1!$A:$A,0),MATCH(A$6,[4]Sheet1!$1:$1,0))</f>
        <v>Trisul</v>
      </c>
      <c r="B16" s="41" t="s">
        <v>213</v>
      </c>
      <c r="C16" s="15" t="str">
        <f>INDEX([4]Sheet1!$1:$1048576,MATCH($B16,[4]Sheet1!$A:$A,0),MATCH(C$6,[4]Sheet1!$1:$1,0))</f>
        <v>Homebuilders</v>
      </c>
      <c r="D16" s="15" t="str">
        <f>INDEX([4]Sheet1!$1:$1048576,MATCH($B16,[4]Sheet1!$A:$A,0),MATCH(D$6,[4]Sheet1!$1:$1,0))</f>
        <v>Ygor Altero</v>
      </c>
      <c r="E16" s="15" t="str">
        <f>INDEX([4]Sheet1!$1:$1048576,MATCH($B16,[4]Sheet1!$A:$A,0),MATCH(E$6,[4]Sheet1!$1:$1,0))</f>
        <v>Neutral</v>
      </c>
      <c r="F16" s="15" t="b">
        <f>INDEX([4]Sheet1!$1:$1048576,MATCH($B16,[4]Sheet1!$A:$A,0),MATCH(F$6,[4]Sheet1!$1:$1,0))</f>
        <v>0</v>
      </c>
      <c r="G16" s="92" t="e">
        <f>INDEX([4]Sheet1!$1:$1048576,MATCH($B16,[4]Sheet1!$A:$A,0),MATCH(G$6,[4]Sheet1!$1:$1,0))</f>
        <v>#N/A</v>
      </c>
      <c r="H16" s="29">
        <f>INDEX([4]Sheet1!$1:$1048576,MATCH($B16,[4]Sheet1!$A:$A,0),MATCH(H$6,[4]Sheet1!$1:$1,0))</f>
        <v>6.1</v>
      </c>
      <c r="I16" s="85" t="str" cm="1">
        <f t="array" ref="I16">IFERROR((_xll.ECONOMATICA($B16,"EV")/1000000) / IF($G16="USD",Aux!$B$1,1),"")</f>
        <v/>
      </c>
      <c r="J16" s="85" t="str" cm="1">
        <f t="array" ref="J16">IFERROR((_xll.ECONOMATICA($B16,"MarketCapitaliz")/1000000) / IF($G16="USD",Aux!$B$1,1),"")</f>
        <v/>
      </c>
      <c r="K16" s="110">
        <f>ABS(INDEX([4]Sheet1!$1:$1048576,MATCH($B16,[4]Sheet1!$A:$A,0),MATCH(K$6,[4]Sheet1!$1:$1,0)))</f>
        <v>25</v>
      </c>
      <c r="L16" s="110">
        <f>ABS(INDEX([4]Sheet1!$1:$1048576,MATCH($B16,[4]Sheet1!$A:$A,0),MATCH(L$6,[4]Sheet1!$1:$1,0)))</f>
        <v>26.263072523353031</v>
      </c>
      <c r="M16" s="110">
        <f>ABS(INDEX([4]Sheet1!$1:$1048576,MATCH($B16,[4]Sheet1!$A:$A,0),MATCH(M$6,[4]Sheet1!$1:$1,0)))</f>
        <v>1322.84250255449</v>
      </c>
      <c r="N16" s="110">
        <f>ABS(INDEX([4]Sheet1!$1:$1048576,MATCH($B16,[4]Sheet1!$A:$A,0),MATCH(N$6,[4]Sheet1!$1:$1,0)))</f>
        <v>1413.670806227394</v>
      </c>
      <c r="O16" s="110">
        <f>ABS(INDEX([4]Sheet1!$1:$1048576,MATCH($B16,[4]Sheet1!$A:$A,0),MATCH(O$6,[4]Sheet1!$1:$1,0)))</f>
        <v>839.42415592473003</v>
      </c>
      <c r="P16" s="110">
        <f>ABS(INDEX([4]Sheet1!$1:$1048576,MATCH($B16,[4]Sheet1!$A:$A,0),MATCH(P$6,[4]Sheet1!$1:$1,0)))</f>
        <v>864.08688327837274</v>
      </c>
      <c r="Q16" s="110">
        <f>INDEX([4]Sheet1!$1:$1048576,MATCH($B16,[4]Sheet1!$A:$A,0),MATCH(Q$6,[4]Sheet1!$1:$1,0))</f>
        <v>87.543575077843457</v>
      </c>
      <c r="R16" s="110">
        <f>INDEX([4]Sheet1!$1:$1048576,MATCH($B16,[4]Sheet1!$A:$A,0),MATCH(R$6,[4]Sheet1!$1:$1,0))</f>
        <v>151.38050612150539</v>
      </c>
      <c r="S16" s="72">
        <f>INDEX([4]Sheet1!$1:$1048576,MATCH($B16,[4]Sheet1!$A:$A,0),MATCH(S$6,[4]Sheet1!$1:$1,0))</f>
        <v>143.84824107103859</v>
      </c>
      <c r="T16" s="72">
        <f>INDEX([4]Sheet1!$1:$1048576,MATCH($B16,[4]Sheet1!$A:$A,0),MATCH(T$6,[4]Sheet1!$1:$1,0))</f>
        <v>228.96364761342349</v>
      </c>
      <c r="U16" s="101" t="str">
        <f t="shared" si="5"/>
        <v>-</v>
      </c>
      <c r="V16" s="101" t="str">
        <f t="shared" si="6"/>
        <v>-</v>
      </c>
      <c r="W16" s="101" t="str">
        <f t="shared" si="7"/>
        <v>-</v>
      </c>
      <c r="X16" s="101" t="str">
        <f t="shared" si="8"/>
        <v>-</v>
      </c>
      <c r="Y16" s="101" t="str">
        <f t="shared" si="9"/>
        <v>-</v>
      </c>
      <c r="Z16" s="101" t="str">
        <f t="shared" si="10"/>
        <v>-</v>
      </c>
      <c r="AA16" s="101">
        <f t="shared" si="11"/>
        <v>5.8354843248322057</v>
      </c>
      <c r="AB16" s="101">
        <f t="shared" si="12"/>
        <v>3.7739042519853436</v>
      </c>
      <c r="AC16" s="107" t="str">
        <f t="shared" si="2"/>
        <v/>
      </c>
      <c r="AD16" s="107" t="str">
        <f t="shared" si="13"/>
        <v/>
      </c>
      <c r="AE16" s="107">
        <f t="shared" si="3"/>
        <v>6.6178380955247085E-2</v>
      </c>
      <c r="AF16" s="107">
        <f t="shared" si="4"/>
        <v>0.10708327954050945</v>
      </c>
      <c r="AG16" s="107"/>
    </row>
    <row r="17" spans="1:33" ht="20.149999999999999" customHeight="1" x14ac:dyDescent="0.35">
      <c r="A17" s="15" t="str">
        <f>INDEX([4]Sheet1!$1:$1048576,MATCH($B17,[4]Sheet1!$A:$A,0),MATCH(A$6,[4]Sheet1!$1:$1,0))</f>
        <v>Melnick</v>
      </c>
      <c r="B17" s="41" t="s">
        <v>217</v>
      </c>
      <c r="C17" s="15" t="str">
        <f>INDEX([4]Sheet1!$1:$1048576,MATCH($B17,[4]Sheet1!$A:$A,0),MATCH(C$6,[4]Sheet1!$1:$1,0))</f>
        <v>Homebuilders</v>
      </c>
      <c r="D17" s="15" t="str">
        <f>INDEX([4]Sheet1!$1:$1048576,MATCH($B17,[4]Sheet1!$A:$A,0),MATCH(D$6,[4]Sheet1!$1:$1,0))</f>
        <v>Ygor Altero</v>
      </c>
      <c r="E17" s="15" t="str">
        <f>INDEX([4]Sheet1!$1:$1048576,MATCH($B17,[4]Sheet1!$A:$A,0),MATCH(E$6,[4]Sheet1!$1:$1,0))</f>
        <v>Buy</v>
      </c>
      <c r="F17" s="15" t="b">
        <f>INDEX([4]Sheet1!$1:$1048576,MATCH($B17,[4]Sheet1!$A:$A,0),MATCH(F$6,[4]Sheet1!$1:$1,0))</f>
        <v>0</v>
      </c>
      <c r="G17" s="92" t="e">
        <f>INDEX([4]Sheet1!$1:$1048576,MATCH($B17,[4]Sheet1!$A:$A,0),MATCH(G$6,[4]Sheet1!$1:$1,0))</f>
        <v>#N/A</v>
      </c>
      <c r="H17" s="29">
        <f>INDEX([4]Sheet1!$1:$1048576,MATCH($B17,[4]Sheet1!$A:$A,0),MATCH(H$6,[4]Sheet1!$1:$1,0))</f>
        <v>5.5</v>
      </c>
      <c r="I17" s="85" t="str" cm="1">
        <f t="array" ref="I17">IFERROR((_xll.ECONOMATICA($B17,"EV")/1000000) / IF($G17="USD",Aux!$B$1,1),"")</f>
        <v/>
      </c>
      <c r="J17" s="85" t="str" cm="1">
        <f t="array" ref="J17">IFERROR((_xll.ECONOMATICA($B17,"MarketCapitaliz")/1000000) / IF($G17="USD",Aux!$B$1,1),"")</f>
        <v/>
      </c>
      <c r="K17" s="110">
        <f>ABS(INDEX([4]Sheet1!$1:$1048576,MATCH($B17,[4]Sheet1!$A:$A,0),MATCH(K$6,[4]Sheet1!$1:$1,0)))</f>
        <v>34</v>
      </c>
      <c r="L17" s="110">
        <f>ABS(INDEX([4]Sheet1!$1:$1048576,MATCH($B17,[4]Sheet1!$A:$A,0),MATCH(L$6,[4]Sheet1!$1:$1,0)))</f>
        <v>33.300742479999997</v>
      </c>
      <c r="M17" s="110">
        <f>ABS(INDEX([4]Sheet1!$1:$1048576,MATCH($B17,[4]Sheet1!$A:$A,0),MATCH(M$6,[4]Sheet1!$1:$1,0)))</f>
        <v>1240.8137069415891</v>
      </c>
      <c r="N17" s="110">
        <f>ABS(INDEX([4]Sheet1!$1:$1048576,MATCH($B17,[4]Sheet1!$A:$A,0),MATCH(N$6,[4]Sheet1!$1:$1,0)))</f>
        <v>1295.3321603851091</v>
      </c>
      <c r="O17" s="110">
        <f>ABS(INDEX([4]Sheet1!$1:$1048576,MATCH($B17,[4]Sheet1!$A:$A,0),MATCH(O$6,[4]Sheet1!$1:$1,0)))</f>
        <v>136.25234463972359</v>
      </c>
      <c r="P17" s="110">
        <f>ABS(INDEX([4]Sheet1!$1:$1048576,MATCH($B17,[4]Sheet1!$A:$A,0),MATCH(P$6,[4]Sheet1!$1:$1,0)))</f>
        <v>167.9789059202887</v>
      </c>
      <c r="Q17" s="110">
        <f>INDEX([4]Sheet1!$1:$1048576,MATCH($B17,[4]Sheet1!$A:$A,0),MATCH(Q$6,[4]Sheet1!$1:$1,0))</f>
        <v>88.830449421589563</v>
      </c>
      <c r="R17" s="110">
        <f>INDEX([4]Sheet1!$1:$1048576,MATCH($B17,[4]Sheet1!$A:$A,0),MATCH(R$6,[4]Sheet1!$1:$1,0))</f>
        <v>136.29613360879921</v>
      </c>
      <c r="S17" s="72">
        <f>INDEX([4]Sheet1!$1:$1048576,MATCH($B17,[4]Sheet1!$A:$A,0),MATCH(S$6,[4]Sheet1!$1:$1,0))</f>
        <v>80.617802952916037</v>
      </c>
      <c r="T17" s="72">
        <f>INDEX([4]Sheet1!$1:$1048576,MATCH($B17,[4]Sheet1!$A:$A,0),MATCH(T$6,[4]Sheet1!$1:$1,0))</f>
        <v>152.50224262933429</v>
      </c>
      <c r="U17" s="101" t="str">
        <f t="shared" si="5"/>
        <v>-</v>
      </c>
      <c r="V17" s="101" t="str">
        <f t="shared" si="6"/>
        <v>-</v>
      </c>
      <c r="W17" s="101" t="str">
        <f t="shared" si="7"/>
        <v>-</v>
      </c>
      <c r="X17" s="101" t="str">
        <f t="shared" si="8"/>
        <v>-</v>
      </c>
      <c r="Y17" s="101" t="str">
        <f t="shared" si="9"/>
        <v>-</v>
      </c>
      <c r="Z17" s="101" t="str">
        <f t="shared" si="10"/>
        <v>-</v>
      </c>
      <c r="AA17" s="101">
        <f t="shared" si="11"/>
        <v>1.6901024295998281</v>
      </c>
      <c r="AB17" s="101">
        <f t="shared" si="12"/>
        <v>1.1014848242499053</v>
      </c>
      <c r="AC17" s="107" t="str">
        <f t="shared" si="2"/>
        <v/>
      </c>
      <c r="AD17" s="107" t="str">
        <f t="shared" si="13"/>
        <v/>
      </c>
      <c r="AE17" s="107">
        <f t="shared" si="3"/>
        <v>7.15904804441133E-2</v>
      </c>
      <c r="AF17" s="107">
        <f t="shared" si="4"/>
        <v>0.10522099101459632</v>
      </c>
      <c r="AG17" s="107"/>
    </row>
    <row r="18" spans="1:33" ht="20.149999999999999" customHeight="1" x14ac:dyDescent="0.35">
      <c r="A18" s="15" t="str">
        <f>INDEX([4]Sheet1!$1:$1048576,MATCH($B18,[4]Sheet1!$A:$A,0),MATCH(A$6,[4]Sheet1!$1:$1,0))</f>
        <v>BR Partners</v>
      </c>
      <c r="B18" s="15" t="s">
        <v>310</v>
      </c>
      <c r="C18" s="15" t="str">
        <f>INDEX([4]Sheet1!$1:$1048576,MATCH($B18,[4]Sheet1!$A:$A,0),MATCH(C$6,[4]Sheet1!$1:$1,0))</f>
        <v>Banks</v>
      </c>
      <c r="D18" s="15" t="str">
        <f>INDEX([4]Sheet1!$1:$1048576,MATCH($B18,[4]Sheet1!$A:$A,0),MATCH(D$6,[4]Sheet1!$1:$1,0))</f>
        <v>Bernardo Guttmann</v>
      </c>
      <c r="E18" s="15" t="str">
        <f>INDEX([4]Sheet1!$1:$1048576,MATCH($B18,[4]Sheet1!$A:$A,0),MATCH(E$6,[4]Sheet1!$1:$1,0))</f>
        <v>Buy</v>
      </c>
      <c r="F18" s="15" t="b">
        <f>INDEX([4]Sheet1!$1:$1048576,MATCH($B18,[4]Sheet1!$A:$A,0),MATCH(F$6,[4]Sheet1!$1:$1,0))</f>
        <v>1</v>
      </c>
      <c r="G18" s="92" t="e">
        <f>INDEX([4]Sheet1!$1:$1048576,MATCH($B18,[4]Sheet1!$A:$A,0),MATCH(G$6,[4]Sheet1!$1:$1,0))</f>
        <v>#N/A</v>
      </c>
      <c r="H18" s="29">
        <f>INDEX([4]Sheet1!$1:$1048576,MATCH($B18,[4]Sheet1!$A:$A,0),MATCH(H$6,[4]Sheet1!$1:$1,0))</f>
        <v>20</v>
      </c>
      <c r="I18" s="85" t="str" cm="1">
        <f t="array" ref="I18">IFERROR((_xll.ECONOMATICA($B18,"EV")/1000000) / IF($G18="USD",Aux!$B$1,1),"")</f>
        <v/>
      </c>
      <c r="J18" s="85" t="str" cm="1">
        <f t="array" ref="J18">IFERROR((_xll.ECONOMATICA($B18,"MarketCapitaliz")/1000000) / IF($G18="USD",Aux!$B$1,1),"")</f>
        <v/>
      </c>
      <c r="K18" s="110">
        <f>ABS(INDEX([4]Sheet1!$1:$1048576,MATCH($B18,[4]Sheet1!$A:$A,0),MATCH(K$6,[4]Sheet1!$1:$1,0)))</f>
        <v>90.978108561029813</v>
      </c>
      <c r="L18" s="110">
        <f>ABS(INDEX([4]Sheet1!$1:$1048576,MATCH($B18,[4]Sheet1!$A:$A,0),MATCH(L$6,[4]Sheet1!$1:$1,0)))</f>
        <v>111.7732389095567</v>
      </c>
      <c r="M18" s="110">
        <f>ABS(INDEX([4]Sheet1!$1:$1048576,MATCH($B18,[4]Sheet1!$A:$A,0),MATCH(M$6,[4]Sheet1!$1:$1,0)))</f>
        <v>853.20521230209295</v>
      </c>
      <c r="N18" s="110">
        <f>ABS(INDEX([4]Sheet1!$1:$1048576,MATCH($B18,[4]Sheet1!$A:$A,0),MATCH(N$6,[4]Sheet1!$1:$1,0)))</f>
        <v>901.1080289776171</v>
      </c>
      <c r="O18" s="110">
        <f>ABS(INDEX([4]Sheet1!$1:$1048576,MATCH($B18,[4]Sheet1!$A:$A,0),MATCH(O$6,[4]Sheet1!$1:$1,0)))</f>
        <v>0</v>
      </c>
      <c r="P18" s="110">
        <f>ABS(INDEX([4]Sheet1!$1:$1048576,MATCH($B18,[4]Sheet1!$A:$A,0),MATCH(P$6,[4]Sheet1!$1:$1,0)))</f>
        <v>0</v>
      </c>
      <c r="Q18" s="110">
        <f>INDEX([4]Sheet1!$1:$1048576,MATCH($B18,[4]Sheet1!$A:$A,0),MATCH(Q$6,[4]Sheet1!$1:$1,0))</f>
        <v>139.9663208631228</v>
      </c>
      <c r="R18" s="110">
        <f>INDEX([4]Sheet1!$1:$1048576,MATCH($B18,[4]Sheet1!$A:$A,0),MATCH(R$6,[4]Sheet1!$1:$1,0))</f>
        <v>159.676055585081</v>
      </c>
      <c r="S18" s="72">
        <f>INDEX([4]Sheet1!$1:$1048576,MATCH($B18,[4]Sheet1!$A:$A,0),MATCH(S$6,[4]Sheet1!$1:$1,0))</f>
        <v>0</v>
      </c>
      <c r="T18" s="72">
        <f>INDEX([4]Sheet1!$1:$1048576,MATCH($B18,[4]Sheet1!$A:$A,0),MATCH(T$6,[4]Sheet1!$1:$1,0))</f>
        <v>0</v>
      </c>
      <c r="U18" s="101" t="str">
        <f t="shared" si="5"/>
        <v>-</v>
      </c>
      <c r="V18" s="101" t="str">
        <f t="shared" si="6"/>
        <v>-</v>
      </c>
      <c r="W18" s="101" t="str">
        <f t="shared" si="7"/>
        <v>-</v>
      </c>
      <c r="X18" s="101" t="str">
        <f t="shared" si="8"/>
        <v>-</v>
      </c>
      <c r="Y18" s="101" t="str">
        <f t="shared" si="9"/>
        <v>-</v>
      </c>
      <c r="Z18" s="101" t="str">
        <f t="shared" si="10"/>
        <v>-</v>
      </c>
      <c r="AA18" s="101" t="str">
        <f t="shared" si="11"/>
        <v>-</v>
      </c>
      <c r="AB18" s="101" t="str">
        <f t="shared" si="12"/>
        <v>-</v>
      </c>
      <c r="AC18" s="107" t="str">
        <f t="shared" si="2"/>
        <v/>
      </c>
      <c r="AD18" s="107" t="str">
        <f t="shared" si="13"/>
        <v/>
      </c>
      <c r="AE18" s="107">
        <f t="shared" si="3"/>
        <v>0.16404766267832546</v>
      </c>
      <c r="AF18" s="107">
        <f t="shared" si="4"/>
        <v>0.17719968133703895</v>
      </c>
      <c r="AG18" s="107"/>
    </row>
    <row r="19" spans="1:33" ht="20.149999999999999" customHeight="1" x14ac:dyDescent="0.35">
      <c r="A19" s="15" t="str">
        <f>INDEX([4]Sheet1!$1:$1048576,MATCH($B19,[4]Sheet1!$A:$A,0),MATCH(A$6,[4]Sheet1!$1:$1,0))</f>
        <v>Marfrig</v>
      </c>
      <c r="B19" s="15" t="s">
        <v>18</v>
      </c>
      <c r="C19" s="15" t="str">
        <f>INDEX([4]Sheet1!$1:$1048576,MATCH($B19,[4]Sheet1!$A:$A,0),MATCH(C$6,[4]Sheet1!$1:$1,0))</f>
        <v>Food &amp; Beverages</v>
      </c>
      <c r="D19" s="15" t="str">
        <f>INDEX([4]Sheet1!$1:$1048576,MATCH($B19,[4]Sheet1!$A:$A,0),MATCH(D$6,[4]Sheet1!$1:$1,0))</f>
        <v>Leonardo Alencar</v>
      </c>
      <c r="E19" s="15" t="str">
        <f>INDEX([4]Sheet1!$1:$1048576,MATCH($B19,[4]Sheet1!$A:$A,0),MATCH(E$6,[4]Sheet1!$1:$1,0))</f>
        <v>Neutral</v>
      </c>
      <c r="F19" s="15" t="b">
        <f>INDEX([4]Sheet1!$1:$1048576,MATCH($B19,[4]Sheet1!$A:$A,0),MATCH(F$6,[4]Sheet1!$1:$1,0))</f>
        <v>0</v>
      </c>
      <c r="G19" s="92" t="e">
        <f>INDEX([4]Sheet1!$1:$1048576,MATCH($B19,[4]Sheet1!$A:$A,0),MATCH(G$6,[4]Sheet1!$1:$1,0))</f>
        <v>#N/A</v>
      </c>
      <c r="H19" s="29">
        <f>INDEX([4]Sheet1!$1:$1048576,MATCH($B19,[4]Sheet1!$A:$A,0),MATCH(H$6,[4]Sheet1!$1:$1,0))</f>
        <v>8.6999999999999993</v>
      </c>
      <c r="I19" s="85" t="str" cm="1">
        <f t="array" ref="I19">IFERROR((_xll.ECONOMATICA($B19,"EV")/1000000) / IF($G19="USD",Aux!$B$1,1),"")</f>
        <v/>
      </c>
      <c r="J19" s="85" t="str" cm="1">
        <f t="array" ref="J19">IFERROR((_xll.ECONOMATICA($B19,"MarketCapitaliz")/1000000) / IF($G19="USD",Aux!$B$1,1),"")</f>
        <v/>
      </c>
      <c r="K19" s="110">
        <f>ABS(INDEX([4]Sheet1!$1:$1048576,MATCH($B19,[4]Sheet1!$A:$A,0),MATCH(K$6,[4]Sheet1!$1:$1,0)))</f>
        <v>0</v>
      </c>
      <c r="L19" s="110">
        <f>ABS(INDEX([4]Sheet1!$1:$1048576,MATCH($B19,[4]Sheet1!$A:$A,0),MATCH(L$6,[4]Sheet1!$1:$1,0)))</f>
        <v>487.53194335908802</v>
      </c>
      <c r="M19" s="110">
        <f>ABS(INDEX([4]Sheet1!$1:$1048576,MATCH($B19,[4]Sheet1!$A:$A,0),MATCH(M$6,[4]Sheet1!$1:$1,0)))</f>
        <v>19400.182952167059</v>
      </c>
      <c r="N19" s="110">
        <f>ABS(INDEX([4]Sheet1!$1:$1048576,MATCH($B19,[4]Sheet1!$A:$A,0),MATCH(N$6,[4]Sheet1!$1:$1,0)))</f>
        <v>20862.778782244321</v>
      </c>
      <c r="O19" s="110">
        <f>ABS(INDEX([4]Sheet1!$1:$1048576,MATCH($B19,[4]Sheet1!$A:$A,0),MATCH(O$6,[4]Sheet1!$1:$1,0)))</f>
        <v>23477.9286595423</v>
      </c>
      <c r="P19" s="110">
        <f>ABS(INDEX([4]Sheet1!$1:$1048576,MATCH($B19,[4]Sheet1!$A:$A,0),MATCH(P$6,[4]Sheet1!$1:$1,0)))</f>
        <v>22675.47348781925</v>
      </c>
      <c r="Q19" s="110">
        <f>INDEX([4]Sheet1!$1:$1048576,MATCH($B19,[4]Sheet1!$A:$A,0),MATCH(Q$6,[4]Sheet1!$1:$1,0))</f>
        <v>1125.8406741011761</v>
      </c>
      <c r="R19" s="110">
        <f>INDEX([4]Sheet1!$1:$1048576,MATCH($B19,[4]Sheet1!$A:$A,0),MATCH(R$6,[4]Sheet1!$1:$1,0))</f>
        <v>1539.340620178104</v>
      </c>
      <c r="S19" s="72">
        <f>INDEX([4]Sheet1!$1:$1048576,MATCH($B19,[4]Sheet1!$A:$A,0),MATCH(S$6,[4]Sheet1!$1:$1,0))</f>
        <v>5862.7783062885428</v>
      </c>
      <c r="T19" s="72">
        <f>INDEX([4]Sheet1!$1:$1048576,MATCH($B19,[4]Sheet1!$A:$A,0),MATCH(T$6,[4]Sheet1!$1:$1,0))</f>
        <v>5830.5438586172058</v>
      </c>
      <c r="U19" s="101" t="str">
        <f t="shared" si="5"/>
        <v>-</v>
      </c>
      <c r="V19" s="101" t="str">
        <f t="shared" si="6"/>
        <v>-</v>
      </c>
      <c r="W19" s="101" t="str">
        <f t="shared" si="7"/>
        <v>-</v>
      </c>
      <c r="X19" s="101" t="str">
        <f t="shared" si="8"/>
        <v>-</v>
      </c>
      <c r="Y19" s="101" t="str">
        <f t="shared" si="9"/>
        <v>-</v>
      </c>
      <c r="Z19" s="101" t="str">
        <f t="shared" si="10"/>
        <v>-</v>
      </c>
      <c r="AA19" s="101">
        <f t="shared" si="11"/>
        <v>4.0045738441720315</v>
      </c>
      <c r="AB19" s="101">
        <f t="shared" si="12"/>
        <v>3.8890837694851079</v>
      </c>
      <c r="AC19" s="107" t="str">
        <f t="shared" si="2"/>
        <v/>
      </c>
      <c r="AD19" s="107" t="str">
        <f t="shared" si="13"/>
        <v/>
      </c>
      <c r="AE19" s="107">
        <f t="shared" si="3"/>
        <v>5.803247716153194E-2</v>
      </c>
      <c r="AF19" s="107">
        <f t="shared" si="4"/>
        <v>7.3784064732939136E-2</v>
      </c>
      <c r="AG19" s="107"/>
    </row>
    <row r="20" spans="1:33" ht="20.149999999999999" customHeight="1" x14ac:dyDescent="0.35">
      <c r="A20" s="15" t="str">
        <f>INDEX([4]Sheet1!$1:$1048576,MATCH($B20,[4]Sheet1!$A:$A,0),MATCH(A$6,[4]Sheet1!$1:$1,0))</f>
        <v>JBS</v>
      </c>
      <c r="B20" s="15" t="s">
        <v>292</v>
      </c>
      <c r="C20" s="15" t="str">
        <f>INDEX([4]Sheet1!$1:$1048576,MATCH($B20,[4]Sheet1!$A:$A,0),MATCH(C$6,[4]Sheet1!$1:$1,0))</f>
        <v>Food &amp; Beverages</v>
      </c>
      <c r="D20" s="15" t="str">
        <f>INDEX([4]Sheet1!$1:$1048576,MATCH($B20,[4]Sheet1!$A:$A,0),MATCH(D$6,[4]Sheet1!$1:$1,0))</f>
        <v>Leonardo Alencar</v>
      </c>
      <c r="E20" s="15" t="str">
        <f>INDEX([4]Sheet1!$1:$1048576,MATCH($B20,[4]Sheet1!$A:$A,0),MATCH(E$6,[4]Sheet1!$1:$1,0))</f>
        <v>Buy</v>
      </c>
      <c r="F20" s="15" t="b">
        <f>INDEX([4]Sheet1!$1:$1048576,MATCH($B20,[4]Sheet1!$A:$A,0),MATCH(F$6,[4]Sheet1!$1:$1,0))</f>
        <v>0</v>
      </c>
      <c r="G20" s="92" t="e">
        <f>INDEX([4]Sheet1!$1:$1048576,MATCH($B20,[4]Sheet1!$A:$A,0),MATCH(G$6,[4]Sheet1!$1:$1,0))</f>
        <v>#N/A</v>
      </c>
      <c r="H20" s="29">
        <f>INDEX([4]Sheet1!$1:$1048576,MATCH($B20,[4]Sheet1!$A:$A,0),MATCH(H$6,[4]Sheet1!$1:$1,0))</f>
        <v>27</v>
      </c>
      <c r="I20" s="85" t="str" cm="1">
        <f t="array" ref="I20">IFERROR((_xll.ECONOMATICA($B20,"EV")/1000000) / IF($G20="USD",Aux!$B$1,1),"")</f>
        <v/>
      </c>
      <c r="J20" s="85" t="str" cm="1">
        <f t="array" ref="J20">IFERROR((_xll.ECONOMATICA($B20,"MarketCapitaliz")/1000000) / IF($G20="USD",Aux!$B$1,1),"")</f>
        <v/>
      </c>
      <c r="K20" s="110">
        <f>ABS(INDEX([4]Sheet1!$1:$1048576,MATCH($B20,[4]Sheet1!$A:$A,0),MATCH(K$6,[4]Sheet1!$1:$1,0)))</f>
        <v>2218.116</v>
      </c>
      <c r="L20" s="110">
        <f>ABS(INDEX([4]Sheet1!$1:$1048576,MATCH($B20,[4]Sheet1!$A:$A,0),MATCH(L$6,[4]Sheet1!$1:$1,0)))</f>
        <v>1198.240731696879</v>
      </c>
      <c r="M20" s="110">
        <f>ABS(INDEX([4]Sheet1!$1:$1048576,MATCH($B20,[4]Sheet1!$A:$A,0),MATCH(M$6,[4]Sheet1!$1:$1,0)))</f>
        <v>47859.117166627599</v>
      </c>
      <c r="N20" s="110">
        <f>ABS(INDEX([4]Sheet1!$1:$1048576,MATCH($B20,[4]Sheet1!$A:$A,0),MATCH(N$6,[4]Sheet1!$1:$1,0)))</f>
        <v>51453.839361718237</v>
      </c>
      <c r="O20" s="110">
        <f>ABS(INDEX([4]Sheet1!$1:$1048576,MATCH($B20,[4]Sheet1!$A:$A,0),MATCH(O$6,[4]Sheet1!$1:$1,0)))</f>
        <v>87684.224421409919</v>
      </c>
      <c r="P20" s="110">
        <f>ABS(INDEX([4]Sheet1!$1:$1048576,MATCH($B20,[4]Sheet1!$A:$A,0),MATCH(P$6,[4]Sheet1!$1:$1,0)))</f>
        <v>83914.957907743141</v>
      </c>
      <c r="Q20" s="110">
        <f>INDEX([4]Sheet1!$1:$1048576,MATCH($B20,[4]Sheet1!$A:$A,0),MATCH(Q$6,[4]Sheet1!$1:$1,0))</f>
        <v>484.38721331459811</v>
      </c>
      <c r="R20" s="110">
        <f>INDEX([4]Sheet1!$1:$1048576,MATCH($B20,[4]Sheet1!$A:$A,0),MATCH(R$6,[4]Sheet1!$1:$1,0))</f>
        <v>4792.9629267875171</v>
      </c>
      <c r="S20" s="72">
        <f>INDEX([4]Sheet1!$1:$1048576,MATCH($B20,[4]Sheet1!$A:$A,0),MATCH(S$6,[4]Sheet1!$1:$1,0))</f>
        <v>17257.893145480179</v>
      </c>
      <c r="T20" s="72">
        <f>INDEX([4]Sheet1!$1:$1048576,MATCH($B20,[4]Sheet1!$A:$A,0),MATCH(T$6,[4]Sheet1!$1:$1,0))</f>
        <v>20948.508809799328</v>
      </c>
      <c r="U20" s="101" t="str">
        <f t="shared" si="5"/>
        <v>-</v>
      </c>
      <c r="V20" s="101" t="str">
        <f t="shared" si="6"/>
        <v>-</v>
      </c>
      <c r="W20" s="101" t="str">
        <f t="shared" si="7"/>
        <v>-</v>
      </c>
      <c r="X20" s="101" t="str">
        <f t="shared" si="8"/>
        <v>-</v>
      </c>
      <c r="Y20" s="101" t="str">
        <f t="shared" si="9"/>
        <v>-</v>
      </c>
      <c r="Z20" s="101" t="str">
        <f t="shared" si="10"/>
        <v>-</v>
      </c>
      <c r="AA20" s="101">
        <f t="shared" si="11"/>
        <v>5.0808185960042467</v>
      </c>
      <c r="AB20" s="101">
        <f t="shared" si="12"/>
        <v>4.0057723759549537</v>
      </c>
      <c r="AC20" s="107" t="str">
        <f t="shared" si="2"/>
        <v/>
      </c>
      <c r="AD20" s="107" t="str">
        <f t="shared" si="13"/>
        <v/>
      </c>
      <c r="AE20" s="107">
        <f t="shared" si="3"/>
        <v>1.0121106321876822E-2</v>
      </c>
      <c r="AF20" s="107">
        <f t="shared" si="4"/>
        <v>9.3150734449439193E-2</v>
      </c>
      <c r="AG20" s="107"/>
    </row>
    <row r="21" spans="1:33" ht="20.149999999999999" customHeight="1" x14ac:dyDescent="0.35">
      <c r="A21" s="15" t="str">
        <f>INDEX([4]Sheet1!$1:$1048576,MATCH($B21,[4]Sheet1!$A:$A,0),MATCH(A$6,[4]Sheet1!$1:$1,0))</f>
        <v>Copel</v>
      </c>
      <c r="B21" s="41" t="s">
        <v>49</v>
      </c>
      <c r="C21" s="15" t="str">
        <f>INDEX([4]Sheet1!$1:$1048576,MATCH($B21,[4]Sheet1!$A:$A,0),MATCH(C$6,[4]Sheet1!$1:$1,0))</f>
        <v>Utilities &amp; Energy</v>
      </c>
      <c r="D21" s="15" t="str">
        <f>INDEX([4]Sheet1!$1:$1048576,MATCH($B21,[4]Sheet1!$A:$A,0),MATCH(D$6,[4]Sheet1!$1:$1,0))</f>
        <v>Vladimir Pinto</v>
      </c>
      <c r="E21" s="15" t="str">
        <f>INDEX([4]Sheet1!$1:$1048576,MATCH($B21,[4]Sheet1!$A:$A,0),MATCH(E$6,[4]Sheet1!$1:$1,0))</f>
        <v>Restricted</v>
      </c>
      <c r="F21" s="15" t="b">
        <f>INDEX([4]Sheet1!$1:$1048576,MATCH($B21,[4]Sheet1!$A:$A,0),MATCH(F$6,[4]Sheet1!$1:$1,0))</f>
        <v>1</v>
      </c>
      <c r="G21" s="92" t="e">
        <f>INDEX([4]Sheet1!$1:$1048576,MATCH($B21,[4]Sheet1!$A:$A,0),MATCH(G$6,[4]Sheet1!$1:$1,0))</f>
        <v>#N/A</v>
      </c>
      <c r="H21" s="29">
        <f>INDEX([4]Sheet1!$1:$1048576,MATCH($B21,[4]Sheet1!$A:$A,0),MATCH(H$6,[4]Sheet1!$1:$1,0))</f>
        <v>10</v>
      </c>
      <c r="I21" s="85" t="str" cm="1">
        <f t="array" ref="I21">IFERROR((_xll.ECONOMATICA($B21,"EV")/1000000) / IF($G21="USD",Aux!$B$1,1),"")</f>
        <v/>
      </c>
      <c r="J21" s="85" t="str" cm="1">
        <f t="array" ref="J21">IFERROR((_xll.ECONOMATICA($B21,"MarketCapitaliz")/1000000) / IF($G21="USD",Aux!$B$1,1),"")</f>
        <v/>
      </c>
      <c r="K21" s="110">
        <f>ABS(INDEX([4]Sheet1!$1:$1048576,MATCH($B21,[4]Sheet1!$A:$A,0),MATCH(K$6,[4]Sheet1!$1:$1,0)))</f>
        <v>1712.0092437516971</v>
      </c>
      <c r="L21" s="110">
        <f>ABS(INDEX([4]Sheet1!$1:$1048576,MATCH($B21,[4]Sheet1!$A:$A,0),MATCH(L$6,[4]Sheet1!$1:$1,0)))</f>
        <v>1785.49958554774</v>
      </c>
      <c r="M21" s="110">
        <f>ABS(INDEX([4]Sheet1!$1:$1048576,MATCH($B21,[4]Sheet1!$A:$A,0),MATCH(M$6,[4]Sheet1!$1:$1,0)))</f>
        <v>24423.14913849904</v>
      </c>
      <c r="N21" s="110">
        <f>ABS(INDEX([4]Sheet1!$1:$1048576,MATCH($B21,[4]Sheet1!$A:$A,0),MATCH(N$6,[4]Sheet1!$1:$1,0)))</f>
        <v>25458.062334051549</v>
      </c>
      <c r="O21" s="110">
        <f>ABS(INDEX([4]Sheet1!$1:$1048576,MATCH($B21,[4]Sheet1!$A:$A,0),MATCH(O$6,[4]Sheet1!$1:$1,0)))</f>
        <v>126.0056096971348</v>
      </c>
      <c r="P21" s="110">
        <f>ABS(INDEX([4]Sheet1!$1:$1048576,MATCH($B21,[4]Sheet1!$A:$A,0),MATCH(P$6,[4]Sheet1!$1:$1,0)))</f>
        <v>895.41890533780861</v>
      </c>
      <c r="Q21" s="110">
        <f>INDEX([4]Sheet1!$1:$1048576,MATCH($B21,[4]Sheet1!$A:$A,0),MATCH(Q$6,[4]Sheet1!$1:$1,0))</f>
        <v>2633.8603750026109</v>
      </c>
      <c r="R21" s="110">
        <f>INDEX([4]Sheet1!$1:$1048576,MATCH($B21,[4]Sheet1!$A:$A,0),MATCH(R$6,[4]Sheet1!$1:$1,0))</f>
        <v>2746.922439304215</v>
      </c>
      <c r="S21" s="72">
        <f>INDEX([4]Sheet1!$1:$1048576,MATCH($B21,[4]Sheet1!$A:$A,0),MATCH(S$6,[4]Sheet1!$1:$1,0))</f>
        <v>5491.5108162353508</v>
      </c>
      <c r="T21" s="72">
        <f>INDEX([4]Sheet1!$1:$1048576,MATCH($B21,[4]Sheet1!$A:$A,0),MATCH(T$6,[4]Sheet1!$1:$1,0))</f>
        <v>5644.5127429672339</v>
      </c>
      <c r="U21" s="101" t="str">
        <f t="shared" si="5"/>
        <v>-</v>
      </c>
      <c r="V21" s="101" t="str">
        <f t="shared" si="6"/>
        <v>-</v>
      </c>
      <c r="W21" s="101" t="str">
        <f t="shared" si="7"/>
        <v>-</v>
      </c>
      <c r="X21" s="101" t="str">
        <f t="shared" si="8"/>
        <v>-</v>
      </c>
      <c r="Y21" s="101" t="str">
        <f t="shared" si="9"/>
        <v>-</v>
      </c>
      <c r="Z21" s="101" t="str">
        <f t="shared" si="10"/>
        <v>-</v>
      </c>
      <c r="AA21" s="101">
        <f t="shared" si="11"/>
        <v>2.2945526998618689E-2</v>
      </c>
      <c r="AB21" s="101">
        <f t="shared" si="12"/>
        <v>0.15863528813066344</v>
      </c>
      <c r="AC21" s="107" t="str">
        <f t="shared" si="2"/>
        <v/>
      </c>
      <c r="AD21" s="107" t="str">
        <f t="shared" si="13"/>
        <v/>
      </c>
      <c r="AE21" s="107">
        <f t="shared" si="3"/>
        <v>0.1078427830934696</v>
      </c>
      <c r="AF21" s="107">
        <f t="shared" si="4"/>
        <v>0.10789990232799675</v>
      </c>
      <c r="AG21" s="107"/>
    </row>
    <row r="22" spans="1:33" ht="20.149999999999999" customHeight="1" x14ac:dyDescent="0.35">
      <c r="A22" s="15" t="str">
        <f>INDEX([4]Sheet1!$1:$1048576,MATCH($B22,[4]Sheet1!$A:$A,0),MATCH(A$6,[4]Sheet1!$1:$1,0))</f>
        <v>Cyrela</v>
      </c>
      <c r="B22" s="41" t="s">
        <v>209</v>
      </c>
      <c r="C22" s="15" t="str">
        <f>INDEX([4]Sheet1!$1:$1048576,MATCH($B22,[4]Sheet1!$A:$A,0),MATCH(C$6,[4]Sheet1!$1:$1,0))</f>
        <v>Homebuilders</v>
      </c>
      <c r="D22" s="15" t="str">
        <f>INDEX([4]Sheet1!$1:$1048576,MATCH($B22,[4]Sheet1!$A:$A,0),MATCH(D$6,[4]Sheet1!$1:$1,0))</f>
        <v>Ygor Altero</v>
      </c>
      <c r="E22" s="15" t="str">
        <f>INDEX([4]Sheet1!$1:$1048576,MATCH($B22,[4]Sheet1!$A:$A,0),MATCH(E$6,[4]Sheet1!$1:$1,0))</f>
        <v>Buy</v>
      </c>
      <c r="F22" s="15" t="b">
        <f>INDEX([4]Sheet1!$1:$1048576,MATCH($B22,[4]Sheet1!$A:$A,0),MATCH(F$6,[4]Sheet1!$1:$1,0))</f>
        <v>0</v>
      </c>
      <c r="G22" s="92" t="e">
        <f>INDEX([4]Sheet1!$1:$1048576,MATCH($B22,[4]Sheet1!$A:$A,0),MATCH(G$6,[4]Sheet1!$1:$1,0))</f>
        <v>#N/A</v>
      </c>
      <c r="H22" s="29">
        <f>INDEX([4]Sheet1!$1:$1048576,MATCH($B22,[4]Sheet1!$A:$A,0),MATCH(H$6,[4]Sheet1!$1:$1,0))</f>
        <v>26</v>
      </c>
      <c r="I22" s="85" t="str" cm="1">
        <f t="array" ref="I22">IFERROR((_xll.ECONOMATICA($B22,"EV")/1000000) / IF($G22="USD",Aux!$B$1,1),"")</f>
        <v/>
      </c>
      <c r="J22" s="85" t="str" cm="1">
        <f t="array" ref="J22">IFERROR((_xll.ECONOMATICA($B22,"MarketCapitaliz")/1000000) / IF($G22="USD",Aux!$B$1,1),"")</f>
        <v/>
      </c>
      <c r="K22" s="110">
        <f>ABS(INDEX([4]Sheet1!$1:$1048576,MATCH($B22,[4]Sheet1!$A:$A,0),MATCH(K$6,[4]Sheet1!$1:$1,0)))</f>
        <v>192.10892820999999</v>
      </c>
      <c r="L22" s="110">
        <f>ABS(INDEX([4]Sheet1!$1:$1048576,MATCH($B22,[4]Sheet1!$A:$A,0),MATCH(L$6,[4]Sheet1!$1:$1,0)))</f>
        <v>747.50492402087286</v>
      </c>
      <c r="M22" s="110">
        <f>ABS(INDEX([4]Sheet1!$1:$1048576,MATCH($B22,[4]Sheet1!$A:$A,0),MATCH(M$6,[4]Sheet1!$1:$1,0)))</f>
        <v>7715.3444973637279</v>
      </c>
      <c r="N22" s="110">
        <f>ABS(INDEX([4]Sheet1!$1:$1048576,MATCH($B22,[4]Sheet1!$A:$A,0),MATCH(N$6,[4]Sheet1!$1:$1,0)))</f>
        <v>7813.2381562957589</v>
      </c>
      <c r="O22" s="110">
        <f>ABS(INDEX([4]Sheet1!$1:$1048576,MATCH($B22,[4]Sheet1!$A:$A,0),MATCH(O$6,[4]Sheet1!$1:$1,0)))</f>
        <v>541.25375918526765</v>
      </c>
      <c r="P22" s="110">
        <f>ABS(INDEX([4]Sheet1!$1:$1048576,MATCH($B22,[4]Sheet1!$A:$A,0),MATCH(P$6,[4]Sheet1!$1:$1,0)))</f>
        <v>1195.864234337572</v>
      </c>
      <c r="Q22" s="110">
        <f>INDEX([4]Sheet1!$1:$1048576,MATCH($B22,[4]Sheet1!$A:$A,0),MATCH(Q$6,[4]Sheet1!$1:$1,0))</f>
        <v>875.51666315163698</v>
      </c>
      <c r="R22" s="110">
        <f>INDEX([4]Sheet1!$1:$1048576,MATCH($B22,[4]Sheet1!$A:$A,0),MATCH(R$6,[4]Sheet1!$1:$1,0))</f>
        <v>978.93658932030314</v>
      </c>
      <c r="S22" s="72">
        <f>INDEX([4]Sheet1!$1:$1048576,MATCH($B22,[4]Sheet1!$A:$A,0),MATCH(S$6,[4]Sheet1!$1:$1,0))</f>
        <v>1057.8323297901311</v>
      </c>
      <c r="T22" s="72">
        <f>INDEX([4]Sheet1!$1:$1048576,MATCH($B22,[4]Sheet1!$A:$A,0),MATCH(T$6,[4]Sheet1!$1:$1,0))</f>
        <v>1237.0149828098249</v>
      </c>
      <c r="U22" s="101" t="str">
        <f t="shared" si="5"/>
        <v>-</v>
      </c>
      <c r="V22" s="101" t="str">
        <f t="shared" si="6"/>
        <v>-</v>
      </c>
      <c r="W22" s="101" t="str">
        <f t="shared" si="7"/>
        <v>-</v>
      </c>
      <c r="X22" s="101" t="str">
        <f t="shared" si="8"/>
        <v>-</v>
      </c>
      <c r="Y22" s="101" t="str">
        <f t="shared" si="9"/>
        <v>-</v>
      </c>
      <c r="Z22" s="101" t="str">
        <f t="shared" si="10"/>
        <v>-</v>
      </c>
      <c r="AA22" s="101">
        <f t="shared" si="11"/>
        <v>0.51166309058889303</v>
      </c>
      <c r="AB22" s="101">
        <f t="shared" si="12"/>
        <v>0.9667338318095543</v>
      </c>
      <c r="AC22" s="107" t="str">
        <f t="shared" si="2"/>
        <v/>
      </c>
      <c r="AD22" s="107" t="str">
        <f t="shared" si="13"/>
        <v/>
      </c>
      <c r="AE22" s="107">
        <f t="shared" si="3"/>
        <v>0.11347732605469452</v>
      </c>
      <c r="AF22" s="107">
        <f t="shared" si="4"/>
        <v>0.12529204533865318</v>
      </c>
      <c r="AG22" s="107"/>
    </row>
    <row r="23" spans="1:33" ht="20.149999999999999" customHeight="1" x14ac:dyDescent="0.35">
      <c r="A23" s="15" t="str">
        <f>INDEX([4]Sheet1!$1:$1048576,MATCH($B23,[4]Sheet1!$A:$A,0),MATCH(A$6,[4]Sheet1!$1:$1,0))</f>
        <v>Aeris</v>
      </c>
      <c r="B23" s="15" t="s">
        <v>77</v>
      </c>
      <c r="C23" s="15" t="str">
        <f>INDEX([4]Sheet1!$1:$1048576,MATCH($B23,[4]Sheet1!$A:$A,0),MATCH(C$6,[4]Sheet1!$1:$1,0))</f>
        <v>Capital Goods</v>
      </c>
      <c r="D23" s="15" t="str">
        <f>INDEX([4]Sheet1!$1:$1048576,MATCH($B23,[4]Sheet1!$A:$A,0),MATCH(D$6,[4]Sheet1!$1:$1,0))</f>
        <v>Lucas Laghi</v>
      </c>
      <c r="E23" s="15" t="str">
        <f>INDEX([4]Sheet1!$1:$1048576,MATCH($B23,[4]Sheet1!$A:$A,0),MATCH(E$6,[4]Sheet1!$1:$1,0))</f>
        <v>Buy</v>
      </c>
      <c r="F23" s="15" t="b">
        <f>INDEX([4]Sheet1!$1:$1048576,MATCH($B23,[4]Sheet1!$A:$A,0),MATCH(F$6,[4]Sheet1!$1:$1,0))</f>
        <v>0</v>
      </c>
      <c r="G23" s="92" t="e">
        <f>INDEX([4]Sheet1!$1:$1048576,MATCH($B23,[4]Sheet1!$A:$A,0),MATCH(G$6,[4]Sheet1!$1:$1,0))</f>
        <v>#N/A</v>
      </c>
      <c r="H23" s="29">
        <f>INDEX([4]Sheet1!$1:$1048576,MATCH($B23,[4]Sheet1!$A:$A,0),MATCH(H$6,[4]Sheet1!$1:$1,0))</f>
        <v>4</v>
      </c>
      <c r="I23" s="85" t="str" cm="1">
        <f t="array" ref="I23">IFERROR((_xll.ECONOMATICA($B23,"EV")/1000000) / IF($G23="USD",Aux!$B$1,1),"")</f>
        <v/>
      </c>
      <c r="J23" s="85" t="str" cm="1">
        <f t="array" ref="J23">IFERROR((_xll.ECONOMATICA($B23,"MarketCapitaliz")/1000000) / IF($G23="USD",Aux!$B$1,1),"")</f>
        <v/>
      </c>
      <c r="K23" s="110">
        <f>ABS(INDEX([4]Sheet1!$1:$1048576,MATCH($B23,[4]Sheet1!$A:$A,0),MATCH(K$6,[4]Sheet1!$1:$1,0)))</f>
        <v>89.383085318193736</v>
      </c>
      <c r="L23" s="110">
        <f>ABS(INDEX([4]Sheet1!$1:$1048576,MATCH($B23,[4]Sheet1!$A:$A,0),MATCH(L$6,[4]Sheet1!$1:$1,0)))</f>
        <v>158.57543634631079</v>
      </c>
      <c r="M23" s="110">
        <f>ABS(INDEX([4]Sheet1!$1:$1048576,MATCH($B23,[4]Sheet1!$A:$A,0),MATCH(M$6,[4]Sheet1!$1:$1,0)))</f>
        <v>1083.3134756767711</v>
      </c>
      <c r="N23" s="110">
        <f>ABS(INDEX([4]Sheet1!$1:$1048576,MATCH($B23,[4]Sheet1!$A:$A,0),MATCH(N$6,[4]Sheet1!$1:$1,0)))</f>
        <v>1189.030433240978</v>
      </c>
      <c r="O23" s="110">
        <f>ABS(INDEX([4]Sheet1!$1:$1048576,MATCH($B23,[4]Sheet1!$A:$A,0),MATCH(O$6,[4]Sheet1!$1:$1,0)))</f>
        <v>693.33123690707475</v>
      </c>
      <c r="P23" s="110">
        <f>ABS(INDEX([4]Sheet1!$1:$1048576,MATCH($B23,[4]Sheet1!$A:$A,0),MATCH(P$6,[4]Sheet1!$1:$1,0)))</f>
        <v>476.70699371391879</v>
      </c>
      <c r="Q23" s="110">
        <f>INDEX([4]Sheet1!$1:$1048576,MATCH($B23,[4]Sheet1!$A:$A,0),MATCH(Q$6,[4]Sheet1!$1:$1,0))</f>
        <v>178.7661706363875</v>
      </c>
      <c r="R23" s="110">
        <f>INDEX([4]Sheet1!$1:$1048576,MATCH($B23,[4]Sheet1!$A:$A,0),MATCH(R$6,[4]Sheet1!$1:$1,0))</f>
        <v>264.292393910518</v>
      </c>
      <c r="S23" s="72">
        <f>INDEX([4]Sheet1!$1:$1048576,MATCH($B23,[4]Sheet1!$A:$A,0),MATCH(S$6,[4]Sheet1!$1:$1,0))</f>
        <v>413.1992638267692</v>
      </c>
      <c r="T23" s="72">
        <f>INDEX([4]Sheet1!$1:$1048576,MATCH($B23,[4]Sheet1!$A:$A,0),MATCH(T$6,[4]Sheet1!$1:$1,0))</f>
        <v>486.98783115329752</v>
      </c>
      <c r="U23" s="101" t="str">
        <f t="shared" si="5"/>
        <v>-</v>
      </c>
      <c r="V23" s="101" t="str">
        <f t="shared" si="6"/>
        <v>-</v>
      </c>
      <c r="W23" s="101" t="str">
        <f t="shared" si="7"/>
        <v>-</v>
      </c>
      <c r="X23" s="101" t="str">
        <f t="shared" si="8"/>
        <v>-</v>
      </c>
      <c r="Y23" s="101" t="str">
        <f t="shared" si="9"/>
        <v>-</v>
      </c>
      <c r="Z23" s="101" t="str">
        <f t="shared" si="10"/>
        <v>-</v>
      </c>
      <c r="AA23" s="101">
        <f t="shared" si="11"/>
        <v>1.677958548342789</v>
      </c>
      <c r="AB23" s="101">
        <f t="shared" si="12"/>
        <v>0.97888892333298894</v>
      </c>
      <c r="AC23" s="107" t="str">
        <f t="shared" si="2"/>
        <v/>
      </c>
      <c r="AD23" s="107" t="str">
        <f t="shared" si="13"/>
        <v/>
      </c>
      <c r="AE23" s="107">
        <f t="shared" si="3"/>
        <v>0.16501795154418081</v>
      </c>
      <c r="AF23" s="107">
        <f t="shared" si="4"/>
        <v>0.2222755503323223</v>
      </c>
      <c r="AG23" s="107"/>
    </row>
    <row r="24" spans="1:33" ht="20.149999999999999" customHeight="1" x14ac:dyDescent="0.35">
      <c r="A24" s="15" t="str">
        <f>INDEX([4]Sheet1!$1:$1048576,MATCH($B24,[4]Sheet1!$A:$A,0),MATCH(A$6,[4]Sheet1!$1:$1,0))</f>
        <v>Tupy</v>
      </c>
      <c r="B24" s="15" t="s">
        <v>257</v>
      </c>
      <c r="C24" s="15" t="str">
        <f>INDEX([4]Sheet1!$1:$1048576,MATCH($B24,[4]Sheet1!$A:$A,0),MATCH(C$6,[4]Sheet1!$1:$1,0))</f>
        <v>Capital Goods</v>
      </c>
      <c r="D24" s="15" t="str">
        <f>INDEX([4]Sheet1!$1:$1048576,MATCH($B24,[4]Sheet1!$A:$A,0),MATCH(D$6,[4]Sheet1!$1:$1,0))</f>
        <v>Lucas Laghi</v>
      </c>
      <c r="E24" s="15" t="str">
        <f>INDEX([4]Sheet1!$1:$1048576,MATCH($B24,[4]Sheet1!$A:$A,0),MATCH(E$6,[4]Sheet1!$1:$1,0))</f>
        <v>Buy</v>
      </c>
      <c r="F24" s="15" t="b">
        <f>INDEX([4]Sheet1!$1:$1048576,MATCH($B24,[4]Sheet1!$A:$A,0),MATCH(F$6,[4]Sheet1!$1:$1,0))</f>
        <v>0</v>
      </c>
      <c r="G24" s="92" t="e">
        <f>INDEX([4]Sheet1!$1:$1048576,MATCH($B24,[4]Sheet1!$A:$A,0),MATCH(G$6,[4]Sheet1!$1:$1,0))</f>
        <v>#N/A</v>
      </c>
      <c r="H24" s="29">
        <f>INDEX([4]Sheet1!$1:$1048576,MATCH($B24,[4]Sheet1!$A:$A,0),MATCH(H$6,[4]Sheet1!$1:$1,0))</f>
        <v>39</v>
      </c>
      <c r="I24" s="85" t="str" cm="1">
        <f t="array" ref="I24">IFERROR((_xll.ECONOMATICA($B24,"EV")/1000000) / IF($G24="USD",Aux!$B$1,1),"")</f>
        <v/>
      </c>
      <c r="J24" s="85" t="str" cm="1">
        <f t="array" ref="J24">IFERROR((_xll.ECONOMATICA($B24,"MarketCapitaliz")/1000000) / IF($G24="USD",Aux!$B$1,1),"")</f>
        <v/>
      </c>
      <c r="K24" s="110">
        <f>ABS(INDEX([4]Sheet1!$1:$1048576,MATCH($B24,[4]Sheet1!$A:$A,0),MATCH(K$6,[4]Sheet1!$1:$1,0)))</f>
        <v>296.983</v>
      </c>
      <c r="L24" s="110">
        <f>ABS(INDEX([4]Sheet1!$1:$1048576,MATCH($B24,[4]Sheet1!$A:$A,0),MATCH(L$6,[4]Sheet1!$1:$1,0)))</f>
        <v>1.545336820025369</v>
      </c>
      <c r="M24" s="110">
        <f>ABS(INDEX([4]Sheet1!$1:$1048576,MATCH($B24,[4]Sheet1!$A:$A,0),MATCH(M$6,[4]Sheet1!$1:$1,0)))</f>
        <v>3235.576</v>
      </c>
      <c r="N24" s="110">
        <f>ABS(INDEX([4]Sheet1!$1:$1048576,MATCH($B24,[4]Sheet1!$A:$A,0),MATCH(N$6,[4]Sheet1!$1:$1,0)))</f>
        <v>3254.4342062847381</v>
      </c>
      <c r="O24" s="110">
        <f>ABS(INDEX([4]Sheet1!$1:$1048576,MATCH($B24,[4]Sheet1!$A:$A,0),MATCH(O$6,[4]Sheet1!$1:$1,0)))</f>
        <v>110.187943274939</v>
      </c>
      <c r="P24" s="110">
        <f>ABS(INDEX([4]Sheet1!$1:$1048576,MATCH($B24,[4]Sheet1!$A:$A,0),MATCH(P$6,[4]Sheet1!$1:$1,0)))</f>
        <v>254.89337238885091</v>
      </c>
      <c r="Q24" s="110">
        <f>INDEX([4]Sheet1!$1:$1048576,MATCH($B24,[4]Sheet1!$A:$A,0),MATCH(Q$6,[4]Sheet1!$1:$1,0))</f>
        <v>507.60203312777128</v>
      </c>
      <c r="R24" s="110">
        <f>INDEX([4]Sheet1!$1:$1048576,MATCH($B24,[4]Sheet1!$A:$A,0),MATCH(R$6,[4]Sheet1!$1:$1,0))</f>
        <v>511.78188852508322</v>
      </c>
      <c r="S24" s="72">
        <f>INDEX([4]Sheet1!$1:$1048576,MATCH($B24,[4]Sheet1!$A:$A,0),MATCH(S$6,[4]Sheet1!$1:$1,0))</f>
        <v>1138.8638101277691</v>
      </c>
      <c r="T24" s="72">
        <f>INDEX([4]Sheet1!$1:$1048576,MATCH($B24,[4]Sheet1!$A:$A,0),MATCH(T$6,[4]Sheet1!$1:$1,0))</f>
        <v>1290.444220410455</v>
      </c>
      <c r="U24" s="101" t="str">
        <f t="shared" si="5"/>
        <v>-</v>
      </c>
      <c r="V24" s="101" t="str">
        <f t="shared" si="6"/>
        <v>-</v>
      </c>
      <c r="W24" s="101" t="str">
        <f t="shared" si="7"/>
        <v>-</v>
      </c>
      <c r="X24" s="101" t="str">
        <f t="shared" si="8"/>
        <v>-</v>
      </c>
      <c r="Y24" s="101" t="str">
        <f t="shared" si="9"/>
        <v>-</v>
      </c>
      <c r="Z24" s="101" t="str">
        <f t="shared" si="10"/>
        <v>-</v>
      </c>
      <c r="AA24" s="101">
        <f t="shared" si="11"/>
        <v>9.6752519743846299E-2</v>
      </c>
      <c r="AB24" s="101">
        <f t="shared" si="12"/>
        <v>0.19752374287652377</v>
      </c>
      <c r="AC24" s="107" t="str">
        <f t="shared" si="2"/>
        <v/>
      </c>
      <c r="AD24" s="107" t="str">
        <f t="shared" si="13"/>
        <v/>
      </c>
      <c r="AE24" s="107">
        <f t="shared" si="3"/>
        <v>0.15688150521816557</v>
      </c>
      <c r="AF24" s="107">
        <f t="shared" si="4"/>
        <v>0.1572567936806851</v>
      </c>
      <c r="AG24" s="107"/>
    </row>
    <row r="25" spans="1:33" ht="20.149999999999999" customHeight="1" x14ac:dyDescent="0.35">
      <c r="A25" s="15" t="str">
        <f>INDEX([4]Sheet1!$1:$1048576,MATCH($B25,[4]Sheet1!$A:$A,0),MATCH(A$6,[4]Sheet1!$1:$1,0))</f>
        <v>SLC Agricola</v>
      </c>
      <c r="B25" s="15" t="s">
        <v>122</v>
      </c>
      <c r="C25" s="15" t="str">
        <f>INDEX([4]Sheet1!$1:$1048576,MATCH($B25,[4]Sheet1!$A:$A,0),MATCH(C$6,[4]Sheet1!$1:$1,0))</f>
        <v>Agribusiness</v>
      </c>
      <c r="D25" s="15" t="str">
        <f>INDEX([4]Sheet1!$1:$1048576,MATCH($B25,[4]Sheet1!$A:$A,0),MATCH(D$6,[4]Sheet1!$1:$1,0))</f>
        <v>Leonardo Alencar</v>
      </c>
      <c r="E25" s="15" t="str">
        <f>INDEX([4]Sheet1!$1:$1048576,MATCH($B25,[4]Sheet1!$A:$A,0),MATCH(E$6,[4]Sheet1!$1:$1,0))</f>
        <v>Neutral</v>
      </c>
      <c r="F25" s="15" t="b">
        <f>INDEX([4]Sheet1!$1:$1048576,MATCH($B25,[4]Sheet1!$A:$A,0),MATCH(F$6,[4]Sheet1!$1:$1,0))</f>
        <v>0</v>
      </c>
      <c r="G25" s="92" t="e">
        <f>INDEX([4]Sheet1!$1:$1048576,MATCH($B25,[4]Sheet1!$A:$A,0),MATCH(G$6,[4]Sheet1!$1:$1,0))</f>
        <v>#N/A</v>
      </c>
      <c r="H25" s="29">
        <f>INDEX([4]Sheet1!$1:$1048576,MATCH($B25,[4]Sheet1!$A:$A,0),MATCH(H$6,[4]Sheet1!$1:$1,0))</f>
        <v>43.9</v>
      </c>
      <c r="I25" s="85" t="str" cm="1">
        <f t="array" ref="I25">IFERROR((_xll.ECONOMATICA($B25,"EV")/1000000) / IF($G25="USD",Aux!$B$1,1),"")</f>
        <v/>
      </c>
      <c r="J25" s="85" t="str" cm="1">
        <f t="array" ref="J25">IFERROR((_xll.ECONOMATICA($B25,"MarketCapitaliz")/1000000) / IF($G25="USD",Aux!$B$1,1),"")</f>
        <v/>
      </c>
      <c r="K25" s="110">
        <f>ABS(INDEX([4]Sheet1!$1:$1048576,MATCH($B25,[4]Sheet1!$A:$A,0),MATCH(K$6,[4]Sheet1!$1:$1,0)))</f>
        <v>538.34140941349131</v>
      </c>
      <c r="L25" s="110">
        <f>ABS(INDEX([4]Sheet1!$1:$1048576,MATCH($B25,[4]Sheet1!$A:$A,0),MATCH(L$6,[4]Sheet1!$1:$1,0)))</f>
        <v>629.37966107450291</v>
      </c>
      <c r="M25" s="110">
        <f>ABS(INDEX([4]Sheet1!$1:$1048576,MATCH($B25,[4]Sheet1!$A:$A,0),MATCH(M$6,[4]Sheet1!$1:$1,0)))</f>
        <v>5998.0911531564934</v>
      </c>
      <c r="N25" s="110">
        <f>ABS(INDEX([4]Sheet1!$1:$1048576,MATCH($B25,[4]Sheet1!$A:$A,0),MATCH(N$6,[4]Sheet1!$1:$1,0)))</f>
        <v>6513.0381485810849</v>
      </c>
      <c r="O25" s="110">
        <f>ABS(INDEX([4]Sheet1!$1:$1048576,MATCH($B25,[4]Sheet1!$A:$A,0),MATCH(O$6,[4]Sheet1!$1:$1,0)))</f>
        <v>889.94565721389245</v>
      </c>
      <c r="P25" s="110">
        <f>ABS(INDEX([4]Sheet1!$1:$1048576,MATCH($B25,[4]Sheet1!$A:$A,0),MATCH(P$6,[4]Sheet1!$1:$1,0)))</f>
        <v>211.25120796713011</v>
      </c>
      <c r="Q25" s="110">
        <f>INDEX([4]Sheet1!$1:$1048576,MATCH($B25,[4]Sheet1!$A:$A,0),MATCH(Q$6,[4]Sheet1!$1:$1,0))</f>
        <v>1553.7765625699849</v>
      </c>
      <c r="R25" s="110">
        <f>INDEX([4]Sheet1!$1:$1048576,MATCH($B25,[4]Sheet1!$A:$A,0),MATCH(R$6,[4]Sheet1!$1:$1,0))</f>
        <v>1119.9530115418879</v>
      </c>
      <c r="S25" s="72">
        <f>INDEX([4]Sheet1!$1:$1048576,MATCH($B25,[4]Sheet1!$A:$A,0),MATCH(S$6,[4]Sheet1!$1:$1,0))</f>
        <v>2637.2417222835361</v>
      </c>
      <c r="T25" s="72">
        <f>INDEX([4]Sheet1!$1:$1048576,MATCH($B25,[4]Sheet1!$A:$A,0),MATCH(T$6,[4]Sheet1!$1:$1,0))</f>
        <v>2174.2699378014659</v>
      </c>
      <c r="U25" s="101" t="str">
        <f t="shared" si="5"/>
        <v>-</v>
      </c>
      <c r="V25" s="101" t="str">
        <f t="shared" si="6"/>
        <v>-</v>
      </c>
      <c r="W25" s="101" t="str">
        <f t="shared" si="7"/>
        <v>-</v>
      </c>
      <c r="X25" s="101" t="str">
        <f t="shared" si="8"/>
        <v>-</v>
      </c>
      <c r="Y25" s="101" t="str">
        <f t="shared" si="9"/>
        <v>-</v>
      </c>
      <c r="Z25" s="101" t="str">
        <f t="shared" si="10"/>
        <v>-</v>
      </c>
      <c r="AA25" s="101">
        <f t="shared" si="11"/>
        <v>0.33745319956613834</v>
      </c>
      <c r="AB25" s="101">
        <f t="shared" si="12"/>
        <v>9.7159604837630614E-2</v>
      </c>
      <c r="AC25" s="107" t="str">
        <f t="shared" si="2"/>
        <v/>
      </c>
      <c r="AD25" s="107" t="str">
        <f t="shared" si="13"/>
        <v/>
      </c>
      <c r="AE25" s="107">
        <f t="shared" si="3"/>
        <v>0.25904517335524496</v>
      </c>
      <c r="AF25" s="107">
        <f t="shared" si="4"/>
        <v>0.17195554301887181</v>
      </c>
      <c r="AG25" s="107"/>
    </row>
    <row r="26" spans="1:33" ht="20.149999999999999" customHeight="1" x14ac:dyDescent="0.35">
      <c r="A26" s="15" t="str">
        <f>INDEX([4]Sheet1!$1:$1048576,MATCH($B26,[4]Sheet1!$A:$A,0),MATCH(A$6,[4]Sheet1!$1:$1,0))</f>
        <v>CSN Mineração</v>
      </c>
      <c r="B26" s="41" t="s">
        <v>307</v>
      </c>
      <c r="C26" s="15" t="str">
        <f>INDEX([4]Sheet1!$1:$1048576,MATCH($B26,[4]Sheet1!$A:$A,0),MATCH(C$6,[4]Sheet1!$1:$1,0))</f>
        <v>Metals &amp; Mining</v>
      </c>
      <c r="D26" s="15" t="str">
        <f>INDEX([4]Sheet1!$1:$1048576,MATCH($B26,[4]Sheet1!$A:$A,0),MATCH(D$6,[4]Sheet1!$1:$1,0))</f>
        <v>Lucas Laghi</v>
      </c>
      <c r="E26" s="15" t="str">
        <f>INDEX([4]Sheet1!$1:$1048576,MATCH($B26,[4]Sheet1!$A:$A,0),MATCH(E$6,[4]Sheet1!$1:$1,0))</f>
        <v>Neutral</v>
      </c>
      <c r="F26" s="15" t="b">
        <f>INDEX([4]Sheet1!$1:$1048576,MATCH($B26,[4]Sheet1!$A:$A,0),MATCH(F$6,[4]Sheet1!$1:$1,0))</f>
        <v>0</v>
      </c>
      <c r="G26" s="92" t="e">
        <f>INDEX([4]Sheet1!$1:$1048576,MATCH($B26,[4]Sheet1!$A:$A,0),MATCH(G$6,[4]Sheet1!$1:$1,0))</f>
        <v>#N/A</v>
      </c>
      <c r="H26" s="29">
        <f>INDEX([4]Sheet1!$1:$1048576,MATCH($B26,[4]Sheet1!$A:$A,0),MATCH(H$6,[4]Sheet1!$1:$1,0))</f>
        <v>4.5</v>
      </c>
      <c r="I26" s="85" t="str" cm="1">
        <f t="array" ref="I26">IFERROR((_xll.ECONOMATICA($B26,"EV")/1000000) / IF($G26="USD",Aux!$B$1,1),"")</f>
        <v/>
      </c>
      <c r="J26" s="85" t="str" cm="1">
        <f t="array" ref="J26">IFERROR((_xll.ECONOMATICA($B26,"MarketCapitaliz")/1000000) / IF($G26="USD",Aux!$B$1,1),"")</f>
        <v/>
      </c>
      <c r="K26" s="110">
        <f>ABS(INDEX([4]Sheet1!$1:$1048576,MATCH($B26,[4]Sheet1!$A:$A,0),MATCH(K$6,[4]Sheet1!$1:$1,0)))</f>
        <v>3086.3235760294988</v>
      </c>
      <c r="L26" s="110">
        <f>ABS(INDEX([4]Sheet1!$1:$1048576,MATCH($B26,[4]Sheet1!$A:$A,0),MATCH(L$6,[4]Sheet1!$1:$1,0)))</f>
        <v>1452.9787341423489</v>
      </c>
      <c r="M26" s="110">
        <f>ABS(INDEX([4]Sheet1!$1:$1048576,MATCH($B26,[4]Sheet1!$A:$A,0),MATCH(M$6,[4]Sheet1!$1:$1,0)))</f>
        <v>10808.247434609229</v>
      </c>
      <c r="N26" s="110">
        <f>ABS(INDEX([4]Sheet1!$1:$1048576,MATCH($B26,[4]Sheet1!$A:$A,0),MATCH(N$6,[4]Sheet1!$1:$1,0)))</f>
        <v>10808.247434609229</v>
      </c>
      <c r="O26" s="110">
        <f>ABS(INDEX([4]Sheet1!$1:$1048576,MATCH($B26,[4]Sheet1!$A:$A,0),MATCH(O$6,[4]Sheet1!$1:$1,0)))</f>
        <v>1477.3775031351161</v>
      </c>
      <c r="P26" s="110">
        <f>ABS(INDEX([4]Sheet1!$1:$1048576,MATCH($B26,[4]Sheet1!$A:$A,0),MATCH(P$6,[4]Sheet1!$1:$1,0)))</f>
        <v>4196.2005727641572</v>
      </c>
      <c r="Q26" s="110">
        <f>INDEX([4]Sheet1!$1:$1048576,MATCH($B26,[4]Sheet1!$A:$A,0),MATCH(Q$6,[4]Sheet1!$1:$1,0))</f>
        <v>2320.525010638733</v>
      </c>
      <c r="R26" s="110">
        <f>INDEX([4]Sheet1!$1:$1048576,MATCH($B26,[4]Sheet1!$A:$A,0),MATCH(R$6,[4]Sheet1!$1:$1,0))</f>
        <v>1452.9787341423489</v>
      </c>
      <c r="S26" s="72">
        <f>INDEX([4]Sheet1!$1:$1048576,MATCH($B26,[4]Sheet1!$A:$A,0),MATCH(S$6,[4]Sheet1!$1:$1,0))</f>
        <v>5253.2947705187571</v>
      </c>
      <c r="T26" s="72">
        <f>INDEX([4]Sheet1!$1:$1048576,MATCH($B26,[4]Sheet1!$A:$A,0),MATCH(T$6,[4]Sheet1!$1:$1,0))</f>
        <v>3768.8331186345749</v>
      </c>
      <c r="U26" s="101" t="str">
        <f t="shared" si="5"/>
        <v>-</v>
      </c>
      <c r="V26" s="101" t="str">
        <f t="shared" si="6"/>
        <v>-</v>
      </c>
      <c r="W26" s="101" t="str">
        <f t="shared" si="7"/>
        <v>-</v>
      </c>
      <c r="X26" s="101" t="str">
        <f t="shared" si="8"/>
        <v>-</v>
      </c>
      <c r="Y26" s="101" t="str">
        <f t="shared" si="9"/>
        <v>-</v>
      </c>
      <c r="Z26" s="101" t="str">
        <f t="shared" si="10"/>
        <v>-</v>
      </c>
      <c r="AA26" s="101">
        <f t="shared" si="11"/>
        <v>0.28122874646709128</v>
      </c>
      <c r="AB26" s="101">
        <f t="shared" si="12"/>
        <v>1.1133951652081679</v>
      </c>
      <c r="AC26" s="107" t="str">
        <f t="shared" si="2"/>
        <v/>
      </c>
      <c r="AD26" s="107" t="str">
        <f t="shared" si="13"/>
        <v/>
      </c>
      <c r="AE26" s="107">
        <f t="shared" si="3"/>
        <v>0.21469947136925729</v>
      </c>
      <c r="AF26" s="107">
        <f t="shared" si="4"/>
        <v>0.13443240848555585</v>
      </c>
      <c r="AG26" s="107"/>
    </row>
    <row r="27" spans="1:33" ht="20.149999999999999" customHeight="1" x14ac:dyDescent="0.35">
      <c r="A27" s="15" t="str">
        <f>INDEX([4]Sheet1!$1:$1048576,MATCH($B27,[4]Sheet1!$A:$A,0),MATCH(A$6,[4]Sheet1!$1:$1,0))</f>
        <v>Sanepar</v>
      </c>
      <c r="B27" s="41" t="s">
        <v>56</v>
      </c>
      <c r="C27" s="15" t="str">
        <f>INDEX([4]Sheet1!$1:$1048576,MATCH($B27,[4]Sheet1!$A:$A,0),MATCH(C$6,[4]Sheet1!$1:$1,0))</f>
        <v>Sanitation</v>
      </c>
      <c r="D27" s="15" t="str">
        <f>INDEX([4]Sheet1!$1:$1048576,MATCH($B27,[4]Sheet1!$A:$A,0),MATCH(D$6,[4]Sheet1!$1:$1,0))</f>
        <v>Vladimir Pinto</v>
      </c>
      <c r="E27" s="15" t="str">
        <f>INDEX([4]Sheet1!$1:$1048576,MATCH($B27,[4]Sheet1!$A:$A,0),MATCH(E$6,[4]Sheet1!$1:$1,0))</f>
        <v>Neutral</v>
      </c>
      <c r="F27" s="15" t="b">
        <f>INDEX([4]Sheet1!$1:$1048576,MATCH($B27,[4]Sheet1!$A:$A,0),MATCH(F$6,[4]Sheet1!$1:$1,0))</f>
        <v>0</v>
      </c>
      <c r="G27" s="92" t="e">
        <f>INDEX([4]Sheet1!$1:$1048576,MATCH($B27,[4]Sheet1!$A:$A,0),MATCH(G$6,[4]Sheet1!$1:$1,0))</f>
        <v>#N/A</v>
      </c>
      <c r="H27" s="29">
        <f>INDEX([4]Sheet1!$1:$1048576,MATCH($B27,[4]Sheet1!$A:$A,0),MATCH(H$6,[4]Sheet1!$1:$1,0))</f>
        <v>26</v>
      </c>
      <c r="I27" s="85" t="str" cm="1">
        <f t="array" ref="I27">IFERROR((_xll.ECONOMATICA($B27,"EV")/1000000) / IF($G27="USD",Aux!$B$1,1),"")</f>
        <v/>
      </c>
      <c r="J27" s="85" t="str" cm="1">
        <f t="array" ref="J27">IFERROR((_xll.ECONOMATICA($B27,"MarketCapitaliz")/1000000) / IF($G27="USD",Aux!$B$1,1),"")</f>
        <v/>
      </c>
      <c r="K27" s="110">
        <f>ABS(INDEX([4]Sheet1!$1:$1048576,MATCH($B27,[4]Sheet1!$A:$A,0),MATCH(K$6,[4]Sheet1!$1:$1,0)))</f>
        <v>426.10253800739639</v>
      </c>
      <c r="L27" s="110">
        <f>ABS(INDEX([4]Sheet1!$1:$1048576,MATCH($B27,[4]Sheet1!$A:$A,0),MATCH(L$6,[4]Sheet1!$1:$1,0)))</f>
        <v>468.5565433900353</v>
      </c>
      <c r="M27" s="110">
        <f>ABS(INDEX([4]Sheet1!$1:$1048576,MATCH($B27,[4]Sheet1!$A:$A,0),MATCH(M$6,[4]Sheet1!$1:$1,0)))</f>
        <v>9698.3600052958191</v>
      </c>
      <c r="N27" s="110">
        <f>ABS(INDEX([4]Sheet1!$1:$1048576,MATCH($B27,[4]Sheet1!$A:$A,0),MATCH(N$6,[4]Sheet1!$1:$1,0)))</f>
        <v>10873.762771866979</v>
      </c>
      <c r="O27" s="110">
        <f>ABS(INDEX([4]Sheet1!$1:$1048576,MATCH($B27,[4]Sheet1!$A:$A,0),MATCH(O$6,[4]Sheet1!$1:$1,0)))</f>
        <v>3458.8502872666149</v>
      </c>
      <c r="P27" s="110">
        <f>ABS(INDEX([4]Sheet1!$1:$1048576,MATCH($B27,[4]Sheet1!$A:$A,0),MATCH(P$6,[4]Sheet1!$1:$1,0)))</f>
        <v>3606.0387394286372</v>
      </c>
      <c r="Q27" s="110">
        <f>INDEX([4]Sheet1!$1:$1048576,MATCH($B27,[4]Sheet1!$A:$A,0),MATCH(Q$6,[4]Sheet1!$1:$1,0))</f>
        <v>1493.2669631902561</v>
      </c>
      <c r="R27" s="110">
        <f>INDEX([4]Sheet1!$1:$1048576,MATCH($B27,[4]Sheet1!$A:$A,0),MATCH(R$6,[4]Sheet1!$1:$1,0))</f>
        <v>1643.959309961192</v>
      </c>
      <c r="S27" s="72">
        <f>INDEX([4]Sheet1!$1:$1048576,MATCH($B27,[4]Sheet1!$A:$A,0),MATCH(S$6,[4]Sheet1!$1:$1,0))</f>
        <v>2863.9642437467428</v>
      </c>
      <c r="T27" s="72">
        <f>INDEX([4]Sheet1!$1:$1048576,MATCH($B27,[4]Sheet1!$A:$A,0),MATCH(T$6,[4]Sheet1!$1:$1,0))</f>
        <v>3097.7020235366349</v>
      </c>
      <c r="U27" s="101" t="str">
        <f t="shared" si="5"/>
        <v>-</v>
      </c>
      <c r="V27" s="101" t="str">
        <f t="shared" si="6"/>
        <v>-</v>
      </c>
      <c r="W27" s="101" t="str">
        <f t="shared" si="7"/>
        <v>-</v>
      </c>
      <c r="X27" s="101" t="str">
        <f t="shared" si="8"/>
        <v>-</v>
      </c>
      <c r="Y27" s="101" t="str">
        <f t="shared" si="9"/>
        <v>-</v>
      </c>
      <c r="Z27" s="101" t="str">
        <f t="shared" si="10"/>
        <v>-</v>
      </c>
      <c r="AA27" s="101">
        <f t="shared" si="11"/>
        <v>1.2077142006289927</v>
      </c>
      <c r="AB27" s="101">
        <f t="shared" si="12"/>
        <v>1.1641012311802788</v>
      </c>
      <c r="AC27" s="107" t="str">
        <f t="shared" si="2"/>
        <v/>
      </c>
      <c r="AD27" s="107" t="str">
        <f t="shared" si="13"/>
        <v/>
      </c>
      <c r="AE27" s="107">
        <f t="shared" si="3"/>
        <v>0.1539710798913273</v>
      </c>
      <c r="AF27" s="107">
        <f t="shared" si="4"/>
        <v>0.15118587231041195</v>
      </c>
      <c r="AG27" s="107"/>
    </row>
    <row r="28" spans="1:33" ht="20.149999999999999" customHeight="1" x14ac:dyDescent="0.35">
      <c r="A28" s="15" t="str">
        <f>INDEX([4]Sheet1!$1:$1048576,MATCH($B28,[4]Sheet1!$A:$A,0),MATCH(A$6,[4]Sheet1!$1:$1,0))</f>
        <v>Klabin</v>
      </c>
      <c r="B28" s="41" t="s">
        <v>64</v>
      </c>
      <c r="C28" s="15" t="str">
        <f>INDEX([4]Sheet1!$1:$1048576,MATCH($B28,[4]Sheet1!$A:$A,0),MATCH(C$6,[4]Sheet1!$1:$1,0))</f>
        <v>Pulp &amp; Paper</v>
      </c>
      <c r="D28" s="15" t="str">
        <f>INDEX([4]Sheet1!$1:$1048576,MATCH($B28,[4]Sheet1!$A:$A,0),MATCH(D$6,[4]Sheet1!$1:$1,0))</f>
        <v>Lucas Laghi</v>
      </c>
      <c r="E28" s="15" t="str">
        <f>INDEX([4]Sheet1!$1:$1048576,MATCH($B28,[4]Sheet1!$A:$A,0),MATCH(E$6,[4]Sheet1!$1:$1,0))</f>
        <v>Buy</v>
      </c>
      <c r="F28" s="15" t="b">
        <f>INDEX([4]Sheet1!$1:$1048576,MATCH($B28,[4]Sheet1!$A:$A,0),MATCH(F$6,[4]Sheet1!$1:$1,0))</f>
        <v>0</v>
      </c>
      <c r="G28" s="92" t="e">
        <f>INDEX([4]Sheet1!$1:$1048576,MATCH($B28,[4]Sheet1!$A:$A,0),MATCH(G$6,[4]Sheet1!$1:$1,0))</f>
        <v>#N/A</v>
      </c>
      <c r="H28" s="29">
        <f>INDEX([4]Sheet1!$1:$1048576,MATCH($B28,[4]Sheet1!$A:$A,0),MATCH(H$6,[4]Sheet1!$1:$1,0))</f>
        <v>26.8</v>
      </c>
      <c r="I28" s="85" t="str" cm="1">
        <f t="array" ref="I28">IFERROR((_xll.ECONOMATICA($B28,"EV")/1000000) / IF($G28="USD",Aux!$B$1,1),"")</f>
        <v/>
      </c>
      <c r="J28" s="85" t="str" cm="1">
        <f t="array" ref="J28">IFERROR((_xll.ECONOMATICA($B28,"MarketCapitaliz")/1000000) / IF($G28="USD",Aux!$B$1,1),"")</f>
        <v/>
      </c>
      <c r="K28" s="110">
        <f>ABS(INDEX([4]Sheet1!$1:$1048576,MATCH($B28,[4]Sheet1!$A:$A,0),MATCH(K$6,[4]Sheet1!$1:$1,0)))</f>
        <v>1583.605774680592</v>
      </c>
      <c r="L28" s="110">
        <f>ABS(INDEX([4]Sheet1!$1:$1048576,MATCH($B28,[4]Sheet1!$A:$A,0),MATCH(L$6,[4]Sheet1!$1:$1,0)))</f>
        <v>1497.3208555105959</v>
      </c>
      <c r="M28" s="110">
        <f>ABS(INDEX([4]Sheet1!$1:$1048576,MATCH($B28,[4]Sheet1!$A:$A,0),MATCH(M$6,[4]Sheet1!$1:$1,0)))</f>
        <v>14228.863403571801</v>
      </c>
      <c r="N28" s="110">
        <f>ABS(INDEX([4]Sheet1!$1:$1048576,MATCH($B28,[4]Sheet1!$A:$A,0),MATCH(N$6,[4]Sheet1!$1:$1,0)))</f>
        <v>15292.337401328539</v>
      </c>
      <c r="O28" s="110">
        <f>ABS(INDEX([4]Sheet1!$1:$1048576,MATCH($B28,[4]Sheet1!$A:$A,0),MATCH(O$6,[4]Sheet1!$1:$1,0)))</f>
        <v>26726.26751657782</v>
      </c>
      <c r="P28" s="110">
        <f>ABS(INDEX([4]Sheet1!$1:$1048576,MATCH($B28,[4]Sheet1!$A:$A,0),MATCH(P$6,[4]Sheet1!$1:$1,0)))</f>
        <v>29107.78278960683</v>
      </c>
      <c r="Q28" s="110">
        <f>INDEX([4]Sheet1!$1:$1048576,MATCH($B28,[4]Sheet1!$A:$A,0),MATCH(Q$6,[4]Sheet1!$1:$1,0))</f>
        <v>3971.4512187969649</v>
      </c>
      <c r="R28" s="110">
        <f>INDEX([4]Sheet1!$1:$1048576,MATCH($B28,[4]Sheet1!$A:$A,0),MATCH(R$6,[4]Sheet1!$1:$1,0))</f>
        <v>2560.7948532673331</v>
      </c>
      <c r="S28" s="72">
        <f>INDEX([4]Sheet1!$1:$1048576,MATCH($B28,[4]Sheet1!$A:$A,0),MATCH(S$6,[4]Sheet1!$1:$1,0))</f>
        <v>11577.515470365781</v>
      </c>
      <c r="T28" s="72">
        <f>INDEX([4]Sheet1!$1:$1048576,MATCH($B28,[4]Sheet1!$A:$A,0),MATCH(T$6,[4]Sheet1!$1:$1,0))</f>
        <v>10312.69162875956</v>
      </c>
      <c r="U28" s="101" t="str">
        <f t="shared" si="5"/>
        <v>-</v>
      </c>
      <c r="V28" s="101" t="str">
        <f t="shared" si="6"/>
        <v>-</v>
      </c>
      <c r="W28" s="101" t="str">
        <f t="shared" si="7"/>
        <v>-</v>
      </c>
      <c r="X28" s="101" t="str">
        <f t="shared" si="8"/>
        <v>-</v>
      </c>
      <c r="Y28" s="101" t="str">
        <f t="shared" si="9"/>
        <v>-</v>
      </c>
      <c r="Z28" s="101" t="str">
        <f t="shared" si="10"/>
        <v>-</v>
      </c>
      <c r="AA28" s="101">
        <f t="shared" si="11"/>
        <v>2.3084631227647523</v>
      </c>
      <c r="AB28" s="101">
        <f t="shared" si="12"/>
        <v>2.8225204279775404</v>
      </c>
      <c r="AC28" s="107" t="str">
        <f t="shared" si="2"/>
        <v/>
      </c>
      <c r="AD28" s="107" t="str">
        <f t="shared" si="13"/>
        <v/>
      </c>
      <c r="AE28" s="107">
        <f t="shared" si="3"/>
        <v>0.27911233006847413</v>
      </c>
      <c r="AF28" s="107">
        <f t="shared" si="4"/>
        <v>0.16745607856159786</v>
      </c>
      <c r="AG28" s="107"/>
    </row>
    <row r="29" spans="1:33" ht="20.149999999999999" customHeight="1" x14ac:dyDescent="0.35">
      <c r="A29" s="15" t="str">
        <f>INDEX([4]Sheet1!$1:$1048576,MATCH($B29,[4]Sheet1!$A:$A,0),MATCH(A$6,[4]Sheet1!$1:$1,0))</f>
        <v>Isa Cteep</v>
      </c>
      <c r="B29" s="41" t="s">
        <v>46</v>
      </c>
      <c r="C29" s="15" t="str">
        <f>INDEX([4]Sheet1!$1:$1048576,MATCH($B29,[4]Sheet1!$A:$A,0),MATCH(C$6,[4]Sheet1!$1:$1,0))</f>
        <v>Utilities &amp; Energy</v>
      </c>
      <c r="D29" s="15" t="str">
        <f>INDEX([4]Sheet1!$1:$1048576,MATCH($B29,[4]Sheet1!$A:$A,0),MATCH(D$6,[4]Sheet1!$1:$1,0))</f>
        <v>Vladimir Pinto</v>
      </c>
      <c r="E29" s="15" t="str">
        <f>INDEX([4]Sheet1!$1:$1048576,MATCH($B29,[4]Sheet1!$A:$A,0),MATCH(E$6,[4]Sheet1!$1:$1,0))</f>
        <v>Neutral</v>
      </c>
      <c r="F29" s="15" t="b">
        <f>INDEX([4]Sheet1!$1:$1048576,MATCH($B29,[4]Sheet1!$A:$A,0),MATCH(F$6,[4]Sheet1!$1:$1,0))</f>
        <v>0</v>
      </c>
      <c r="G29" s="92" t="e">
        <f>INDEX([4]Sheet1!$1:$1048576,MATCH($B29,[4]Sheet1!$A:$A,0),MATCH(G$6,[4]Sheet1!$1:$1,0))</f>
        <v>#N/A</v>
      </c>
      <c r="H29" s="29">
        <f>INDEX([4]Sheet1!$1:$1048576,MATCH($B29,[4]Sheet1!$A:$A,0),MATCH(H$6,[4]Sheet1!$1:$1,0))</f>
        <v>26</v>
      </c>
      <c r="I29" s="85" t="str" cm="1">
        <f t="array" ref="I29">IFERROR((_xll.ECONOMATICA($B29,"EV")/1000000) / IF($G29="USD",Aux!$B$1,1),"")</f>
        <v/>
      </c>
      <c r="J29" s="85" t="str" cm="1">
        <f t="array" ref="J29">IFERROR((_xll.ECONOMATICA($B29,"MarketCapitaliz")/1000000) / IF($G29="USD",Aux!$B$1,1),"")</f>
        <v/>
      </c>
      <c r="K29" s="110">
        <f>ABS(INDEX([4]Sheet1!$1:$1048576,MATCH($B29,[4]Sheet1!$A:$A,0),MATCH(K$6,[4]Sheet1!$1:$1,0)))</f>
        <v>1195.1881132011699</v>
      </c>
      <c r="L29" s="110">
        <f>ABS(INDEX([4]Sheet1!$1:$1048576,MATCH($B29,[4]Sheet1!$A:$A,0),MATCH(L$6,[4]Sheet1!$1:$1,0)))</f>
        <v>1345.619701197201</v>
      </c>
      <c r="M29" s="110">
        <f>ABS(INDEX([4]Sheet1!$1:$1048576,MATCH($B29,[4]Sheet1!$A:$A,0),MATCH(M$6,[4]Sheet1!$1:$1,0)))</f>
        <v>8002.5713855089734</v>
      </c>
      <c r="N29" s="110">
        <f>ABS(INDEX([4]Sheet1!$1:$1048576,MATCH($B29,[4]Sheet1!$A:$A,0),MATCH(N$6,[4]Sheet1!$1:$1,0)))</f>
        <v>8407.2905294206357</v>
      </c>
      <c r="O29" s="110">
        <f>ABS(INDEX([4]Sheet1!$1:$1048576,MATCH($B29,[4]Sheet1!$A:$A,0),MATCH(O$6,[4]Sheet1!$1:$1,0)))</f>
        <v>8002.0543098760572</v>
      </c>
      <c r="P29" s="110">
        <f>ABS(INDEX([4]Sheet1!$1:$1048576,MATCH($B29,[4]Sheet1!$A:$A,0),MATCH(P$6,[4]Sheet1!$1:$1,0)))</f>
        <v>9270.2382869672001</v>
      </c>
      <c r="Q29" s="110">
        <f>INDEX([4]Sheet1!$1:$1048576,MATCH($B29,[4]Sheet1!$A:$A,0),MATCH(Q$6,[4]Sheet1!$1:$1,0))</f>
        <v>1428.027542035893</v>
      </c>
      <c r="R29" s="110">
        <f>INDEX([4]Sheet1!$1:$1048576,MATCH($B29,[4]Sheet1!$A:$A,0),MATCH(R$6,[4]Sheet1!$1:$1,0))</f>
        <v>1618.8765756466521</v>
      </c>
      <c r="S29" s="72">
        <f>INDEX([4]Sheet1!$1:$1048576,MATCH($B29,[4]Sheet1!$A:$A,0),MATCH(S$6,[4]Sheet1!$1:$1,0))</f>
        <v>3482.7224875737288</v>
      </c>
      <c r="T29" s="72">
        <f>INDEX([4]Sheet1!$1:$1048576,MATCH($B29,[4]Sheet1!$A:$A,0),MATCH(T$6,[4]Sheet1!$1:$1,0))</f>
        <v>3790.5443361632342</v>
      </c>
      <c r="U29" s="101" t="str">
        <f t="shared" si="5"/>
        <v>-</v>
      </c>
      <c r="V29" s="101" t="str">
        <f t="shared" si="6"/>
        <v>-</v>
      </c>
      <c r="W29" s="101" t="str">
        <f t="shared" si="7"/>
        <v>-</v>
      </c>
      <c r="X29" s="101" t="str">
        <f t="shared" si="8"/>
        <v>-</v>
      </c>
      <c r="Y29" s="101" t="str">
        <f t="shared" si="9"/>
        <v>-</v>
      </c>
      <c r="Z29" s="101" t="str">
        <f t="shared" si="10"/>
        <v>-</v>
      </c>
      <c r="AA29" s="101">
        <f t="shared" si="11"/>
        <v>2.2976433920380384</v>
      </c>
      <c r="AB29" s="101">
        <f t="shared" si="12"/>
        <v>2.4456219120102625</v>
      </c>
      <c r="AC29" s="107" t="str">
        <f t="shared" si="2"/>
        <v/>
      </c>
      <c r="AD29" s="107" t="str">
        <f t="shared" si="13"/>
        <v/>
      </c>
      <c r="AE29" s="107">
        <f t="shared" si="3"/>
        <v>0.17844608604451315</v>
      </c>
      <c r="AF29" s="107">
        <f t="shared" si="4"/>
        <v>0.19255627838499503</v>
      </c>
      <c r="AG29" s="107"/>
    </row>
    <row r="30" spans="1:33" ht="20.149999999999999" customHeight="1" x14ac:dyDescent="0.35">
      <c r="A30" s="15" t="str">
        <f>INDEX([4]Sheet1!$1:$1048576,MATCH($B30,[4]Sheet1!$A:$A,0),MATCH(A$6,[4]Sheet1!$1:$1,0))</f>
        <v>Usiminas</v>
      </c>
      <c r="B30" s="41" t="s">
        <v>62</v>
      </c>
      <c r="C30" s="15" t="str">
        <f>INDEX([4]Sheet1!$1:$1048576,MATCH($B30,[4]Sheet1!$A:$A,0),MATCH(C$6,[4]Sheet1!$1:$1,0))</f>
        <v>Metals &amp; Mining</v>
      </c>
      <c r="D30" s="15" t="str">
        <f>INDEX([4]Sheet1!$1:$1048576,MATCH($B30,[4]Sheet1!$A:$A,0),MATCH(D$6,[4]Sheet1!$1:$1,0))</f>
        <v>Lucas Laghi</v>
      </c>
      <c r="E30" s="15" t="str">
        <f>INDEX([4]Sheet1!$1:$1048576,MATCH($B30,[4]Sheet1!$A:$A,0),MATCH(E$6,[4]Sheet1!$1:$1,0))</f>
        <v>Neutral</v>
      </c>
      <c r="F30" s="15" t="b">
        <f>INDEX([4]Sheet1!$1:$1048576,MATCH($B30,[4]Sheet1!$A:$A,0),MATCH(F$6,[4]Sheet1!$1:$1,0))</f>
        <v>0</v>
      </c>
      <c r="G30" s="92" t="e">
        <f>INDEX([4]Sheet1!$1:$1048576,MATCH($B30,[4]Sheet1!$A:$A,0),MATCH(G$6,[4]Sheet1!$1:$1,0))</f>
        <v>#N/A</v>
      </c>
      <c r="H30" s="29">
        <f>INDEX([4]Sheet1!$1:$1048576,MATCH($B30,[4]Sheet1!$A:$A,0),MATCH(H$6,[4]Sheet1!$1:$1,0))</f>
        <v>8</v>
      </c>
      <c r="I30" s="85" t="str" cm="1">
        <f t="array" ref="I30">IFERROR((_xll.ECONOMATICA($B30,"EV")/1000000) / IF($G30="USD",Aux!$B$1,1),"")</f>
        <v/>
      </c>
      <c r="J30" s="85" t="str" cm="1">
        <f t="array" ref="J30">IFERROR((_xll.ECONOMATICA($B30,"MarketCapitaliz")/1000000) / IF($G30="USD",Aux!$B$1,1),"")</f>
        <v/>
      </c>
      <c r="K30" s="110">
        <f>ABS(INDEX([4]Sheet1!$1:$1048576,MATCH($B30,[4]Sheet1!$A:$A,0),MATCH(K$6,[4]Sheet1!$1:$1,0)))</f>
        <v>256.03074392405318</v>
      </c>
      <c r="L30" s="110">
        <f>ABS(INDEX([4]Sheet1!$1:$1048576,MATCH($B30,[4]Sheet1!$A:$A,0),MATCH(L$6,[4]Sheet1!$1:$1,0)))</f>
        <v>275.32203326723209</v>
      </c>
      <c r="M30" s="110">
        <f>ABS(INDEX([4]Sheet1!$1:$1048576,MATCH($B30,[4]Sheet1!$A:$A,0),MATCH(M$6,[4]Sheet1!$1:$1,0)))</f>
        <v>24013.98838914487</v>
      </c>
      <c r="N30" s="110">
        <f>ABS(INDEX([4]Sheet1!$1:$1048576,MATCH($B30,[4]Sheet1!$A:$A,0),MATCH(N$6,[4]Sheet1!$1:$1,0)))</f>
        <v>24732.663903407341</v>
      </c>
      <c r="O30" s="110">
        <f>ABS(INDEX([4]Sheet1!$1:$1048576,MATCH($B30,[4]Sheet1!$A:$A,0),MATCH(O$6,[4]Sheet1!$1:$1,0)))</f>
        <v>2015.523161782085</v>
      </c>
      <c r="P30" s="110">
        <f>ABS(INDEX([4]Sheet1!$1:$1048576,MATCH($B30,[4]Sheet1!$A:$A,0),MATCH(P$6,[4]Sheet1!$1:$1,0)))</f>
        <v>2567.088707344763</v>
      </c>
      <c r="Q30" s="110">
        <f>INDEX([4]Sheet1!$1:$1048576,MATCH($B30,[4]Sheet1!$A:$A,0),MATCH(Q$6,[4]Sheet1!$1:$1,0))</f>
        <v>1101.2881330689279</v>
      </c>
      <c r="R30" s="110">
        <f>INDEX([4]Sheet1!$1:$1048576,MATCH($B30,[4]Sheet1!$A:$A,0),MATCH(R$6,[4]Sheet1!$1:$1,0))</f>
        <v>993.99754752969784</v>
      </c>
      <c r="S30" s="72">
        <f>INDEX([4]Sheet1!$1:$1048576,MATCH($B30,[4]Sheet1!$A:$A,0),MATCH(S$6,[4]Sheet1!$1:$1,0))</f>
        <v>2769.1304499697981</v>
      </c>
      <c r="T30" s="72">
        <f>INDEX([4]Sheet1!$1:$1048576,MATCH($B30,[4]Sheet1!$A:$A,0),MATCH(T$6,[4]Sheet1!$1:$1,0))</f>
        <v>3232.1533821246062</v>
      </c>
      <c r="U30" s="101" t="str">
        <f t="shared" si="5"/>
        <v>-</v>
      </c>
      <c r="V30" s="101" t="str">
        <f t="shared" si="6"/>
        <v>-</v>
      </c>
      <c r="W30" s="101" t="str">
        <f t="shared" si="7"/>
        <v>-</v>
      </c>
      <c r="X30" s="101" t="str">
        <f t="shared" si="8"/>
        <v>-</v>
      </c>
      <c r="Y30" s="101" t="str">
        <f t="shared" si="9"/>
        <v>-</v>
      </c>
      <c r="Z30" s="101" t="str">
        <f t="shared" si="10"/>
        <v>-</v>
      </c>
      <c r="AA30" s="101">
        <f t="shared" si="11"/>
        <v>0.72785417595767932</v>
      </c>
      <c r="AB30" s="101">
        <f t="shared" si="12"/>
        <v>0.79423480381284595</v>
      </c>
      <c r="AC30" s="107" t="str">
        <f t="shared" si="2"/>
        <v/>
      </c>
      <c r="AD30" s="107" t="str">
        <f t="shared" si="13"/>
        <v/>
      </c>
      <c r="AE30" s="107">
        <f t="shared" si="3"/>
        <v>4.586027590347079E-2</v>
      </c>
      <c r="AF30" s="107">
        <f t="shared" si="4"/>
        <v>4.0189667858331987E-2</v>
      </c>
      <c r="AG30" s="107"/>
    </row>
    <row r="31" spans="1:33" ht="20.149999999999999" customHeight="1" x14ac:dyDescent="0.35">
      <c r="A31" s="15" t="str">
        <f>INDEX([4]Sheet1!$1:$1048576,MATCH($B31,[4]Sheet1!$A:$A,0),MATCH(A$6,[4]Sheet1!$1:$1,0))</f>
        <v>Minerva</v>
      </c>
      <c r="B31" s="15" t="s">
        <v>117</v>
      </c>
      <c r="C31" s="15" t="str">
        <f>INDEX([4]Sheet1!$1:$1048576,MATCH($B31,[4]Sheet1!$A:$A,0),MATCH(C$6,[4]Sheet1!$1:$1,0))</f>
        <v>Food &amp; Beverages</v>
      </c>
      <c r="D31" s="15" t="str">
        <f>INDEX([4]Sheet1!$1:$1048576,MATCH($B31,[4]Sheet1!$A:$A,0),MATCH(D$6,[4]Sheet1!$1:$1,0))</f>
        <v>Leonardo Alencar</v>
      </c>
      <c r="E31" s="15" t="str">
        <f>INDEX([4]Sheet1!$1:$1048576,MATCH($B31,[4]Sheet1!$A:$A,0),MATCH(E$6,[4]Sheet1!$1:$1,0))</f>
        <v>Buy</v>
      </c>
      <c r="F31" s="15" t="b">
        <f>INDEX([4]Sheet1!$1:$1048576,MATCH($B31,[4]Sheet1!$A:$A,0),MATCH(F$6,[4]Sheet1!$1:$1,0))</f>
        <v>0</v>
      </c>
      <c r="G31" s="92" t="e">
        <f>INDEX([4]Sheet1!$1:$1048576,MATCH($B31,[4]Sheet1!$A:$A,0),MATCH(G$6,[4]Sheet1!$1:$1,0))</f>
        <v>#N/A</v>
      </c>
      <c r="H31" s="29">
        <f>INDEX([4]Sheet1!$1:$1048576,MATCH($B31,[4]Sheet1!$A:$A,0),MATCH(H$6,[4]Sheet1!$1:$1,0))</f>
        <v>13.1</v>
      </c>
      <c r="I31" s="85" t="str" cm="1">
        <f t="array" ref="I31">IFERROR((_xll.ECONOMATICA($B31,"EV")/1000000) / IF($G31="USD",Aux!$B$1,1),"")</f>
        <v/>
      </c>
      <c r="J31" s="85" t="str" cm="1">
        <f t="array" ref="J31">IFERROR((_xll.ECONOMATICA($B31,"MarketCapitaliz")/1000000) / IF($G31="USD",Aux!$B$1,1),"")</f>
        <v/>
      </c>
      <c r="K31" s="110">
        <f>ABS(INDEX([4]Sheet1!$1:$1048576,MATCH($B31,[4]Sheet1!$A:$A,0),MATCH(K$6,[4]Sheet1!$1:$1,0)))</f>
        <v>294.35981436261511</v>
      </c>
      <c r="L31" s="110">
        <f>ABS(INDEX([4]Sheet1!$1:$1048576,MATCH($B31,[4]Sheet1!$A:$A,0),MATCH(L$6,[4]Sheet1!$1:$1,0)))</f>
        <v>448.5997815541445</v>
      </c>
      <c r="M31" s="110">
        <f>ABS(INDEX([4]Sheet1!$1:$1048576,MATCH($B31,[4]Sheet1!$A:$A,0),MATCH(M$6,[4]Sheet1!$1:$1,0)))</f>
        <v>1146.118105520557</v>
      </c>
      <c r="N31" s="110">
        <f>ABS(INDEX([4]Sheet1!$1:$1048576,MATCH($B31,[4]Sheet1!$A:$A,0),MATCH(N$6,[4]Sheet1!$1:$1,0)))</f>
        <v>1594.717887074702</v>
      </c>
      <c r="O31" s="110">
        <f>ABS(INDEX([4]Sheet1!$1:$1048576,MATCH($B31,[4]Sheet1!$A:$A,0),MATCH(O$6,[4]Sheet1!$1:$1,0)))</f>
        <v>7880.457125756081</v>
      </c>
      <c r="P31" s="110">
        <f>ABS(INDEX([4]Sheet1!$1:$1048576,MATCH($B31,[4]Sheet1!$A:$A,0),MATCH(P$6,[4]Sheet1!$1:$1,0)))</f>
        <v>7774.7523056354803</v>
      </c>
      <c r="Q31" s="110">
        <f>INDEX([4]Sheet1!$1:$1048576,MATCH($B31,[4]Sheet1!$A:$A,0),MATCH(Q$6,[4]Sheet1!$1:$1,0))</f>
        <v>588.18207271409779</v>
      </c>
      <c r="R31" s="110">
        <f>INDEX([4]Sheet1!$1:$1048576,MATCH($B31,[4]Sheet1!$A:$A,0),MATCH(R$6,[4]Sheet1!$1:$1,0))</f>
        <v>897.199563108289</v>
      </c>
      <c r="S31" s="72">
        <f>INDEX([4]Sheet1!$1:$1048576,MATCH($B31,[4]Sheet1!$A:$A,0),MATCH(S$6,[4]Sheet1!$1:$1,0))</f>
        <v>2819.5573170548219</v>
      </c>
      <c r="T31" s="72">
        <f>INDEX([4]Sheet1!$1:$1048576,MATCH($B31,[4]Sheet1!$A:$A,0),MATCH(T$6,[4]Sheet1!$1:$1,0))</f>
        <v>3198.343158533899</v>
      </c>
      <c r="U31" s="101" t="str">
        <f t="shared" si="5"/>
        <v>-</v>
      </c>
      <c r="V31" s="101" t="str">
        <f t="shared" si="6"/>
        <v>-</v>
      </c>
      <c r="W31" s="101" t="str">
        <f t="shared" si="7"/>
        <v>-</v>
      </c>
      <c r="X31" s="101" t="str">
        <f t="shared" si="8"/>
        <v>-</v>
      </c>
      <c r="Y31" s="101" t="str">
        <f t="shared" si="9"/>
        <v>-</v>
      </c>
      <c r="Z31" s="101" t="str">
        <f t="shared" si="10"/>
        <v>-</v>
      </c>
      <c r="AA31" s="101">
        <f t="shared" si="11"/>
        <v>2.7949270894722011</v>
      </c>
      <c r="AB31" s="101">
        <f t="shared" si="12"/>
        <v>2.4308687092848973</v>
      </c>
      <c r="AC31" s="107" t="str">
        <f t="shared" si="2"/>
        <v/>
      </c>
      <c r="AD31" s="107" t="str">
        <f t="shared" si="13"/>
        <v/>
      </c>
      <c r="AE31" s="107">
        <f t="shared" si="3"/>
        <v>0.51319499262857426</v>
      </c>
      <c r="AF31" s="107">
        <f t="shared" si="4"/>
        <v>0.56260707325110793</v>
      </c>
      <c r="AG31" s="107"/>
    </row>
    <row r="32" spans="1:33" ht="20.149999999999999" customHeight="1" x14ac:dyDescent="0.35">
      <c r="A32" s="15" t="str">
        <f>INDEX([4]Sheet1!$1:$1048576,MATCH($B32,[4]Sheet1!$A:$A,0),MATCH(A$6,[4]Sheet1!$1:$1,0))</f>
        <v>B3</v>
      </c>
      <c r="B32" s="15" t="s">
        <v>373</v>
      </c>
      <c r="C32" s="15" t="str">
        <f>INDEX([4]Sheet1!$1:$1048576,MATCH($B32,[4]Sheet1!$A:$A,0),MATCH(C$6,[4]Sheet1!$1:$1,0))</f>
        <v>Financials Non-Banks</v>
      </c>
      <c r="D32" s="15" t="str">
        <f>INDEX([4]Sheet1!$1:$1048576,MATCH($B32,[4]Sheet1!$A:$A,0),MATCH(D$6,[4]Sheet1!$1:$1,0))</f>
        <v>Bernardo Guttmann</v>
      </c>
      <c r="E32" s="15" t="str">
        <f>INDEX([4]Sheet1!$1:$1048576,MATCH($B32,[4]Sheet1!$A:$A,0),MATCH(E$6,[4]Sheet1!$1:$1,0))</f>
        <v>Neutral</v>
      </c>
      <c r="F32" s="15" t="b">
        <f>INDEX([4]Sheet1!$1:$1048576,MATCH($B32,[4]Sheet1!$A:$A,0),MATCH(F$6,[4]Sheet1!$1:$1,0))</f>
        <v>0</v>
      </c>
      <c r="G32" s="92" t="e">
        <f>INDEX([4]Sheet1!$1:$1048576,MATCH($B32,[4]Sheet1!$A:$A,0),MATCH(G$6,[4]Sheet1!$1:$1,0))</f>
        <v>#N/A</v>
      </c>
      <c r="H32" s="29">
        <f>INDEX([4]Sheet1!$1:$1048576,MATCH($B32,[4]Sheet1!$A:$A,0),MATCH(H$6,[4]Sheet1!$1:$1,0))</f>
        <v>13.6</v>
      </c>
      <c r="I32" s="85" t="str" cm="1">
        <f t="array" ref="I32">IFERROR((_xll.ECONOMATICA($B32,"EV")/1000000) / IF($G32="USD",Aux!$B$1,1),"")</f>
        <v/>
      </c>
      <c r="J32" s="85" t="str" cm="1">
        <f t="array" ref="J32">IFERROR((_xll.ECONOMATICA($B32,"MarketCapitaliz")/1000000) / IF($G32="USD",Aux!$B$1,1),"")</f>
        <v/>
      </c>
      <c r="K32" s="110">
        <f>ABS(INDEX([4]Sheet1!$1:$1048576,MATCH($B32,[4]Sheet1!$A:$A,0),MATCH(K$6,[4]Sheet1!$1:$1,0)))</f>
        <v>3981.7690925786828</v>
      </c>
      <c r="L32" s="110">
        <f>ABS(INDEX([4]Sheet1!$1:$1048576,MATCH($B32,[4]Sheet1!$A:$A,0),MATCH(L$6,[4]Sheet1!$1:$1,0)))</f>
        <v>5189.3050648809267</v>
      </c>
      <c r="M32" s="110">
        <f>ABS(INDEX([4]Sheet1!$1:$1048576,MATCH($B32,[4]Sheet1!$A:$A,0),MATCH(M$6,[4]Sheet1!$1:$1,0)))</f>
        <v>20513.324836263509</v>
      </c>
      <c r="N32" s="110">
        <f>ABS(INDEX([4]Sheet1!$1:$1048576,MATCH($B32,[4]Sheet1!$A:$A,0),MATCH(N$6,[4]Sheet1!$1:$1,0)))</f>
        <v>20525.431428498519</v>
      </c>
      <c r="O32" s="110">
        <f>ABS(INDEX([4]Sheet1!$1:$1048576,MATCH($B32,[4]Sheet1!$A:$A,0),MATCH(O$6,[4]Sheet1!$1:$1,0)))</f>
        <v>3905.6075523399072</v>
      </c>
      <c r="P32" s="110">
        <f>ABS(INDEX([4]Sheet1!$1:$1048576,MATCH($B32,[4]Sheet1!$A:$A,0),MATCH(P$6,[4]Sheet1!$1:$1,0)))</f>
        <v>4550.0217846342748</v>
      </c>
      <c r="Q32" s="110">
        <f>INDEX([4]Sheet1!$1:$1048576,MATCH($B32,[4]Sheet1!$A:$A,0),MATCH(Q$6,[4]Sheet1!$1:$1,0))</f>
        <v>4223.9569288421899</v>
      </c>
      <c r="R32" s="110">
        <f>INDEX([4]Sheet1!$1:$1048576,MATCH($B32,[4]Sheet1!$A:$A,0),MATCH(R$6,[4]Sheet1!$1:$1,0))</f>
        <v>5201.4116571159411</v>
      </c>
      <c r="S32" s="72">
        <f>INDEX([4]Sheet1!$1:$1048576,MATCH($B32,[4]Sheet1!$A:$A,0),MATCH(S$6,[4]Sheet1!$1:$1,0))</f>
        <v>6595.2367978041293</v>
      </c>
      <c r="T32" s="72">
        <f>INDEX([4]Sheet1!$1:$1048576,MATCH($B32,[4]Sheet1!$A:$A,0),MATCH(T$6,[4]Sheet1!$1:$1,0))</f>
        <v>7580.3141822389362</v>
      </c>
      <c r="U32" s="101" t="str">
        <f t="shared" si="5"/>
        <v>-</v>
      </c>
      <c r="V32" s="101" t="str">
        <f t="shared" si="6"/>
        <v>-</v>
      </c>
      <c r="W32" s="101" t="str">
        <f t="shared" si="7"/>
        <v>-</v>
      </c>
      <c r="X32" s="101" t="str">
        <f t="shared" si="8"/>
        <v>-</v>
      </c>
      <c r="Y32" s="101" t="str">
        <f t="shared" si="9"/>
        <v>-</v>
      </c>
      <c r="Z32" s="101" t="str">
        <f t="shared" si="10"/>
        <v>-</v>
      </c>
      <c r="AA32" s="101">
        <f t="shared" si="11"/>
        <v>0.59218609916178766</v>
      </c>
      <c r="AB32" s="101">
        <f t="shared" si="12"/>
        <v>0.60024184687426396</v>
      </c>
      <c r="AC32" s="107" t="str">
        <f t="shared" si="2"/>
        <v/>
      </c>
      <c r="AD32" s="107" t="str">
        <f t="shared" si="13"/>
        <v/>
      </c>
      <c r="AE32" s="107">
        <f t="shared" si="3"/>
        <v>0.20591283775583116</v>
      </c>
      <c r="AF32" s="107">
        <f t="shared" si="4"/>
        <v>0.25341302448308323</v>
      </c>
      <c r="AG32" s="107"/>
    </row>
    <row r="33" spans="1:33" ht="20.149999999999999" customHeight="1" x14ac:dyDescent="0.35">
      <c r="A33" s="15" t="str">
        <f>INDEX([4]Sheet1!$1:$1048576,MATCH($B33,[4]Sheet1!$A:$A,0),MATCH(A$6,[4]Sheet1!$1:$1,0))</f>
        <v>Santos Brasil</v>
      </c>
      <c r="B33" s="41" t="s">
        <v>169</v>
      </c>
      <c r="C33" s="15" t="str">
        <f>INDEX([4]Sheet1!$1:$1048576,MATCH($B33,[4]Sheet1!$A:$A,0),MATCH(C$6,[4]Sheet1!$1:$1,0))</f>
        <v>Transportation</v>
      </c>
      <c r="D33" s="15" t="str">
        <f>INDEX([4]Sheet1!$1:$1048576,MATCH($B33,[4]Sheet1!$A:$A,0),MATCH(D$6,[4]Sheet1!$1:$1,0))</f>
        <v>Pedro Bruno</v>
      </c>
      <c r="E33" s="15" t="str">
        <f>INDEX([4]Sheet1!$1:$1048576,MATCH($B33,[4]Sheet1!$A:$A,0),MATCH(E$6,[4]Sheet1!$1:$1,0))</f>
        <v>Buy</v>
      </c>
      <c r="F33" s="15" t="b">
        <f>INDEX([4]Sheet1!$1:$1048576,MATCH($B33,[4]Sheet1!$A:$A,0),MATCH(F$6,[4]Sheet1!$1:$1,0))</f>
        <v>0</v>
      </c>
      <c r="G33" s="92" t="e">
        <f>INDEX([4]Sheet1!$1:$1048576,MATCH($B33,[4]Sheet1!$A:$A,0),MATCH(G$6,[4]Sheet1!$1:$1,0))</f>
        <v>#N/A</v>
      </c>
      <c r="H33" s="29">
        <f>INDEX([4]Sheet1!$1:$1048576,MATCH($B33,[4]Sheet1!$A:$A,0),MATCH(H$6,[4]Sheet1!$1:$1,0))</f>
        <v>12.6</v>
      </c>
      <c r="I33" s="85" t="str" cm="1">
        <f t="array" ref="I33">IFERROR((_xll.ECONOMATICA($B33,"EV")/1000000) / IF($G33="USD",Aux!$B$1,1),"")</f>
        <v/>
      </c>
      <c r="J33" s="85" t="str" cm="1">
        <f t="array" ref="J33">IFERROR((_xll.ECONOMATICA($B33,"MarketCapitaliz")/1000000) / IF($G33="USD",Aux!$B$1,1),"")</f>
        <v/>
      </c>
      <c r="K33" s="110">
        <f>ABS(INDEX([4]Sheet1!$1:$1048576,MATCH($B33,[4]Sheet1!$A:$A,0),MATCH(K$6,[4]Sheet1!$1:$1,0)))</f>
        <v>448.65122054844198</v>
      </c>
      <c r="L33" s="110">
        <f>ABS(INDEX([4]Sheet1!$1:$1048576,MATCH($B33,[4]Sheet1!$A:$A,0),MATCH(L$6,[4]Sheet1!$1:$1,0)))</f>
        <v>529.18929072828757</v>
      </c>
      <c r="M33" s="110">
        <f>ABS(INDEX([4]Sheet1!$1:$1048576,MATCH($B33,[4]Sheet1!$A:$A,0),MATCH(M$6,[4]Sheet1!$1:$1,0)))</f>
        <v>2092.8829999999998</v>
      </c>
      <c r="N33" s="110">
        <f>ABS(INDEX([4]Sheet1!$1:$1048576,MATCH($B33,[4]Sheet1!$A:$A,0),MATCH(N$6,[4]Sheet1!$1:$1,0)))</f>
        <v>2092.8829999999998</v>
      </c>
      <c r="O33" s="110">
        <f>ABS(INDEX([4]Sheet1!$1:$1048576,MATCH($B33,[4]Sheet1!$A:$A,0),MATCH(O$6,[4]Sheet1!$1:$1,0)))</f>
        <v>44.619938276962444</v>
      </c>
      <c r="P33" s="110">
        <f>ABS(INDEX([4]Sheet1!$1:$1048576,MATCH($B33,[4]Sheet1!$A:$A,0),MATCH(P$6,[4]Sheet1!$1:$1,0)))</f>
        <v>287.08844250357231</v>
      </c>
      <c r="Q33" s="110">
        <f>INDEX([4]Sheet1!$1:$1048576,MATCH($B33,[4]Sheet1!$A:$A,0),MATCH(Q$6,[4]Sheet1!$1:$1,0))</f>
        <v>448.65122054844198</v>
      </c>
      <c r="R33" s="110">
        <f>INDEX([4]Sheet1!$1:$1048576,MATCH($B33,[4]Sheet1!$A:$A,0),MATCH(R$6,[4]Sheet1!$1:$1,0))</f>
        <v>529.18929072828757</v>
      </c>
      <c r="S33" s="72">
        <f>INDEX([4]Sheet1!$1:$1048576,MATCH($B33,[4]Sheet1!$A:$A,0),MATCH(S$6,[4]Sheet1!$1:$1,0))</f>
        <v>909.69619253290227</v>
      </c>
      <c r="T33" s="72">
        <f>INDEX([4]Sheet1!$1:$1048576,MATCH($B33,[4]Sheet1!$A:$A,0),MATCH(T$6,[4]Sheet1!$1:$1,0))</f>
        <v>1123.5371129797859</v>
      </c>
      <c r="U33" s="101" t="str">
        <f t="shared" si="5"/>
        <v>-</v>
      </c>
      <c r="V33" s="101" t="str">
        <f t="shared" si="6"/>
        <v>-</v>
      </c>
      <c r="W33" s="101" t="str">
        <f t="shared" si="7"/>
        <v>-</v>
      </c>
      <c r="X33" s="101" t="str">
        <f t="shared" si="8"/>
        <v>-</v>
      </c>
      <c r="Y33" s="101" t="str">
        <f t="shared" si="9"/>
        <v>-</v>
      </c>
      <c r="Z33" s="101" t="str">
        <f t="shared" si="10"/>
        <v>-</v>
      </c>
      <c r="AA33" s="101">
        <f t="shared" si="11"/>
        <v>4.9049274519579363E-2</v>
      </c>
      <c r="AB33" s="101">
        <f t="shared" si="12"/>
        <v>0.25552199316511359</v>
      </c>
      <c r="AC33" s="107" t="str">
        <f t="shared" si="2"/>
        <v/>
      </c>
      <c r="AD33" s="107" t="str">
        <f t="shared" si="13"/>
        <v/>
      </c>
      <c r="AE33" s="107">
        <f t="shared" si="3"/>
        <v>0.21436994831934802</v>
      </c>
      <c r="AF33" s="107">
        <f t="shared" si="4"/>
        <v>0.25285182722984878</v>
      </c>
      <c r="AG33" s="107"/>
    </row>
    <row r="34" spans="1:33" ht="20.149999999999999" customHeight="1" x14ac:dyDescent="0.35">
      <c r="A34" s="15" t="str">
        <f>INDEX([4]Sheet1!$1:$1048576,MATCH($B34,[4]Sheet1!$A:$A,0),MATCH(A$6,[4]Sheet1!$1:$1,0))</f>
        <v>Tim</v>
      </c>
      <c r="B34" s="41" t="s">
        <v>194</v>
      </c>
      <c r="C34" s="15" t="str">
        <f>INDEX([4]Sheet1!$1:$1048576,MATCH($B34,[4]Sheet1!$A:$A,0),MATCH(C$6,[4]Sheet1!$1:$1,0))</f>
        <v>TMT</v>
      </c>
      <c r="D34" s="15" t="str">
        <f>INDEX([4]Sheet1!$1:$1048576,MATCH($B34,[4]Sheet1!$A:$A,0),MATCH(D$6,[4]Sheet1!$1:$1,0))</f>
        <v>Bernardo Guttmann</v>
      </c>
      <c r="E34" s="15" t="str">
        <f>INDEX([4]Sheet1!$1:$1048576,MATCH($B34,[4]Sheet1!$A:$A,0),MATCH(E$6,[4]Sheet1!$1:$1,0))</f>
        <v>Buy</v>
      </c>
      <c r="F34" s="15" t="b">
        <f>INDEX([4]Sheet1!$1:$1048576,MATCH($B34,[4]Sheet1!$A:$A,0),MATCH(F$6,[4]Sheet1!$1:$1,0))</f>
        <v>0</v>
      </c>
      <c r="G34" s="92" t="e">
        <f>INDEX([4]Sheet1!$1:$1048576,MATCH($B34,[4]Sheet1!$A:$A,0),MATCH(G$6,[4]Sheet1!$1:$1,0))</f>
        <v>#N/A</v>
      </c>
      <c r="H34" s="29">
        <f>INDEX([4]Sheet1!$1:$1048576,MATCH($B34,[4]Sheet1!$A:$A,0),MATCH(H$6,[4]Sheet1!$1:$1,0))</f>
        <v>21</v>
      </c>
      <c r="I34" s="85" t="str" cm="1">
        <f t="array" ref="I34">IFERROR((_xll.ECONOMATICA($B34,"EV")/1000000) / IF($G34="USD",Aux!$B$1,1),"")</f>
        <v/>
      </c>
      <c r="J34" s="85" t="str" cm="1">
        <f t="array" ref="J34">IFERROR((_xll.ECONOMATICA($B34,"MarketCapitaliz")/1000000) / IF($G34="USD",Aux!$B$1,1),"")</f>
        <v/>
      </c>
      <c r="K34" s="110">
        <f>ABS(INDEX([4]Sheet1!$1:$1048576,MATCH($B34,[4]Sheet1!$A:$A,0),MATCH(K$6,[4]Sheet1!$1:$1,0)))</f>
        <v>2300</v>
      </c>
      <c r="L34" s="110">
        <f>ABS(INDEX([4]Sheet1!$1:$1048576,MATCH($B34,[4]Sheet1!$A:$A,0),MATCH(L$6,[4]Sheet1!$1:$1,0)))</f>
        <v>2530</v>
      </c>
      <c r="M34" s="110">
        <f>ABS(INDEX([4]Sheet1!$1:$1048576,MATCH($B34,[4]Sheet1!$A:$A,0),MATCH(M$6,[4]Sheet1!$1:$1,0)))</f>
        <v>25152.82996468306</v>
      </c>
      <c r="N34" s="110">
        <f>ABS(INDEX([4]Sheet1!$1:$1048576,MATCH($B34,[4]Sheet1!$A:$A,0),MATCH(N$6,[4]Sheet1!$1:$1,0)))</f>
        <v>25455.152038182361</v>
      </c>
      <c r="O34" s="110">
        <f>ABS(INDEX([4]Sheet1!$1:$1048576,MATCH($B34,[4]Sheet1!$A:$A,0),MATCH(O$6,[4]Sheet1!$1:$1,0)))</f>
        <v>13658.85024773542</v>
      </c>
      <c r="P34" s="110">
        <f>ABS(INDEX([4]Sheet1!$1:$1048576,MATCH($B34,[4]Sheet1!$A:$A,0),MATCH(P$6,[4]Sheet1!$1:$1,0)))</f>
        <v>10791.30190918269</v>
      </c>
      <c r="Q34" s="110">
        <f>INDEX([4]Sheet1!$1:$1048576,MATCH($B34,[4]Sheet1!$A:$A,0),MATCH(Q$6,[4]Sheet1!$1:$1,0))</f>
        <v>2190.262615926335</v>
      </c>
      <c r="R34" s="110">
        <f>INDEX([4]Sheet1!$1:$1048576,MATCH($B34,[4]Sheet1!$A:$A,0),MATCH(R$6,[4]Sheet1!$1:$1,0))</f>
        <v>2832.3220734992992</v>
      </c>
      <c r="S34" s="72">
        <f>INDEX([4]Sheet1!$1:$1048576,MATCH($B34,[4]Sheet1!$A:$A,0),MATCH(S$6,[4]Sheet1!$1:$1,0))</f>
        <v>11452.053588253761</v>
      </c>
      <c r="T34" s="72">
        <f>INDEX([4]Sheet1!$1:$1048576,MATCH($B34,[4]Sheet1!$A:$A,0),MATCH(T$6,[4]Sheet1!$1:$1,0))</f>
        <v>12059.113200119929</v>
      </c>
      <c r="U34" s="101" t="str">
        <f t="shared" si="5"/>
        <v>-</v>
      </c>
      <c r="V34" s="101" t="str">
        <f t="shared" si="6"/>
        <v>-</v>
      </c>
      <c r="W34" s="101" t="str">
        <f t="shared" si="7"/>
        <v>-</v>
      </c>
      <c r="X34" s="101" t="str">
        <f t="shared" si="8"/>
        <v>-</v>
      </c>
      <c r="Y34" s="101" t="str">
        <f t="shared" si="9"/>
        <v>-</v>
      </c>
      <c r="Z34" s="101" t="str">
        <f t="shared" si="10"/>
        <v>-</v>
      </c>
      <c r="AA34" s="101">
        <f t="shared" si="11"/>
        <v>1.1926987716635509</v>
      </c>
      <c r="AB34" s="101">
        <f t="shared" si="12"/>
        <v>0.89486695498267399</v>
      </c>
      <c r="AC34" s="107" t="str">
        <f t="shared" si="2"/>
        <v/>
      </c>
      <c r="AD34" s="107" t="str">
        <f t="shared" si="13"/>
        <v/>
      </c>
      <c r="AE34" s="107">
        <f t="shared" si="3"/>
        <v>8.7078178439629644E-2</v>
      </c>
      <c r="AF34" s="107">
        <f t="shared" si="4"/>
        <v>0.11126714424061805</v>
      </c>
      <c r="AG34" s="107"/>
    </row>
    <row r="35" spans="1:33" ht="20.149999999999999" customHeight="1" x14ac:dyDescent="0.35">
      <c r="A35" s="15" t="str">
        <f>INDEX([4]Sheet1!$1:$1048576,MATCH($B35,[4]Sheet1!$A:$A,0),MATCH(A$6,[4]Sheet1!$1:$1,0))</f>
        <v>Santander</v>
      </c>
      <c r="B35" s="15" t="s">
        <v>11</v>
      </c>
      <c r="C35" s="15" t="str">
        <f>INDEX([4]Sheet1!$1:$1048576,MATCH($B35,[4]Sheet1!$A:$A,0),MATCH(C$6,[4]Sheet1!$1:$1,0))</f>
        <v>Banks</v>
      </c>
      <c r="D35" s="15" t="str">
        <f>INDEX([4]Sheet1!$1:$1048576,MATCH($B35,[4]Sheet1!$A:$A,0),MATCH(D$6,[4]Sheet1!$1:$1,0))</f>
        <v>Bernardo Guttmann</v>
      </c>
      <c r="E35" s="15" t="str">
        <f>INDEX([4]Sheet1!$1:$1048576,MATCH($B35,[4]Sheet1!$A:$A,0),MATCH(E$6,[4]Sheet1!$1:$1,0))</f>
        <v>Neutral</v>
      </c>
      <c r="F35" s="15" t="b">
        <f>INDEX([4]Sheet1!$1:$1048576,MATCH($B35,[4]Sheet1!$A:$A,0),MATCH(F$6,[4]Sheet1!$1:$1,0))</f>
        <v>0</v>
      </c>
      <c r="G35" s="92" t="e">
        <f>INDEX([4]Sheet1!$1:$1048576,MATCH($B35,[4]Sheet1!$A:$A,0),MATCH(G$6,[4]Sheet1!$1:$1,0))</f>
        <v>#N/A</v>
      </c>
      <c r="H35" s="29">
        <f>INDEX([4]Sheet1!$1:$1048576,MATCH($B35,[4]Sheet1!$A:$A,0),MATCH(H$6,[4]Sheet1!$1:$1,0))</f>
        <v>34</v>
      </c>
      <c r="I35" s="85" t="str" cm="1">
        <f t="array" ref="I35">IFERROR((_xll.ECONOMATICA($B35,"EV")/1000000) / IF($G35="USD",Aux!$B$1,1),"")</f>
        <v/>
      </c>
      <c r="J35" s="85" t="str" cm="1">
        <f t="array" ref="J35">IFERROR((_xll.ECONOMATICA($B35,"MarketCapitaliz")/1000000) / IF($G35="USD",Aux!$B$1,1),"")</f>
        <v/>
      </c>
      <c r="K35" s="110">
        <f>ABS(INDEX([4]Sheet1!$1:$1048576,MATCH($B35,[4]Sheet1!$A:$A,0),MATCH(K$6,[4]Sheet1!$1:$1,0)))</f>
        <v>5014.4321834720113</v>
      </c>
      <c r="L35" s="110">
        <f>ABS(INDEX([4]Sheet1!$1:$1048576,MATCH($B35,[4]Sheet1!$A:$A,0),MATCH(L$6,[4]Sheet1!$1:$1,0)))</f>
        <v>6831.8623914250693</v>
      </c>
      <c r="M35" s="110">
        <f>ABS(INDEX([4]Sheet1!$1:$1048576,MATCH($B35,[4]Sheet1!$A:$A,0),MATCH(M$6,[4]Sheet1!$1:$1,0)))</f>
        <v>88271.122968048017</v>
      </c>
      <c r="N35" s="110">
        <f>ABS(INDEX([4]Sheet1!$1:$1048576,MATCH($B35,[4]Sheet1!$A:$A,0),MATCH(N$6,[4]Sheet1!$1:$1,0)))</f>
        <v>95102.985359473081</v>
      </c>
      <c r="O35" s="110">
        <f>ABS(INDEX([4]Sheet1!$1:$1048576,MATCH($B35,[4]Sheet1!$A:$A,0),MATCH(O$6,[4]Sheet1!$1:$1,0)))</f>
        <v>0</v>
      </c>
      <c r="P35" s="110">
        <f>ABS(INDEX([4]Sheet1!$1:$1048576,MATCH($B35,[4]Sheet1!$A:$A,0),MATCH(P$6,[4]Sheet1!$1:$1,0)))</f>
        <v>0</v>
      </c>
      <c r="Q35" s="110">
        <f>INDEX([4]Sheet1!$1:$1048576,MATCH($B35,[4]Sheet1!$A:$A,0),MATCH(Q$6,[4]Sheet1!$1:$1,0))</f>
        <v>10497.22944505009</v>
      </c>
      <c r="R35" s="110">
        <f>INDEX([4]Sheet1!$1:$1048576,MATCH($B35,[4]Sheet1!$A:$A,0),MATCH(R$6,[4]Sheet1!$1:$1,0))</f>
        <v>13663.72478285014</v>
      </c>
      <c r="S35" s="72">
        <f>INDEX([4]Sheet1!$1:$1048576,MATCH($B35,[4]Sheet1!$A:$A,0),MATCH(S$6,[4]Sheet1!$1:$1,0))</f>
        <v>0</v>
      </c>
      <c r="T35" s="72">
        <f>INDEX([4]Sheet1!$1:$1048576,MATCH($B35,[4]Sheet1!$A:$A,0),MATCH(T$6,[4]Sheet1!$1:$1,0))</f>
        <v>0</v>
      </c>
      <c r="U35" s="101" t="str">
        <f t="shared" si="5"/>
        <v>-</v>
      </c>
      <c r="V35" s="101" t="str">
        <f t="shared" si="6"/>
        <v>-</v>
      </c>
      <c r="W35" s="101" t="str">
        <f t="shared" si="7"/>
        <v>-</v>
      </c>
      <c r="X35" s="101" t="str">
        <f t="shared" si="8"/>
        <v>-</v>
      </c>
      <c r="Y35" s="101" t="str">
        <f t="shared" si="9"/>
        <v>-</v>
      </c>
      <c r="Z35" s="101" t="str">
        <f t="shared" si="10"/>
        <v>-</v>
      </c>
      <c r="AA35" s="101" t="str">
        <f t="shared" si="11"/>
        <v>-</v>
      </c>
      <c r="AB35" s="101" t="str">
        <f t="shared" si="12"/>
        <v>-</v>
      </c>
      <c r="AC35" s="107" t="str">
        <f t="shared" si="2"/>
        <v/>
      </c>
      <c r="AD35" s="107" t="str">
        <f t="shared" si="13"/>
        <v/>
      </c>
      <c r="AE35" s="107">
        <f t="shared" si="3"/>
        <v>0.11892031155930609</v>
      </c>
      <c r="AF35" s="107">
        <f t="shared" si="4"/>
        <v>0.14367293236067816</v>
      </c>
      <c r="AG35" s="107"/>
    </row>
    <row r="36" spans="1:33" ht="20.149999999999999" customHeight="1" x14ac:dyDescent="0.35">
      <c r="A36" s="15" t="str">
        <f>INDEX([4]Sheet1!$1:$1048576,MATCH($B36,[4]Sheet1!$A:$A,0),MATCH(A$6,[4]Sheet1!$1:$1,0))</f>
        <v>Vale</v>
      </c>
      <c r="B36" s="41" t="s">
        <v>60</v>
      </c>
      <c r="C36" s="15" t="str">
        <f>INDEX([4]Sheet1!$1:$1048576,MATCH($B36,[4]Sheet1!$A:$A,0),MATCH(C$6,[4]Sheet1!$1:$1,0))</f>
        <v>Metals &amp; Mining</v>
      </c>
      <c r="D36" s="15" t="str">
        <f>INDEX([4]Sheet1!$1:$1048576,MATCH($B36,[4]Sheet1!$A:$A,0),MATCH(D$6,[4]Sheet1!$1:$1,0))</f>
        <v>Lucas Laghi</v>
      </c>
      <c r="E36" s="15" t="str">
        <f>INDEX([4]Sheet1!$1:$1048576,MATCH($B36,[4]Sheet1!$A:$A,0),MATCH(E$6,[4]Sheet1!$1:$1,0))</f>
        <v>Neutral</v>
      </c>
      <c r="F36" s="15" t="b">
        <f>INDEX([4]Sheet1!$1:$1048576,MATCH($B36,[4]Sheet1!$A:$A,0),MATCH(F$6,[4]Sheet1!$1:$1,0))</f>
        <v>0</v>
      </c>
      <c r="G36" s="92" t="e">
        <f>INDEX([4]Sheet1!$1:$1048576,MATCH($B36,[4]Sheet1!$A:$A,0),MATCH(G$6,[4]Sheet1!$1:$1,0))</f>
        <v>#N/A</v>
      </c>
      <c r="H36" s="29">
        <f>INDEX([4]Sheet1!$1:$1048576,MATCH($B36,[4]Sheet1!$A:$A,0),MATCH(H$6,[4]Sheet1!$1:$1,0))</f>
        <v>73</v>
      </c>
      <c r="I36" s="85" t="str" cm="1">
        <f t="array" ref="I36">IFERROR((_xll.ECONOMATICA($B36,"EV")/1000000) / IF($G36="USD",Aux!$B$1,1),"")</f>
        <v/>
      </c>
      <c r="J36" s="85" t="str" cm="1">
        <f t="array" ref="J36">IFERROR((_xll.ECONOMATICA($B36,"MarketCapitaliz")/1000000) / IF($G36="USD",Aux!$B$1,1),"")</f>
        <v/>
      </c>
      <c r="K36" s="110">
        <f>ABS(INDEX([4]Sheet1!$1:$1048576,MATCH($B36,[4]Sheet1!$A:$A,0),MATCH(K$6,[4]Sheet1!$1:$1,0)))</f>
        <v>3805.621012408667</v>
      </c>
      <c r="L36" s="110">
        <f>ABS(INDEX([4]Sheet1!$1:$1048576,MATCH($B36,[4]Sheet1!$A:$A,0),MATCH(L$6,[4]Sheet1!$1:$1,0)))</f>
        <v>3068.7381134560669</v>
      </c>
      <c r="M36" s="110">
        <f>ABS(INDEX([4]Sheet1!$1:$1048576,MATCH($B36,[4]Sheet1!$A:$A,0),MATCH(M$6,[4]Sheet1!$1:$1,0)))</f>
        <v>38692.568575080863</v>
      </c>
      <c r="N36" s="110">
        <f>ABS(INDEX([4]Sheet1!$1:$1048576,MATCH($B36,[4]Sheet1!$A:$A,0),MATCH(N$6,[4]Sheet1!$1:$1,0)))</f>
        <v>42054.187513817917</v>
      </c>
      <c r="O36" s="110">
        <f>ABS(INDEX([4]Sheet1!$1:$1048576,MATCH($B36,[4]Sheet1!$A:$A,0),MATCH(O$6,[4]Sheet1!$1:$1,0)))</f>
        <v>6144.4816909621313</v>
      </c>
      <c r="P36" s="110">
        <f>ABS(INDEX([4]Sheet1!$1:$1048576,MATCH($B36,[4]Sheet1!$A:$A,0),MATCH(P$6,[4]Sheet1!$1:$1,0)))</f>
        <v>6230.97512326992</v>
      </c>
      <c r="Q36" s="110">
        <f>INDEX([4]Sheet1!$1:$1048576,MATCH($B36,[4]Sheet1!$A:$A,0),MATCH(Q$6,[4]Sheet1!$1:$1,0))</f>
        <v>5881.6015937584743</v>
      </c>
      <c r="R36" s="110">
        <f>INDEX([4]Sheet1!$1:$1048576,MATCH($B36,[4]Sheet1!$A:$A,0),MATCH(R$6,[4]Sheet1!$1:$1,0))</f>
        <v>7053.1827781813126</v>
      </c>
      <c r="S36" s="72">
        <f>INDEX([4]Sheet1!$1:$1048576,MATCH($B36,[4]Sheet1!$A:$A,0),MATCH(S$6,[4]Sheet1!$1:$1,0))</f>
        <v>13322.32018581669</v>
      </c>
      <c r="T36" s="72">
        <f>INDEX([4]Sheet1!$1:$1048576,MATCH($B36,[4]Sheet1!$A:$A,0),MATCH(T$6,[4]Sheet1!$1:$1,0))</f>
        <v>13869.694082115109</v>
      </c>
      <c r="U36" s="101" t="str">
        <f t="shared" si="5"/>
        <v>-</v>
      </c>
      <c r="V36" s="101" t="str">
        <f t="shared" si="6"/>
        <v>-</v>
      </c>
      <c r="W36" s="101" t="str">
        <f t="shared" si="7"/>
        <v>-</v>
      </c>
      <c r="X36" s="101" t="str">
        <f t="shared" si="8"/>
        <v>-</v>
      </c>
      <c r="Y36" s="101" t="str">
        <f t="shared" si="9"/>
        <v>-</v>
      </c>
      <c r="Z36" s="101" t="str">
        <f t="shared" si="10"/>
        <v>-</v>
      </c>
      <c r="AA36" s="101">
        <f t="shared" si="11"/>
        <v>0.46121708570731668</v>
      </c>
      <c r="AB36" s="101">
        <f t="shared" si="12"/>
        <v>0.44925108559566046</v>
      </c>
      <c r="AC36" s="107" t="str">
        <f t="shared" si="2"/>
        <v/>
      </c>
      <c r="AD36" s="107" t="str">
        <f t="shared" si="13"/>
        <v/>
      </c>
      <c r="AE36" s="107">
        <f t="shared" si="3"/>
        <v>0.15200855901684429</v>
      </c>
      <c r="AF36" s="107">
        <f t="shared" si="4"/>
        <v>0.16771653895022509</v>
      </c>
      <c r="AG36" s="107"/>
    </row>
    <row r="37" spans="1:33" ht="20.149999999999999" customHeight="1" x14ac:dyDescent="0.35">
      <c r="A37" s="15" t="str">
        <f>INDEX([4]Sheet1!$1:$1048576,MATCH($B37,[4]Sheet1!$A:$A,0),MATCH(A$6,[4]Sheet1!$1:$1,0))</f>
        <v>Taesa</v>
      </c>
      <c r="B37" s="41" t="s">
        <v>47</v>
      </c>
      <c r="C37" s="15" t="str">
        <f>INDEX([4]Sheet1!$1:$1048576,MATCH($B37,[4]Sheet1!$A:$A,0),MATCH(C$6,[4]Sheet1!$1:$1,0))</f>
        <v>Utilities &amp; Energy</v>
      </c>
      <c r="D37" s="15" t="str">
        <f>INDEX([4]Sheet1!$1:$1048576,MATCH($B37,[4]Sheet1!$A:$A,0),MATCH(D$6,[4]Sheet1!$1:$1,0))</f>
        <v>Vladimir Pinto</v>
      </c>
      <c r="E37" s="15" t="str">
        <f>INDEX([4]Sheet1!$1:$1048576,MATCH($B37,[4]Sheet1!$A:$A,0),MATCH(E$6,[4]Sheet1!$1:$1,0))</f>
        <v>Neutral</v>
      </c>
      <c r="F37" s="15" t="b">
        <f>INDEX([4]Sheet1!$1:$1048576,MATCH($B37,[4]Sheet1!$A:$A,0),MATCH(F$6,[4]Sheet1!$1:$1,0))</f>
        <v>0</v>
      </c>
      <c r="G37" s="92" t="e">
        <f>INDEX([4]Sheet1!$1:$1048576,MATCH($B37,[4]Sheet1!$A:$A,0),MATCH(G$6,[4]Sheet1!$1:$1,0))</f>
        <v>#N/A</v>
      </c>
      <c r="H37" s="29">
        <f>INDEX([4]Sheet1!$1:$1048576,MATCH($B37,[4]Sheet1!$A:$A,0),MATCH(H$6,[4]Sheet1!$1:$1,0))</f>
        <v>38</v>
      </c>
      <c r="I37" s="85" t="str" cm="1">
        <f t="array" ref="I37">IFERROR((_xll.ECONOMATICA($B37,"EV")/1000000) / IF($G37="USD",Aux!$B$1,1),"")</f>
        <v/>
      </c>
      <c r="J37" s="85" t="str" cm="1">
        <f t="array" ref="J37">IFERROR((_xll.ECONOMATICA($B37,"MarketCapitaliz")/1000000) / IF($G37="USD",Aux!$B$1,1),"")</f>
        <v/>
      </c>
      <c r="K37" s="110">
        <f>ABS(INDEX([4]Sheet1!$1:$1048576,MATCH($B37,[4]Sheet1!$A:$A,0),MATCH(K$6,[4]Sheet1!$1:$1,0)))</f>
        <v>962.9953902155446</v>
      </c>
      <c r="L37" s="110">
        <f>ABS(INDEX([4]Sheet1!$1:$1048576,MATCH($B37,[4]Sheet1!$A:$A,0),MATCH(L$6,[4]Sheet1!$1:$1,0)))</f>
        <v>1076.244031561778</v>
      </c>
      <c r="M37" s="110">
        <f>ABS(INDEX([4]Sheet1!$1:$1048576,MATCH($B37,[4]Sheet1!$A:$A,0),MATCH(M$6,[4]Sheet1!$1:$1,0)))</f>
        <v>690.53914038719995</v>
      </c>
      <c r="N37" s="110">
        <f>ABS(INDEX([4]Sheet1!$1:$1048576,MATCH($B37,[4]Sheet1!$A:$A,0),MATCH(N$6,[4]Sheet1!$1:$1,0)))</f>
        <v>576.01852039909772</v>
      </c>
      <c r="O37" s="110">
        <f>ABS(INDEX([4]Sheet1!$1:$1048576,MATCH($B37,[4]Sheet1!$A:$A,0),MATCH(O$6,[4]Sheet1!$1:$1,0)))</f>
        <v>8829.0788333333367</v>
      </c>
      <c r="P37" s="110">
        <f>ABS(INDEX([4]Sheet1!$1:$1048576,MATCH($B37,[4]Sheet1!$A:$A,0),MATCH(P$6,[4]Sheet1!$1:$1,0)))</f>
        <v>8858.4892500000005</v>
      </c>
      <c r="Q37" s="110">
        <f>INDEX([4]Sheet1!$1:$1048576,MATCH($B37,[4]Sheet1!$A:$A,0),MATCH(Q$6,[4]Sheet1!$1:$1,0))</f>
        <v>991.59389115239378</v>
      </c>
      <c r="R37" s="110">
        <f>INDEX([4]Sheet1!$1:$1048576,MATCH($B37,[4]Sheet1!$A:$A,0),MATCH(R$6,[4]Sheet1!$1:$1,0))</f>
        <v>1061.963097197209</v>
      </c>
      <c r="S37" s="72">
        <f>INDEX([4]Sheet1!$1:$1048576,MATCH($B37,[4]Sheet1!$A:$A,0),MATCH(S$6,[4]Sheet1!$1:$1,0))</f>
        <v>2030.078999322606</v>
      </c>
      <c r="T37" s="72">
        <f>INDEX([4]Sheet1!$1:$1048576,MATCH($B37,[4]Sheet1!$A:$A,0),MATCH(T$6,[4]Sheet1!$1:$1,0))</f>
        <v>1997.5440458554881</v>
      </c>
      <c r="U37" s="101" t="str">
        <f t="shared" si="5"/>
        <v>-</v>
      </c>
      <c r="V37" s="101" t="str">
        <f t="shared" si="6"/>
        <v>-</v>
      </c>
      <c r="W37" s="101" t="str">
        <f t="shared" si="7"/>
        <v>-</v>
      </c>
      <c r="X37" s="101" t="str">
        <f t="shared" si="8"/>
        <v>-</v>
      </c>
      <c r="Y37" s="101" t="str">
        <f t="shared" si="9"/>
        <v>-</v>
      </c>
      <c r="Z37" s="101" t="str">
        <f t="shared" si="10"/>
        <v>-</v>
      </c>
      <c r="AA37" s="101">
        <f t="shared" si="11"/>
        <v>4.3491306674663459</v>
      </c>
      <c r="AB37" s="101">
        <f t="shared" si="12"/>
        <v>4.4346903230392476</v>
      </c>
      <c r="AC37" s="107" t="str">
        <f t="shared" si="2"/>
        <v/>
      </c>
      <c r="AD37" s="107" t="str">
        <f t="shared" si="13"/>
        <v/>
      </c>
      <c r="AE37" s="107">
        <f t="shared" si="3"/>
        <v>1.4359705817636725</v>
      </c>
      <c r="AF37" s="107">
        <f t="shared" si="4"/>
        <v>1.8436266536385355</v>
      </c>
      <c r="AG37" s="107"/>
    </row>
    <row r="38" spans="1:33" ht="20.149999999999999" customHeight="1" x14ac:dyDescent="0.35">
      <c r="A38" s="15" t="str">
        <f>INDEX([4]Sheet1!$1:$1048576,MATCH($B38,[4]Sheet1!$A:$A,0),MATCH(A$6,[4]Sheet1!$1:$1,0))</f>
        <v>Hidrovias do Brasil</v>
      </c>
      <c r="B38" s="41" t="s">
        <v>265</v>
      </c>
      <c r="C38" s="15" t="str">
        <f>INDEX([4]Sheet1!$1:$1048576,MATCH($B38,[4]Sheet1!$A:$A,0),MATCH(C$6,[4]Sheet1!$1:$1,0))</f>
        <v>Transportation</v>
      </c>
      <c r="D38" s="15" t="str">
        <f>INDEX([4]Sheet1!$1:$1048576,MATCH($B38,[4]Sheet1!$A:$A,0),MATCH(D$6,[4]Sheet1!$1:$1,0))</f>
        <v>Pedro Bruno</v>
      </c>
      <c r="E38" s="15" t="str">
        <f>INDEX([4]Sheet1!$1:$1048576,MATCH($B38,[4]Sheet1!$A:$A,0),MATCH(E$6,[4]Sheet1!$1:$1,0))</f>
        <v>Buy</v>
      </c>
      <c r="F38" s="15" t="b">
        <f>INDEX([4]Sheet1!$1:$1048576,MATCH($B38,[4]Sheet1!$A:$A,0),MATCH(F$6,[4]Sheet1!$1:$1,0))</f>
        <v>0</v>
      </c>
      <c r="G38" s="92" t="e">
        <f>INDEX([4]Sheet1!$1:$1048576,MATCH($B38,[4]Sheet1!$A:$A,0),MATCH(G$6,[4]Sheet1!$1:$1,0))</f>
        <v>#N/A</v>
      </c>
      <c r="H38" s="29">
        <f>INDEX([4]Sheet1!$1:$1048576,MATCH($B38,[4]Sheet1!$A:$A,0),MATCH(H$6,[4]Sheet1!$1:$1,0))</f>
        <v>3.5</v>
      </c>
      <c r="I38" s="85" t="str" cm="1">
        <f t="array" ref="I38">IFERROR((_xll.ECONOMATICA($B38,"EV")/1000000) / IF($G38="USD",Aux!$B$1,1),"")</f>
        <v/>
      </c>
      <c r="J38" s="85" t="str" cm="1">
        <f t="array" ref="J38">IFERROR((_xll.ECONOMATICA($B38,"MarketCapitaliz")/1000000) / IF($G38="USD",Aux!$B$1,1),"")</f>
        <v/>
      </c>
      <c r="K38" s="110">
        <f>ABS(INDEX([4]Sheet1!$1:$1048576,MATCH($B38,[4]Sheet1!$A:$A,0),MATCH(K$6,[4]Sheet1!$1:$1,0)))</f>
        <v>0</v>
      </c>
      <c r="L38" s="110">
        <f>ABS(INDEX([4]Sheet1!$1:$1048576,MATCH($B38,[4]Sheet1!$A:$A,0),MATCH(L$6,[4]Sheet1!$1:$1,0)))</f>
        <v>0</v>
      </c>
      <c r="M38" s="110">
        <f>ABS(INDEX([4]Sheet1!$1:$1048576,MATCH($B38,[4]Sheet1!$A:$A,0),MATCH(M$6,[4]Sheet1!$1:$1,0)))</f>
        <v>1676.5512654892291</v>
      </c>
      <c r="N38" s="110">
        <f>ABS(INDEX([4]Sheet1!$1:$1048576,MATCH($B38,[4]Sheet1!$A:$A,0),MATCH(N$6,[4]Sheet1!$1:$1,0)))</f>
        <v>1905.973956770825</v>
      </c>
      <c r="O38" s="110">
        <f>ABS(INDEX([4]Sheet1!$1:$1048576,MATCH($B38,[4]Sheet1!$A:$A,0),MATCH(O$6,[4]Sheet1!$1:$1,0)))</f>
        <v>3882.397458811648</v>
      </c>
      <c r="P38" s="110">
        <f>ABS(INDEX([4]Sheet1!$1:$1048576,MATCH($B38,[4]Sheet1!$A:$A,0),MATCH(P$6,[4]Sheet1!$1:$1,0)))</f>
        <v>3641.5088808123151</v>
      </c>
      <c r="Q38" s="110">
        <f>INDEX([4]Sheet1!$1:$1048576,MATCH($B38,[4]Sheet1!$A:$A,0),MATCH(Q$6,[4]Sheet1!$1:$1,0))</f>
        <v>95.085705400927537</v>
      </c>
      <c r="R38" s="110">
        <f>INDEX([4]Sheet1!$1:$1048576,MATCH($B38,[4]Sheet1!$A:$A,0),MATCH(R$6,[4]Sheet1!$1:$1,0))</f>
        <v>252.12829177107221</v>
      </c>
      <c r="S38" s="72">
        <f>INDEX([4]Sheet1!$1:$1048576,MATCH($B38,[4]Sheet1!$A:$A,0),MATCH(S$6,[4]Sheet1!$1:$1,0))</f>
        <v>845.19732029462341</v>
      </c>
      <c r="T38" s="72">
        <f>INDEX([4]Sheet1!$1:$1048576,MATCH($B38,[4]Sheet1!$A:$A,0),MATCH(T$6,[4]Sheet1!$1:$1,0))</f>
        <v>936.69674801418523</v>
      </c>
      <c r="U38" s="101" t="str">
        <f t="shared" si="5"/>
        <v>-</v>
      </c>
      <c r="V38" s="101" t="str">
        <f t="shared" si="6"/>
        <v>-</v>
      </c>
      <c r="W38" s="101" t="str">
        <f t="shared" si="7"/>
        <v>-</v>
      </c>
      <c r="X38" s="101" t="str">
        <f t="shared" si="8"/>
        <v>-</v>
      </c>
      <c r="Y38" s="101" t="str">
        <f t="shared" si="9"/>
        <v>-</v>
      </c>
      <c r="Z38" s="101" t="str">
        <f t="shared" si="10"/>
        <v>-</v>
      </c>
      <c r="AA38" s="101">
        <f t="shared" si="11"/>
        <v>4.5934805584313745</v>
      </c>
      <c r="AB38" s="101">
        <f t="shared" si="12"/>
        <v>3.8876070494878761</v>
      </c>
      <c r="AC38" s="107" t="str">
        <f t="shared" si="2"/>
        <v/>
      </c>
      <c r="AD38" s="107" t="str">
        <f t="shared" si="13"/>
        <v/>
      </c>
      <c r="AE38" s="107">
        <f t="shared" si="3"/>
        <v>5.671505987213632E-2</v>
      </c>
      <c r="AF38" s="107">
        <f t="shared" si="4"/>
        <v>0.13228317778184007</v>
      </c>
      <c r="AG38" s="107"/>
    </row>
    <row r="39" spans="1:33" ht="20.149999999999999" customHeight="1" x14ac:dyDescent="0.35">
      <c r="A39" s="15" t="str">
        <f>INDEX([4]Sheet1!$1:$1048576,MATCH($B39,[4]Sheet1!$A:$A,0),MATCH(A$6,[4]Sheet1!$1:$1,0))</f>
        <v>JHSF</v>
      </c>
      <c r="B39" s="41" t="s">
        <v>71</v>
      </c>
      <c r="C39" s="15" t="str">
        <f>INDEX([4]Sheet1!$1:$1048576,MATCH($B39,[4]Sheet1!$A:$A,0),MATCH(C$6,[4]Sheet1!$1:$1,0))</f>
        <v>Income Properties</v>
      </c>
      <c r="D39" s="15" t="str">
        <f>INDEX([4]Sheet1!$1:$1048576,MATCH($B39,[4]Sheet1!$A:$A,0),MATCH(D$6,[4]Sheet1!$1:$1,0))</f>
        <v>Ygor Altero</v>
      </c>
      <c r="E39" s="15" t="str">
        <f>INDEX([4]Sheet1!$1:$1048576,MATCH($B39,[4]Sheet1!$A:$A,0),MATCH(E$6,[4]Sheet1!$1:$1,0))</f>
        <v>Buy</v>
      </c>
      <c r="F39" s="15" t="b">
        <f>INDEX([4]Sheet1!$1:$1048576,MATCH($B39,[4]Sheet1!$A:$A,0),MATCH(F$6,[4]Sheet1!$1:$1,0))</f>
        <v>0</v>
      </c>
      <c r="G39" s="92" t="e">
        <f>INDEX([4]Sheet1!$1:$1048576,MATCH($B39,[4]Sheet1!$A:$A,0),MATCH(G$6,[4]Sheet1!$1:$1,0))</f>
        <v>#N/A</v>
      </c>
      <c r="H39" s="29">
        <f>INDEX([4]Sheet1!$1:$1048576,MATCH($B39,[4]Sheet1!$A:$A,0),MATCH(H$6,[4]Sheet1!$1:$1,0))</f>
        <v>9.6999999999999993</v>
      </c>
      <c r="I39" s="85" t="str" cm="1">
        <f t="array" ref="I39">IFERROR((_xll.ECONOMATICA($B39,"EV")/1000000) / IF($G39="USD",Aux!$B$1,1),"")</f>
        <v/>
      </c>
      <c r="J39" s="85" t="str" cm="1">
        <f t="array" ref="J39">IFERROR((_xll.ECONOMATICA($B39,"MarketCapitaliz")/1000000) / IF($G39="USD",Aux!$B$1,1),"")</f>
        <v/>
      </c>
      <c r="K39" s="110">
        <f>ABS(INDEX([4]Sheet1!$1:$1048576,MATCH($B39,[4]Sheet1!$A:$A,0),MATCH(K$6,[4]Sheet1!$1:$1,0)))</f>
        <v>179.86560286941511</v>
      </c>
      <c r="L39" s="110">
        <f>ABS(INDEX([4]Sheet1!$1:$1048576,MATCH($B39,[4]Sheet1!$A:$A,0),MATCH(L$6,[4]Sheet1!$1:$1,0)))</f>
        <v>256.46157872315888</v>
      </c>
      <c r="M39" s="110">
        <f>ABS(INDEX([4]Sheet1!$1:$1048576,MATCH($B39,[4]Sheet1!$A:$A,0),MATCH(M$6,[4]Sheet1!$1:$1,0)))</f>
        <v>4356.2429712113026</v>
      </c>
      <c r="N39" s="110">
        <f>ABS(INDEX([4]Sheet1!$1:$1048576,MATCH($B39,[4]Sheet1!$A:$A,0),MATCH(N$6,[4]Sheet1!$1:$1,0)))</f>
        <v>4715.6723012253051</v>
      </c>
      <c r="O39" s="110">
        <f>ABS(INDEX([4]Sheet1!$1:$1048576,MATCH($B39,[4]Sheet1!$A:$A,0),MATCH(O$6,[4]Sheet1!$1:$1,0)))</f>
        <v>265.70176688700002</v>
      </c>
      <c r="P39" s="110">
        <f>ABS(INDEX([4]Sheet1!$1:$1048576,MATCH($B39,[4]Sheet1!$A:$A,0),MATCH(P$6,[4]Sheet1!$1:$1,0)))</f>
        <v>159.57574007138251</v>
      </c>
      <c r="Q39" s="110">
        <f>INDEX([4]Sheet1!$1:$1048576,MATCH($B39,[4]Sheet1!$A:$A,0),MATCH(Q$6,[4]Sheet1!$1:$1,0))</f>
        <v>512.92315744631787</v>
      </c>
      <c r="R39" s="110">
        <f>INDEX([4]Sheet1!$1:$1048576,MATCH($B39,[4]Sheet1!$A:$A,0),MATCH(R$6,[4]Sheet1!$1:$1,0))</f>
        <v>718.8586600280056</v>
      </c>
      <c r="S39" s="72">
        <f>INDEX([4]Sheet1!$1:$1048576,MATCH($B39,[4]Sheet1!$A:$A,0),MATCH(S$6,[4]Sheet1!$1:$1,0))</f>
        <v>786.20664155940142</v>
      </c>
      <c r="T39" s="72">
        <f>INDEX([4]Sheet1!$1:$1048576,MATCH($B39,[4]Sheet1!$A:$A,0),MATCH(T$6,[4]Sheet1!$1:$1,0))</f>
        <v>996.32765023247555</v>
      </c>
      <c r="U39" s="101" t="str">
        <f t="shared" si="5"/>
        <v>-</v>
      </c>
      <c r="V39" s="101" t="str">
        <f t="shared" si="6"/>
        <v>-</v>
      </c>
      <c r="W39" s="101" t="str">
        <f t="shared" si="7"/>
        <v>-</v>
      </c>
      <c r="X39" s="101" t="str">
        <f t="shared" si="8"/>
        <v>-</v>
      </c>
      <c r="Y39" s="101" t="str">
        <f t="shared" si="9"/>
        <v>-</v>
      </c>
      <c r="Z39" s="101" t="str">
        <f t="shared" si="10"/>
        <v>-</v>
      </c>
      <c r="AA39" s="101">
        <f t="shared" si="11"/>
        <v>0.33795411135168474</v>
      </c>
      <c r="AB39" s="101">
        <f t="shared" si="12"/>
        <v>0.16016391799840979</v>
      </c>
      <c r="AC39" s="107" t="str">
        <f t="shared" ref="AC39:AC71" si="14">IFERROR($K39/J39,"")</f>
        <v/>
      </c>
      <c r="AD39" s="107" t="str">
        <f t="shared" si="13"/>
        <v/>
      </c>
      <c r="AE39" s="107">
        <f t="shared" si="3"/>
        <v>0.11774438681130171</v>
      </c>
      <c r="AF39" s="107">
        <f t="shared" si="4"/>
        <v>0.15244033387163475</v>
      </c>
      <c r="AG39" s="107"/>
    </row>
    <row r="40" spans="1:33" s="62" customFormat="1" ht="20.149999999999999" customHeight="1" x14ac:dyDescent="0.35">
      <c r="A40" s="15" t="str">
        <f>INDEX([4]Sheet1!$1:$1048576,MATCH($B40,[4]Sheet1!$A:$A,0),MATCH(A$6,[4]Sheet1!$1:$1,0))</f>
        <v>Marcopolo</v>
      </c>
      <c r="B40" s="15" t="s">
        <v>261</v>
      </c>
      <c r="C40" s="15" t="str">
        <f>INDEX([4]Sheet1!$1:$1048576,MATCH($B40,[4]Sheet1!$A:$A,0),MATCH(C$6,[4]Sheet1!$1:$1,0))</f>
        <v>Capital Goods</v>
      </c>
      <c r="D40" s="15" t="str">
        <f>INDEX([4]Sheet1!$1:$1048576,MATCH($B40,[4]Sheet1!$A:$A,0),MATCH(D$6,[4]Sheet1!$1:$1,0))</f>
        <v>Lucas Laghi</v>
      </c>
      <c r="E40" s="15" t="str">
        <f>INDEX([4]Sheet1!$1:$1048576,MATCH($B40,[4]Sheet1!$A:$A,0),MATCH(E$6,[4]Sheet1!$1:$1,0))</f>
        <v>Buy</v>
      </c>
      <c r="F40" s="15" t="b">
        <f>INDEX([4]Sheet1!$1:$1048576,MATCH($B40,[4]Sheet1!$A:$A,0),MATCH(F$6,[4]Sheet1!$1:$1,0))</f>
        <v>0</v>
      </c>
      <c r="G40" s="92" t="e">
        <f>INDEX([4]Sheet1!$1:$1048576,MATCH($B40,[4]Sheet1!$A:$A,0),MATCH(G$6,[4]Sheet1!$1:$1,0))</f>
        <v>#N/A</v>
      </c>
      <c r="H40" s="29">
        <f>INDEX([4]Sheet1!$1:$1048576,MATCH($B40,[4]Sheet1!$A:$A,0),MATCH(H$6,[4]Sheet1!$1:$1,0))</f>
        <v>8</v>
      </c>
      <c r="I40" s="85" t="str" cm="1">
        <f t="array" ref="I40">IFERROR((_xll.ECONOMATICA($B40,"EV")/1000000) / IF($G40="USD",Aux!$B$1,1),"")</f>
        <v/>
      </c>
      <c r="J40" s="85" t="str" cm="1">
        <f t="array" ref="J40">IFERROR((_xll.ECONOMATICA($B40,"MarketCapitaliz")/1000000) / IF($G40="USD",Aux!$B$1,1),"")</f>
        <v/>
      </c>
      <c r="K40" s="110">
        <f>ABS(INDEX([4]Sheet1!$1:$1048576,MATCH($B40,[4]Sheet1!$A:$A,0),MATCH(K$6,[4]Sheet1!$1:$1,0)))</f>
        <v>203.8</v>
      </c>
      <c r="L40" s="110">
        <f>ABS(INDEX([4]Sheet1!$1:$1048576,MATCH($B40,[4]Sheet1!$A:$A,0),MATCH(L$6,[4]Sheet1!$1:$1,0)))</f>
        <v>492.09377874836002</v>
      </c>
      <c r="M40" s="110">
        <f>ABS(INDEX([4]Sheet1!$1:$1048576,MATCH($B40,[4]Sheet1!$A:$A,0),MATCH(M$6,[4]Sheet1!$1:$1,0)))</f>
        <v>3588.6622058244202</v>
      </c>
      <c r="N40" s="110">
        <f>ABS(INDEX([4]Sheet1!$1:$1048576,MATCH($B40,[4]Sheet1!$A:$A,0),MATCH(N$6,[4]Sheet1!$1:$1,0)))</f>
        <v>4066.2154531123292</v>
      </c>
      <c r="O40" s="110">
        <f>ABS(INDEX([4]Sheet1!$1:$1048576,MATCH($B40,[4]Sheet1!$A:$A,0),MATCH(O$6,[4]Sheet1!$1:$1,0)))</f>
        <v>0.50236424018063242</v>
      </c>
      <c r="P40" s="110">
        <f>ABS(INDEX([4]Sheet1!$1:$1048576,MATCH($B40,[4]Sheet1!$A:$A,0),MATCH(P$6,[4]Sheet1!$1:$1,0)))</f>
        <v>0.44353925039500619</v>
      </c>
      <c r="Q40" s="110">
        <f>INDEX([4]Sheet1!$1:$1048576,MATCH($B40,[4]Sheet1!$A:$A,0),MATCH(Q$6,[4]Sheet1!$1:$1,0))</f>
        <v>675.20420582441989</v>
      </c>
      <c r="R40" s="110">
        <f>INDEX([4]Sheet1!$1:$1048576,MATCH($B40,[4]Sheet1!$A:$A,0),MATCH(R$6,[4]Sheet1!$1:$1,0))</f>
        <v>969.64702603626927</v>
      </c>
      <c r="S40" s="72">
        <f>INDEX([4]Sheet1!$1:$1048576,MATCH($B40,[4]Sheet1!$A:$A,0),MATCH(S$6,[4]Sheet1!$1:$1,0))</f>
        <v>873.34476983689467</v>
      </c>
      <c r="T40" s="72">
        <f>INDEX([4]Sheet1!$1:$1048576,MATCH($B40,[4]Sheet1!$A:$A,0),MATCH(T$6,[4]Sheet1!$1:$1,0))</f>
        <v>1311.319027578596</v>
      </c>
      <c r="U40" s="101" t="str">
        <f t="shared" si="5"/>
        <v>-</v>
      </c>
      <c r="V40" s="101" t="str">
        <f t="shared" si="6"/>
        <v>-</v>
      </c>
      <c r="W40" s="101" t="str">
        <f t="shared" si="7"/>
        <v>-</v>
      </c>
      <c r="X40" s="101" t="str">
        <f t="shared" si="8"/>
        <v>-</v>
      </c>
      <c r="Y40" s="101" t="str">
        <f t="shared" si="9"/>
        <v>-</v>
      </c>
      <c r="Z40" s="101" t="str">
        <f t="shared" si="10"/>
        <v>-</v>
      </c>
      <c r="AA40" s="101">
        <f t="shared" si="11"/>
        <v>5.7521869659155761E-4</v>
      </c>
      <c r="AB40" s="101">
        <f t="shared" si="12"/>
        <v>3.3823901054346741E-4</v>
      </c>
      <c r="AC40" s="107" t="str">
        <f t="shared" si="14"/>
        <v/>
      </c>
      <c r="AD40" s="107" t="str">
        <f t="shared" si="13"/>
        <v/>
      </c>
      <c r="AE40" s="107">
        <f t="shared" si="3"/>
        <v>0.188149278783765</v>
      </c>
      <c r="AF40" s="107">
        <f t="shared" si="4"/>
        <v>0.23846425188662593</v>
      </c>
      <c r="AG40" s="107"/>
    </row>
    <row r="41" spans="1:33" s="62" customFormat="1" ht="20.149999999999999" customHeight="1" x14ac:dyDescent="0.35">
      <c r="A41" s="15" t="str">
        <f>INDEX([4]Sheet1!$1:$1048576,MATCH($B41,[4]Sheet1!$A:$A,0),MATCH(A$6,[4]Sheet1!$1:$1,0))</f>
        <v>Allied</v>
      </c>
      <c r="B41" s="41" t="s">
        <v>327</v>
      </c>
      <c r="C41" s="15" t="str">
        <f>INDEX([4]Sheet1!$1:$1048576,MATCH($B41,[4]Sheet1!$A:$A,0),MATCH(C$6,[4]Sheet1!$1:$1,0))</f>
        <v>TMT</v>
      </c>
      <c r="D41" s="15" t="str">
        <f>INDEX([4]Sheet1!$1:$1048576,MATCH($B41,[4]Sheet1!$A:$A,0),MATCH(D$6,[4]Sheet1!$1:$1,0))</f>
        <v>Bernardo Guttmann</v>
      </c>
      <c r="E41" s="15" t="str">
        <f>INDEX([4]Sheet1!$1:$1048576,MATCH($B41,[4]Sheet1!$A:$A,0),MATCH(E$6,[4]Sheet1!$1:$1,0))</f>
        <v>Neutral</v>
      </c>
      <c r="F41" s="15" t="b">
        <f>INDEX([4]Sheet1!$1:$1048576,MATCH($B41,[4]Sheet1!$A:$A,0),MATCH(F$6,[4]Sheet1!$1:$1,0))</f>
        <v>0</v>
      </c>
      <c r="G41" s="92" t="e">
        <f>INDEX([4]Sheet1!$1:$1048576,MATCH($B41,[4]Sheet1!$A:$A,0),MATCH(G$6,[4]Sheet1!$1:$1,0))</f>
        <v>#N/A</v>
      </c>
      <c r="H41" s="29">
        <f>INDEX([4]Sheet1!$1:$1048576,MATCH($B41,[4]Sheet1!$A:$A,0),MATCH(H$6,[4]Sheet1!$1:$1,0))</f>
        <v>7.498495557599365</v>
      </c>
      <c r="I41" s="85" t="str" cm="1">
        <f t="array" ref="I41">IFERROR((_xll.ECONOMATICA($B41,"EV")/1000000) / IF($G41="USD",Aux!$B$1,1),"")</f>
        <v/>
      </c>
      <c r="J41" s="85" t="str" cm="1">
        <f t="array" ref="J41">IFERROR((_xll.ECONOMATICA($B41,"MarketCapitaliz")/1000000) / IF($G41="USD",Aux!$B$1,1),"")</f>
        <v/>
      </c>
      <c r="K41" s="110">
        <f>ABS(INDEX([4]Sheet1!$1:$1048576,MATCH($B41,[4]Sheet1!$A:$A,0),MATCH(K$6,[4]Sheet1!$1:$1,0)))</f>
        <v>25.45011358699022</v>
      </c>
      <c r="L41" s="110">
        <f>ABS(INDEX([4]Sheet1!$1:$1048576,MATCH($B41,[4]Sheet1!$A:$A,0),MATCH(L$6,[4]Sheet1!$1:$1,0)))</f>
        <v>27.278179341098831</v>
      </c>
      <c r="M41" s="110">
        <f>ABS(INDEX([4]Sheet1!$1:$1048576,MATCH($B41,[4]Sheet1!$A:$A,0),MATCH(M$6,[4]Sheet1!$1:$1,0)))</f>
        <v>1615.7771269169</v>
      </c>
      <c r="N41" s="110">
        <f>ABS(INDEX([4]Sheet1!$1:$1048576,MATCH($B41,[4]Sheet1!$A:$A,0),MATCH(N$6,[4]Sheet1!$1:$1,0)))</f>
        <v>1697.611664940197</v>
      </c>
      <c r="O41" s="110">
        <f>ABS(INDEX([4]Sheet1!$1:$1048576,MATCH($B41,[4]Sheet1!$A:$A,0),MATCH(O$6,[4]Sheet1!$1:$1,0)))</f>
        <v>386.73853534908989</v>
      </c>
      <c r="P41" s="110">
        <f>ABS(INDEX([4]Sheet1!$1:$1048576,MATCH($B41,[4]Sheet1!$A:$A,0),MATCH(P$6,[4]Sheet1!$1:$1,0)))</f>
        <v>350.49401788975212</v>
      </c>
      <c r="Q41" s="110">
        <f>INDEX([4]Sheet1!$1:$1048576,MATCH($B41,[4]Sheet1!$A:$A,0),MATCH(Q$6,[4]Sheet1!$1:$1,0))</f>
        <v>101.80045434796089</v>
      </c>
      <c r="R41" s="110">
        <f>INDEX([4]Sheet1!$1:$1048576,MATCH($B41,[4]Sheet1!$A:$A,0),MATCH(R$6,[4]Sheet1!$1:$1,0))</f>
        <v>109.11271736439529</v>
      </c>
      <c r="S41" s="72">
        <f>INDEX([4]Sheet1!$1:$1048576,MATCH($B41,[4]Sheet1!$A:$A,0),MATCH(S$6,[4]Sheet1!$1:$1,0))</f>
        <v>305.57625544452299</v>
      </c>
      <c r="T41" s="72">
        <f>INDEX([4]Sheet1!$1:$1048576,MATCH($B41,[4]Sheet1!$A:$A,0),MATCH(T$6,[4]Sheet1!$1:$1,0))</f>
        <v>310.38318160615302</v>
      </c>
      <c r="U41" s="101" t="str">
        <f t="shared" si="5"/>
        <v>-</v>
      </c>
      <c r="V41" s="101" t="str">
        <f t="shared" si="6"/>
        <v>-</v>
      </c>
      <c r="W41" s="101" t="str">
        <f t="shared" si="7"/>
        <v>-</v>
      </c>
      <c r="X41" s="101" t="str">
        <f t="shared" si="8"/>
        <v>-</v>
      </c>
      <c r="Y41" s="101" t="str">
        <f t="shared" si="9"/>
        <v>-</v>
      </c>
      <c r="Z41" s="101" t="str">
        <f t="shared" si="10"/>
        <v>-</v>
      </c>
      <c r="AA41" s="101">
        <f t="shared" si="11"/>
        <v>1.2656040135922859</v>
      </c>
      <c r="AB41" s="101">
        <f t="shared" si="12"/>
        <v>1.1292300571056584</v>
      </c>
      <c r="AC41" s="107" t="str">
        <f t="shared" si="14"/>
        <v/>
      </c>
      <c r="AD41" s="107" t="str">
        <f t="shared" si="13"/>
        <v/>
      </c>
      <c r="AE41" s="107">
        <f t="shared" si="3"/>
        <v>6.3004019955529747E-2</v>
      </c>
      <c r="AF41" s="107">
        <f t="shared" si="4"/>
        <v>6.4274250476618333E-2</v>
      </c>
      <c r="AG41" s="107"/>
    </row>
    <row r="42" spans="1:33" s="62" customFormat="1" ht="20.149999999999999" customHeight="1" x14ac:dyDescent="0.35">
      <c r="A42" s="15" t="str">
        <f>INDEX([4]Sheet1!$1:$1048576,MATCH($B42,[4]Sheet1!$A:$A,0),MATCH(A$6,[4]Sheet1!$1:$1,0))</f>
        <v>Positivo</v>
      </c>
      <c r="B42" s="41" t="s">
        <v>29</v>
      </c>
      <c r="C42" s="15" t="str">
        <f>INDEX([4]Sheet1!$1:$1048576,MATCH($B42,[4]Sheet1!$A:$A,0),MATCH(C$6,[4]Sheet1!$1:$1,0))</f>
        <v>TMT</v>
      </c>
      <c r="D42" s="15" t="str">
        <f>INDEX([4]Sheet1!$1:$1048576,MATCH($B42,[4]Sheet1!$A:$A,0),MATCH(D$6,[4]Sheet1!$1:$1,0))</f>
        <v>Bernardo Guttmann</v>
      </c>
      <c r="E42" s="15" t="str">
        <f>INDEX([4]Sheet1!$1:$1048576,MATCH($B42,[4]Sheet1!$A:$A,0),MATCH(E$6,[4]Sheet1!$1:$1,0))</f>
        <v>Buy</v>
      </c>
      <c r="F42" s="15" t="b">
        <f>INDEX([4]Sheet1!$1:$1048576,MATCH($B42,[4]Sheet1!$A:$A,0),MATCH(F$6,[4]Sheet1!$1:$1,0))</f>
        <v>0</v>
      </c>
      <c r="G42" s="92" t="e">
        <f>INDEX([4]Sheet1!$1:$1048576,MATCH($B42,[4]Sheet1!$A:$A,0),MATCH(G$6,[4]Sheet1!$1:$1,0))</f>
        <v>#N/A</v>
      </c>
      <c r="H42" s="29">
        <f>INDEX([4]Sheet1!$1:$1048576,MATCH($B42,[4]Sheet1!$A:$A,0),MATCH(H$6,[4]Sheet1!$1:$1,0))</f>
        <v>16</v>
      </c>
      <c r="I42" s="85" t="str" cm="1">
        <f t="array" ref="I42">IFERROR((_xll.ECONOMATICA($B42,"EV")/1000000) / IF($G42="USD",Aux!$B$1,1),"")</f>
        <v/>
      </c>
      <c r="J42" s="85" t="str" cm="1">
        <f t="array" ref="J42">IFERROR((_xll.ECONOMATICA($B42,"MarketCapitaliz")/1000000) / IF($G42="USD",Aux!$B$1,1),"")</f>
        <v/>
      </c>
      <c r="K42" s="110">
        <f>ABS(INDEX([4]Sheet1!$1:$1048576,MATCH($B42,[4]Sheet1!$A:$A,0),MATCH(K$6,[4]Sheet1!$1:$1,0)))</f>
        <v>53.299921176185528</v>
      </c>
      <c r="L42" s="110">
        <f>ABS(INDEX([4]Sheet1!$1:$1048576,MATCH($B42,[4]Sheet1!$A:$A,0),MATCH(L$6,[4]Sheet1!$1:$1,0)))</f>
        <v>48.440112065239063</v>
      </c>
      <c r="M42" s="110">
        <f>ABS(INDEX([4]Sheet1!$1:$1048576,MATCH($B42,[4]Sheet1!$A:$A,0),MATCH(M$6,[4]Sheet1!$1:$1,0)))</f>
        <v>1624.435367543575</v>
      </c>
      <c r="N42" s="110">
        <f>ABS(INDEX([4]Sheet1!$1:$1048576,MATCH($B42,[4]Sheet1!$A:$A,0),MATCH(N$6,[4]Sheet1!$1:$1,0)))</f>
        <v>1854.89287039941</v>
      </c>
      <c r="O42" s="110">
        <f>ABS(INDEX([4]Sheet1!$1:$1048576,MATCH($B42,[4]Sheet1!$A:$A,0),MATCH(O$6,[4]Sheet1!$1:$1,0)))</f>
        <v>1087.061102297472</v>
      </c>
      <c r="P42" s="110">
        <f>ABS(INDEX([4]Sheet1!$1:$1048576,MATCH($B42,[4]Sheet1!$A:$A,0),MATCH(P$6,[4]Sheet1!$1:$1,0)))</f>
        <v>845.86634536137603</v>
      </c>
      <c r="Q42" s="110">
        <f>INDEX([4]Sheet1!$1:$1048576,MATCH($B42,[4]Sheet1!$A:$A,0),MATCH(Q$6,[4]Sheet1!$1:$1,0))</f>
        <v>306.87833404470462</v>
      </c>
      <c r="R42" s="110">
        <f>INDEX([4]Sheet1!$1:$1048576,MATCH($B42,[4]Sheet1!$A:$A,0),MATCH(R$6,[4]Sheet1!$1:$1,0))</f>
        <v>278.8976149210734</v>
      </c>
      <c r="S42" s="72">
        <f>INDEX([4]Sheet1!$1:$1048576,MATCH($B42,[4]Sheet1!$A:$A,0),MATCH(S$6,[4]Sheet1!$1:$1,0))</f>
        <v>686.42905134633281</v>
      </c>
      <c r="T42" s="72">
        <f>INDEX([4]Sheet1!$1:$1048576,MATCH($B42,[4]Sheet1!$A:$A,0),MATCH(T$6,[4]Sheet1!$1:$1,0))</f>
        <v>670.94679548718273</v>
      </c>
      <c r="U42" s="101" t="str">
        <f t="shared" si="5"/>
        <v>-</v>
      </c>
      <c r="V42" s="101" t="str">
        <f t="shared" si="6"/>
        <v>-</v>
      </c>
      <c r="W42" s="101" t="str">
        <f t="shared" si="7"/>
        <v>-</v>
      </c>
      <c r="X42" s="101" t="str">
        <f t="shared" si="8"/>
        <v>-</v>
      </c>
      <c r="Y42" s="101" t="str">
        <f t="shared" si="9"/>
        <v>-</v>
      </c>
      <c r="Z42" s="101" t="str">
        <f t="shared" si="10"/>
        <v>-</v>
      </c>
      <c r="AA42" s="101">
        <f t="shared" si="11"/>
        <v>1.5836467005080226</v>
      </c>
      <c r="AB42" s="101">
        <f t="shared" si="12"/>
        <v>1.2607055448371016</v>
      </c>
      <c r="AC42" s="107" t="str">
        <f t="shared" si="14"/>
        <v/>
      </c>
      <c r="AD42" s="107" t="str">
        <f t="shared" si="13"/>
        <v/>
      </c>
      <c r="AE42" s="107">
        <f t="shared" si="3"/>
        <v>0.18891384672863734</v>
      </c>
      <c r="AF42" s="107">
        <f t="shared" si="4"/>
        <v>0.15035780199048315</v>
      </c>
      <c r="AG42" s="107"/>
    </row>
    <row r="43" spans="1:33" s="62" customFormat="1" ht="20.149999999999999" customHeight="1" x14ac:dyDescent="0.35">
      <c r="A43" s="15" t="str">
        <f>INDEX([4]Sheet1!$1:$1048576,MATCH($B43,[4]Sheet1!$A:$A,0),MATCH(A$6,[4]Sheet1!$1:$1,0))</f>
        <v>Kepler Weber</v>
      </c>
      <c r="B43" s="15" t="s">
        <v>374</v>
      </c>
      <c r="C43" s="15" t="str">
        <f>INDEX([4]Sheet1!$1:$1048576,MATCH($B43,[4]Sheet1!$A:$A,0),MATCH(C$6,[4]Sheet1!$1:$1,0))</f>
        <v>Capital Goods</v>
      </c>
      <c r="D43" s="15" t="str">
        <f>INDEX([4]Sheet1!$1:$1048576,MATCH($B43,[4]Sheet1!$A:$A,0),MATCH(D$6,[4]Sheet1!$1:$1,0))</f>
        <v>Lucas Laghi</v>
      </c>
      <c r="E43" s="15" t="str">
        <f>INDEX([4]Sheet1!$1:$1048576,MATCH($B43,[4]Sheet1!$A:$A,0),MATCH(E$6,[4]Sheet1!$1:$1,0))</f>
        <v>Buy</v>
      </c>
      <c r="F43" s="15" t="b">
        <f>INDEX([4]Sheet1!$1:$1048576,MATCH($B43,[4]Sheet1!$A:$A,0),MATCH(F$6,[4]Sheet1!$1:$1,0))</f>
        <v>0</v>
      </c>
      <c r="G43" s="92" t="e">
        <f>INDEX([4]Sheet1!$1:$1048576,MATCH($B43,[4]Sheet1!$A:$A,0),MATCH(G$6,[4]Sheet1!$1:$1,0))</f>
        <v>#N/A</v>
      </c>
      <c r="H43" s="29">
        <f>INDEX([4]Sheet1!$1:$1048576,MATCH($B43,[4]Sheet1!$A:$A,0),MATCH(H$6,[4]Sheet1!$1:$1,0))</f>
        <v>16</v>
      </c>
      <c r="I43" s="85" t="str" cm="1">
        <f t="array" ref="I43">IFERROR((_xll.ECONOMATICA($B43,"EV")/1000000) / IF($G43="USD",Aux!$B$1,1),"")</f>
        <v/>
      </c>
      <c r="J43" s="85" t="str" cm="1">
        <f t="array" ref="J43">IFERROR((_xll.ECONOMATICA($B43,"MarketCapitaliz")/1000000) / IF($G43="USD",Aux!$B$1,1),"")</f>
        <v/>
      </c>
      <c r="K43" s="110">
        <f>ABS(INDEX([4]Sheet1!$1:$1048576,MATCH($B43,[4]Sheet1!$A:$A,0),MATCH(K$6,[4]Sheet1!$1:$1,0)))</f>
        <v>132.01093230938861</v>
      </c>
      <c r="L43" s="110">
        <f>ABS(INDEX([4]Sheet1!$1:$1048576,MATCH($B43,[4]Sheet1!$A:$A,0),MATCH(L$6,[4]Sheet1!$1:$1,0)))</f>
        <v>105.04120485989419</v>
      </c>
      <c r="M43" s="110">
        <f>ABS(INDEX([4]Sheet1!$1:$1048576,MATCH($B43,[4]Sheet1!$A:$A,0),MATCH(M$6,[4]Sheet1!$1:$1,0)))</f>
        <v>722.97493230938858</v>
      </c>
      <c r="N43" s="110">
        <f>ABS(INDEX([4]Sheet1!$1:$1048576,MATCH($B43,[4]Sheet1!$A:$A,0),MATCH(N$6,[4]Sheet1!$1:$1,0)))</f>
        <v>828.01613716928284</v>
      </c>
      <c r="O43" s="110">
        <f>ABS(INDEX([4]Sheet1!$1:$1048576,MATCH($B43,[4]Sheet1!$A:$A,0),MATCH(O$6,[4]Sheet1!$1:$1,0)))</f>
        <v>146.1699790035324</v>
      </c>
      <c r="P43" s="110">
        <f>ABS(INDEX([4]Sheet1!$1:$1048576,MATCH($B43,[4]Sheet1!$A:$A,0),MATCH(P$6,[4]Sheet1!$1:$1,0)))</f>
        <v>196.06199392309489</v>
      </c>
      <c r="Q43" s="110">
        <f>INDEX([4]Sheet1!$1:$1048576,MATCH($B43,[4]Sheet1!$A:$A,0),MATCH(Q$6,[4]Sheet1!$1:$1,0))</f>
        <v>193.2404846187772</v>
      </c>
      <c r="R43" s="110">
        <f>INDEX([4]Sheet1!$1:$1048576,MATCH($B43,[4]Sheet1!$A:$A,0),MATCH(R$6,[4]Sheet1!$1:$1,0))</f>
        <v>210.0824097197885</v>
      </c>
      <c r="S43" s="72">
        <f>INDEX([4]Sheet1!$1:$1048576,MATCH($B43,[4]Sheet1!$A:$A,0),MATCH(S$6,[4]Sheet1!$1:$1,0))</f>
        <v>294.76939033010052</v>
      </c>
      <c r="T43" s="72">
        <f>INDEX([4]Sheet1!$1:$1048576,MATCH($B43,[4]Sheet1!$A:$A,0),MATCH(T$6,[4]Sheet1!$1:$1,0))</f>
        <v>340.62578952196651</v>
      </c>
      <c r="U43" s="101" t="str">
        <f t="shared" si="5"/>
        <v>-</v>
      </c>
      <c r="V43" s="101" t="str">
        <f t="shared" si="6"/>
        <v>-</v>
      </c>
      <c r="W43" s="101" t="str">
        <f t="shared" si="7"/>
        <v>-</v>
      </c>
      <c r="X43" s="101" t="str">
        <f t="shared" si="8"/>
        <v>-</v>
      </c>
      <c r="Y43" s="101" t="str">
        <f t="shared" si="9"/>
        <v>-</v>
      </c>
      <c r="Z43" s="101" t="str">
        <f t="shared" si="10"/>
        <v>-</v>
      </c>
      <c r="AA43" s="101">
        <f t="shared" si="11"/>
        <v>0.49587909667229169</v>
      </c>
      <c r="AB43" s="101">
        <f t="shared" si="12"/>
        <v>0.57559351039816409</v>
      </c>
      <c r="AC43" s="107" t="str">
        <f t="shared" si="14"/>
        <v/>
      </c>
      <c r="AD43" s="107" t="str">
        <f t="shared" si="13"/>
        <v/>
      </c>
      <c r="AE43" s="107">
        <f t="shared" si="3"/>
        <v>0.26728517958639569</v>
      </c>
      <c r="AF43" s="107">
        <f t="shared" si="4"/>
        <v>0.25371777226225534</v>
      </c>
      <c r="AG43" s="107"/>
    </row>
    <row r="44" spans="1:33" s="62" customFormat="1" ht="20.149999999999999" customHeight="1" x14ac:dyDescent="0.35">
      <c r="A44" s="15" t="str">
        <f>INDEX([4]Sheet1!$1:$1048576,MATCH($B44,[4]Sheet1!$A:$A,0),MATCH(A$6,[4]Sheet1!$1:$1,0))</f>
        <v>CBA</v>
      </c>
      <c r="B44" s="41" t="s">
        <v>312</v>
      </c>
      <c r="C44" s="15" t="str">
        <f>INDEX([4]Sheet1!$1:$1048576,MATCH($B44,[4]Sheet1!$A:$A,0),MATCH(C$6,[4]Sheet1!$1:$1,0))</f>
        <v>Metals &amp; Mining</v>
      </c>
      <c r="D44" s="15" t="str">
        <f>INDEX([4]Sheet1!$1:$1048576,MATCH($B44,[4]Sheet1!$A:$A,0),MATCH(D$6,[4]Sheet1!$1:$1,0))</f>
        <v>Lucas Laghi</v>
      </c>
      <c r="E44" s="15" t="str">
        <f>INDEX([4]Sheet1!$1:$1048576,MATCH($B44,[4]Sheet1!$A:$A,0),MATCH(E$6,[4]Sheet1!$1:$1,0))</f>
        <v>Buy</v>
      </c>
      <c r="F44" s="15" t="b">
        <f>INDEX([4]Sheet1!$1:$1048576,MATCH($B44,[4]Sheet1!$A:$A,0),MATCH(F$6,[4]Sheet1!$1:$1,0))</f>
        <v>0</v>
      </c>
      <c r="G44" s="92" t="e">
        <f>INDEX([4]Sheet1!$1:$1048576,MATCH($B44,[4]Sheet1!$A:$A,0),MATCH(G$6,[4]Sheet1!$1:$1,0))</f>
        <v>#N/A</v>
      </c>
      <c r="H44" s="29">
        <f>INDEX([4]Sheet1!$1:$1048576,MATCH($B44,[4]Sheet1!$A:$A,0),MATCH(H$6,[4]Sheet1!$1:$1,0))</f>
        <v>18</v>
      </c>
      <c r="I44" s="85" t="str" cm="1">
        <f t="array" ref="I44">IFERROR((_xll.ECONOMATICA($B44,"EV")/1000000) / IF($G44="USD",Aux!$B$1,1),"")</f>
        <v/>
      </c>
      <c r="J44" s="85" t="str" cm="1">
        <f t="array" ref="J44">IFERROR((_xll.ECONOMATICA($B44,"MarketCapitaliz")/1000000) / IF($G44="USD",Aux!$B$1,1),"")</f>
        <v/>
      </c>
      <c r="K44" s="110">
        <f>ABS(INDEX([4]Sheet1!$1:$1048576,MATCH($B44,[4]Sheet1!$A:$A,0),MATCH(K$6,[4]Sheet1!$1:$1,0)))</f>
        <v>244.3971504262901</v>
      </c>
      <c r="L44" s="110">
        <f>ABS(INDEX([4]Sheet1!$1:$1048576,MATCH($B44,[4]Sheet1!$A:$A,0),MATCH(L$6,[4]Sheet1!$1:$1,0)))</f>
        <v>236.81300938164119</v>
      </c>
      <c r="M44" s="110">
        <f>ABS(INDEX([4]Sheet1!$1:$1048576,MATCH($B44,[4]Sheet1!$A:$A,0),MATCH(M$6,[4]Sheet1!$1:$1,0)))</f>
        <v>5740.5732147050512</v>
      </c>
      <c r="N44" s="110">
        <f>ABS(INDEX([4]Sheet1!$1:$1048576,MATCH($B44,[4]Sheet1!$A:$A,0),MATCH(N$6,[4]Sheet1!$1:$1,0)))</f>
        <v>6580.9121035579501</v>
      </c>
      <c r="O44" s="110">
        <f>ABS(INDEX([4]Sheet1!$1:$1048576,MATCH($B44,[4]Sheet1!$A:$A,0),MATCH(O$6,[4]Sheet1!$1:$1,0)))</f>
        <v>1775.449776063148</v>
      </c>
      <c r="P44" s="110">
        <f>ABS(INDEX([4]Sheet1!$1:$1048576,MATCH($B44,[4]Sheet1!$A:$A,0),MATCH(P$6,[4]Sheet1!$1:$1,0)))</f>
        <v>1184.541650217684</v>
      </c>
      <c r="Q44" s="110">
        <f>INDEX([4]Sheet1!$1:$1048576,MATCH($B44,[4]Sheet1!$A:$A,0),MATCH(Q$6,[4]Sheet1!$1:$1,0))</f>
        <v>947.25203752656466</v>
      </c>
      <c r="R44" s="110">
        <f>INDEX([4]Sheet1!$1:$1048576,MATCH($B44,[4]Sheet1!$A:$A,0),MATCH(R$6,[4]Sheet1!$1:$1,0))</f>
        <v>1077.151898234541</v>
      </c>
      <c r="S44" s="72">
        <f>INDEX([4]Sheet1!$1:$1048576,MATCH($B44,[4]Sheet1!$A:$A,0),MATCH(S$6,[4]Sheet1!$1:$1,0))</f>
        <v>2230.9121667086761</v>
      </c>
      <c r="T44" s="72">
        <f>INDEX([4]Sheet1!$1:$1048576,MATCH($B44,[4]Sheet1!$A:$A,0),MATCH(T$6,[4]Sheet1!$1:$1,0))</f>
        <v>2457.8306096210981</v>
      </c>
      <c r="U44" s="101" t="str">
        <f t="shared" si="5"/>
        <v>-</v>
      </c>
      <c r="V44" s="101" t="str">
        <f t="shared" si="6"/>
        <v>-</v>
      </c>
      <c r="W44" s="101" t="str">
        <f t="shared" si="7"/>
        <v>-</v>
      </c>
      <c r="X44" s="101" t="str">
        <f t="shared" si="8"/>
        <v>-</v>
      </c>
      <c r="Y44" s="101" t="str">
        <f t="shared" si="9"/>
        <v>-</v>
      </c>
      <c r="Z44" s="101" t="str">
        <f t="shared" si="10"/>
        <v>-</v>
      </c>
      <c r="AA44" s="101">
        <f t="shared" si="11"/>
        <v>0.79584028567225762</v>
      </c>
      <c r="AB44" s="101">
        <f t="shared" si="12"/>
        <v>0.48194600782528879</v>
      </c>
      <c r="AC44" s="107" t="str">
        <f t="shared" si="14"/>
        <v/>
      </c>
      <c r="AD44" s="107" t="str">
        <f t="shared" si="13"/>
        <v/>
      </c>
      <c r="AE44" s="107">
        <f t="shared" si="3"/>
        <v>0.16501000894824999</v>
      </c>
      <c r="AF44" s="107">
        <f t="shared" si="4"/>
        <v>0.1636782077141225</v>
      </c>
      <c r="AG44" s="107"/>
    </row>
    <row r="45" spans="1:33" s="62" customFormat="1" ht="20.149999999999999" customHeight="1" x14ac:dyDescent="0.35">
      <c r="A45" s="15" t="str">
        <f>INDEX([4]Sheet1!$1:$1048576,MATCH($B45,[4]Sheet1!$A:$A,0),MATCH(A$6,[4]Sheet1!$1:$1,0))</f>
        <v>Bradesco</v>
      </c>
      <c r="B45" s="15" t="s">
        <v>10</v>
      </c>
      <c r="C45" s="15" t="str">
        <f>INDEX([4]Sheet1!$1:$1048576,MATCH($B45,[4]Sheet1!$A:$A,0),MATCH(C$6,[4]Sheet1!$1:$1,0))</f>
        <v>Banks</v>
      </c>
      <c r="D45" s="15" t="str">
        <f>INDEX([4]Sheet1!$1:$1048576,MATCH($B45,[4]Sheet1!$A:$A,0),MATCH(D$6,[4]Sheet1!$1:$1,0))</f>
        <v>Bernardo Guttmann</v>
      </c>
      <c r="E45" s="15" t="str">
        <f>INDEX([4]Sheet1!$1:$1048576,MATCH($B45,[4]Sheet1!$A:$A,0),MATCH(E$6,[4]Sheet1!$1:$1,0))</f>
        <v>Neutral</v>
      </c>
      <c r="F45" s="15" t="b">
        <f>INDEX([4]Sheet1!$1:$1048576,MATCH($B45,[4]Sheet1!$A:$A,0),MATCH(F$6,[4]Sheet1!$1:$1,0))</f>
        <v>0</v>
      </c>
      <c r="G45" s="92" t="e">
        <f>INDEX([4]Sheet1!$1:$1048576,MATCH($B45,[4]Sheet1!$A:$A,0),MATCH(G$6,[4]Sheet1!$1:$1,0))</f>
        <v>#N/A</v>
      </c>
      <c r="H45" s="29">
        <f>INDEX([4]Sheet1!$1:$1048576,MATCH($B45,[4]Sheet1!$A:$A,0),MATCH(H$6,[4]Sheet1!$1:$1,0))</f>
        <v>19</v>
      </c>
      <c r="I45" s="85" t="str" cm="1">
        <f t="array" ref="I45">IFERROR((_xll.ECONOMATICA($B45,"EV")/1000000) / IF($G45="USD",Aux!$B$1,1),"")</f>
        <v/>
      </c>
      <c r="J45" s="85" t="str" cm="1">
        <f t="array" ref="J45">IFERROR((_xll.ECONOMATICA($B45,"MarketCapitaliz")/1000000) / IF($G45="USD",Aux!$B$1,1),"")</f>
        <v/>
      </c>
      <c r="K45" s="110">
        <f>ABS(INDEX([4]Sheet1!$1:$1048576,MATCH($B45,[4]Sheet1!$A:$A,0),MATCH(K$6,[4]Sheet1!$1:$1,0)))</f>
        <v>9828.4450818223922</v>
      </c>
      <c r="L45" s="110">
        <f>ABS(INDEX([4]Sheet1!$1:$1048576,MATCH($B45,[4]Sheet1!$A:$A,0),MATCH(L$6,[4]Sheet1!$1:$1,0)))</f>
        <v>7033.3822560608396</v>
      </c>
      <c r="M45" s="110">
        <f>ABS(INDEX([4]Sheet1!$1:$1048576,MATCH($B45,[4]Sheet1!$A:$A,0),MATCH(M$6,[4]Sheet1!$1:$1,0)))</f>
        <v>163432.50722430969</v>
      </c>
      <c r="N45" s="110">
        <f>ABS(INDEX([4]Sheet1!$1:$1048576,MATCH($B45,[4]Sheet1!$A:$A,0),MATCH(N$6,[4]Sheet1!$1:$1,0)))</f>
        <v>176512.08898687581</v>
      </c>
      <c r="O45" s="110">
        <f>ABS(INDEX([4]Sheet1!$1:$1048576,MATCH($B45,[4]Sheet1!$A:$A,0),MATCH(O$6,[4]Sheet1!$1:$1,0)))</f>
        <v>0</v>
      </c>
      <c r="P45" s="110">
        <f>ABS(INDEX([4]Sheet1!$1:$1048576,MATCH($B45,[4]Sheet1!$A:$A,0),MATCH(P$6,[4]Sheet1!$1:$1,0)))</f>
        <v>0</v>
      </c>
      <c r="Q45" s="110">
        <f>INDEX([4]Sheet1!$1:$1048576,MATCH($B45,[4]Sheet1!$A:$A,0),MATCH(Q$6,[4]Sheet1!$1:$1,0))</f>
        <v>17835.177706132079</v>
      </c>
      <c r="R45" s="110">
        <f>INDEX([4]Sheet1!$1:$1048576,MATCH($B45,[4]Sheet1!$A:$A,0),MATCH(R$6,[4]Sheet1!$1:$1,0))</f>
        <v>20112.964018627001</v>
      </c>
      <c r="S45" s="72">
        <f>INDEX([4]Sheet1!$1:$1048576,MATCH($B45,[4]Sheet1!$A:$A,0),MATCH(S$6,[4]Sheet1!$1:$1,0))</f>
        <v>0</v>
      </c>
      <c r="T45" s="72">
        <f>INDEX([4]Sheet1!$1:$1048576,MATCH($B45,[4]Sheet1!$A:$A,0),MATCH(T$6,[4]Sheet1!$1:$1,0))</f>
        <v>0</v>
      </c>
      <c r="U45" s="101" t="str">
        <f t="shared" si="5"/>
        <v>-</v>
      </c>
      <c r="V45" s="101" t="str">
        <f t="shared" si="6"/>
        <v>-</v>
      </c>
      <c r="W45" s="101" t="str">
        <f t="shared" si="7"/>
        <v>-</v>
      </c>
      <c r="X45" s="101" t="str">
        <f t="shared" si="8"/>
        <v>-</v>
      </c>
      <c r="Y45" s="101" t="str">
        <f t="shared" si="9"/>
        <v>-</v>
      </c>
      <c r="Z45" s="101" t="str">
        <f t="shared" si="10"/>
        <v>-</v>
      </c>
      <c r="AA45" s="101" t="str">
        <f t="shared" si="11"/>
        <v>-</v>
      </c>
      <c r="AB45" s="101" t="str">
        <f t="shared" si="12"/>
        <v>-</v>
      </c>
      <c r="AC45" s="107" t="str">
        <f t="shared" si="14"/>
        <v/>
      </c>
      <c r="AD45" s="107" t="str">
        <f t="shared" si="13"/>
        <v/>
      </c>
      <c r="AE45" s="107">
        <f t="shared" si="3"/>
        <v>0.10912870400778624</v>
      </c>
      <c r="AF45" s="107">
        <f t="shared" si="4"/>
        <v>0.11394666582934418</v>
      </c>
      <c r="AG45" s="107"/>
    </row>
    <row r="46" spans="1:33" s="62" customFormat="1" ht="20.149999999999999" customHeight="1" x14ac:dyDescent="0.35">
      <c r="A46" s="15" t="str">
        <f>INDEX([4]Sheet1!$1:$1048576,MATCH($B46,[4]Sheet1!$A:$A,0),MATCH(A$6,[4]Sheet1!$1:$1,0))</f>
        <v>Telefônica Brasil</v>
      </c>
      <c r="B46" s="41" t="s">
        <v>196</v>
      </c>
      <c r="C46" s="15" t="str">
        <f>INDEX([4]Sheet1!$1:$1048576,MATCH($B46,[4]Sheet1!$A:$A,0),MATCH(C$6,[4]Sheet1!$1:$1,0))</f>
        <v>TMT</v>
      </c>
      <c r="D46" s="15" t="str">
        <f>INDEX([4]Sheet1!$1:$1048576,MATCH($B46,[4]Sheet1!$A:$A,0),MATCH(D$6,[4]Sheet1!$1:$1,0))</f>
        <v>Bernardo Guttmann</v>
      </c>
      <c r="E46" s="15" t="str">
        <f>INDEX([4]Sheet1!$1:$1048576,MATCH($B46,[4]Sheet1!$A:$A,0),MATCH(E$6,[4]Sheet1!$1:$1,0))</f>
        <v>Buy</v>
      </c>
      <c r="F46" s="15" t="b">
        <f>INDEX([4]Sheet1!$1:$1048576,MATCH($B46,[4]Sheet1!$A:$A,0),MATCH(F$6,[4]Sheet1!$1:$1,0))</f>
        <v>0</v>
      </c>
      <c r="G46" s="92" t="e">
        <f>INDEX([4]Sheet1!$1:$1048576,MATCH($B46,[4]Sheet1!$A:$A,0),MATCH(G$6,[4]Sheet1!$1:$1,0))</f>
        <v>#N/A</v>
      </c>
      <c r="H46" s="29">
        <f>INDEX([4]Sheet1!$1:$1048576,MATCH($B46,[4]Sheet1!$A:$A,0),MATCH(H$6,[4]Sheet1!$1:$1,0))</f>
        <v>54</v>
      </c>
      <c r="I46" s="85" t="str" cm="1">
        <f t="array" ref="I46">IFERROR((_xll.ECONOMATICA($B46,"EV")/1000000) / IF($G46="USD",Aux!$B$1,1),"")</f>
        <v/>
      </c>
      <c r="J46" s="85" t="str" cm="1">
        <f t="array" ref="J46">IFERROR((_xll.ECONOMATICA($B46,"MarketCapitaliz")/1000000) / IF($G46="USD",Aux!$B$1,1),"")</f>
        <v/>
      </c>
      <c r="K46" s="110">
        <f>ABS(INDEX([4]Sheet1!$1:$1048576,MATCH($B46,[4]Sheet1!$A:$A,0),MATCH(K$6,[4]Sheet1!$1:$1,0)))</f>
        <v>4246.8619956681177</v>
      </c>
      <c r="L46" s="110">
        <f>ABS(INDEX([4]Sheet1!$1:$1048576,MATCH($B46,[4]Sheet1!$A:$A,0),MATCH(L$6,[4]Sheet1!$1:$1,0)))</f>
        <v>5236.3580808143161</v>
      </c>
      <c r="M46" s="110">
        <f>ABS(INDEX([4]Sheet1!$1:$1048576,MATCH($B46,[4]Sheet1!$A:$A,0),MATCH(M$6,[4]Sheet1!$1:$1,0)))</f>
        <v>68532.163254399347</v>
      </c>
      <c r="N46" s="110">
        <f>ABS(INDEX([4]Sheet1!$1:$1048576,MATCH($B46,[4]Sheet1!$A:$A,0),MATCH(N$6,[4]Sheet1!$1:$1,0)))</f>
        <v>68532.163254399347</v>
      </c>
      <c r="O46" s="110">
        <f>ABS(INDEX([4]Sheet1!$1:$1048576,MATCH($B46,[4]Sheet1!$A:$A,0),MATCH(O$6,[4]Sheet1!$1:$1,0)))</f>
        <v>11483.290525638629</v>
      </c>
      <c r="P46" s="110">
        <f>ABS(INDEX([4]Sheet1!$1:$1048576,MATCH($B46,[4]Sheet1!$A:$A,0),MATCH(P$6,[4]Sheet1!$1:$1,0)))</f>
        <v>7829.5849671794313</v>
      </c>
      <c r="Q46" s="110">
        <f>INDEX([4]Sheet1!$1:$1048576,MATCH($B46,[4]Sheet1!$A:$A,0),MATCH(Q$6,[4]Sheet1!$1:$1,0))</f>
        <v>4268.4309989674693</v>
      </c>
      <c r="R46" s="110">
        <f>INDEX([4]Sheet1!$1:$1048576,MATCH($B46,[4]Sheet1!$A:$A,0),MATCH(R$6,[4]Sheet1!$1:$1,0))</f>
        <v>5236.3580808143161</v>
      </c>
      <c r="S46" s="72">
        <f>INDEX([4]Sheet1!$1:$1048576,MATCH($B46,[4]Sheet1!$A:$A,0),MATCH(S$6,[4]Sheet1!$1:$1,0))</f>
        <v>20528.703429981211</v>
      </c>
      <c r="T46" s="72">
        <f>INDEX([4]Sheet1!$1:$1048576,MATCH($B46,[4]Sheet1!$A:$A,0),MATCH(T$6,[4]Sheet1!$1:$1,0))</f>
        <v>21318.55444068307</v>
      </c>
      <c r="U46" s="101" t="str">
        <f t="shared" si="5"/>
        <v>-</v>
      </c>
      <c r="V46" s="101" t="str">
        <f t="shared" si="6"/>
        <v>-</v>
      </c>
      <c r="W46" s="101" t="str">
        <f t="shared" si="7"/>
        <v>-</v>
      </c>
      <c r="X46" s="101" t="str">
        <f t="shared" si="8"/>
        <v>-</v>
      </c>
      <c r="Y46" s="101" t="str">
        <f t="shared" si="9"/>
        <v>-</v>
      </c>
      <c r="Z46" s="101" t="str">
        <f t="shared" si="10"/>
        <v>-</v>
      </c>
      <c r="AA46" s="101">
        <f t="shared" si="11"/>
        <v>0.5593772916446258</v>
      </c>
      <c r="AB46" s="101">
        <f t="shared" si="12"/>
        <v>0.36726622290289596</v>
      </c>
      <c r="AC46" s="107" t="str">
        <f t="shared" si="14"/>
        <v/>
      </c>
      <c r="AD46" s="107" t="str">
        <f t="shared" si="13"/>
        <v/>
      </c>
      <c r="AE46" s="107">
        <f t="shared" si="3"/>
        <v>6.2283616863552924E-2</v>
      </c>
      <c r="AF46" s="107">
        <f t="shared" si="4"/>
        <v>7.6407307637092192E-2</v>
      </c>
      <c r="AG46" s="107"/>
    </row>
    <row r="47" spans="1:33" s="62" customFormat="1" ht="20.149999999999999" customHeight="1" x14ac:dyDescent="0.35">
      <c r="A47" s="15" t="str">
        <f>INDEX([4]Sheet1!$1:$1048576,MATCH($B47,[4]Sheet1!$A:$A,0),MATCH(A$6,[4]Sheet1!$1:$1,0))</f>
        <v>Iguatemi</v>
      </c>
      <c r="B47" s="41" t="s">
        <v>349</v>
      </c>
      <c r="C47" s="15" t="str">
        <f>INDEX([4]Sheet1!$1:$1048576,MATCH($B47,[4]Sheet1!$A:$A,0),MATCH(C$6,[4]Sheet1!$1:$1,0))</f>
        <v>Income Properties</v>
      </c>
      <c r="D47" s="15" t="str">
        <f>INDEX([4]Sheet1!$1:$1048576,MATCH($B47,[4]Sheet1!$A:$A,0),MATCH(D$6,[4]Sheet1!$1:$1,0))</f>
        <v>Ygor Altero</v>
      </c>
      <c r="E47" s="15" t="str">
        <f>INDEX([4]Sheet1!$1:$1048576,MATCH($B47,[4]Sheet1!$A:$A,0),MATCH(E$6,[4]Sheet1!$1:$1,0))</f>
        <v>Buy</v>
      </c>
      <c r="F47" s="15" t="b">
        <f>INDEX([4]Sheet1!$1:$1048576,MATCH($B47,[4]Sheet1!$A:$A,0),MATCH(F$6,[4]Sheet1!$1:$1,0))</f>
        <v>0</v>
      </c>
      <c r="G47" s="92" t="e">
        <f>INDEX([4]Sheet1!$1:$1048576,MATCH($B47,[4]Sheet1!$A:$A,0),MATCH(G$6,[4]Sheet1!$1:$1,0))</f>
        <v>#N/A</v>
      </c>
      <c r="H47" s="29">
        <f>INDEX([4]Sheet1!$1:$1048576,MATCH($B47,[4]Sheet1!$A:$A,0),MATCH(H$6,[4]Sheet1!$1:$1,0))</f>
        <v>28</v>
      </c>
      <c r="I47" s="85" t="str" cm="1">
        <f t="array" ref="I47">IFERROR((_xll.ECONOMATICA($B47,"EV")/1000000) / IF($G47="USD",Aux!$B$1,1),"")</f>
        <v/>
      </c>
      <c r="J47" s="85" t="str" cm="1">
        <f t="array" ref="J47">IFERROR((_xll.ECONOMATICA($B47,"MarketCapitaliz")/1000000) / IF($G47="USD",Aux!$B$1,1),"")</f>
        <v/>
      </c>
      <c r="K47" s="110">
        <f>ABS(INDEX([4]Sheet1!$1:$1048576,MATCH($B47,[4]Sheet1!$A:$A,0),MATCH(K$6,[4]Sheet1!$1:$1,0)))</f>
        <v>174.98663901610001</v>
      </c>
      <c r="L47" s="110">
        <f>ABS(INDEX([4]Sheet1!$1:$1048576,MATCH($B47,[4]Sheet1!$A:$A,0),MATCH(L$6,[4]Sheet1!$1:$1,0)))</f>
        <v>243.28293246485561</v>
      </c>
      <c r="M47" s="110">
        <f>ABS(INDEX([4]Sheet1!$1:$1048576,MATCH($B47,[4]Sheet1!$A:$A,0),MATCH(M$6,[4]Sheet1!$1:$1,0)))</f>
        <v>4141.8560160140833</v>
      </c>
      <c r="N47" s="110">
        <f>ABS(INDEX([4]Sheet1!$1:$1048576,MATCH($B47,[4]Sheet1!$A:$A,0),MATCH(N$6,[4]Sheet1!$1:$1,0)))</f>
        <v>4385.1389484789388</v>
      </c>
      <c r="O47" s="110">
        <f>ABS(INDEX([4]Sheet1!$1:$1048576,MATCH($B47,[4]Sheet1!$A:$A,0),MATCH(O$6,[4]Sheet1!$1:$1,0)))</f>
        <v>1014.218928587728</v>
      </c>
      <c r="P47" s="110">
        <f>ABS(INDEX([4]Sheet1!$1:$1048576,MATCH($B47,[4]Sheet1!$A:$A,0),MATCH(P$6,[4]Sheet1!$1:$1,0)))</f>
        <v>811.03943748972756</v>
      </c>
      <c r="Q47" s="110">
        <f>INDEX([4]Sheet1!$1:$1048576,MATCH($B47,[4]Sheet1!$A:$A,0),MATCH(Q$6,[4]Sheet1!$1:$1,0))</f>
        <v>349.97327803220003</v>
      </c>
      <c r="R47" s="110">
        <f>INDEX([4]Sheet1!$1:$1048576,MATCH($B47,[4]Sheet1!$A:$A,0),MATCH(R$6,[4]Sheet1!$1:$1,0))</f>
        <v>486.56586492971132</v>
      </c>
      <c r="S47" s="72">
        <f>INDEX([4]Sheet1!$1:$1048576,MATCH($B47,[4]Sheet1!$A:$A,0),MATCH(S$6,[4]Sheet1!$1:$1,0))</f>
        <v>833.67668174517769</v>
      </c>
      <c r="T47" s="72">
        <f>INDEX([4]Sheet1!$1:$1048576,MATCH($B47,[4]Sheet1!$A:$A,0),MATCH(T$6,[4]Sheet1!$1:$1,0))</f>
        <v>904.89261799953647</v>
      </c>
      <c r="U47" s="101" t="str">
        <f t="shared" si="5"/>
        <v>-</v>
      </c>
      <c r="V47" s="101" t="str">
        <f t="shared" si="6"/>
        <v>-</v>
      </c>
      <c r="W47" s="101" t="str">
        <f t="shared" si="7"/>
        <v>-</v>
      </c>
      <c r="X47" s="101" t="str">
        <f t="shared" si="8"/>
        <v>-</v>
      </c>
      <c r="Y47" s="101" t="str">
        <f t="shared" si="9"/>
        <v>-</v>
      </c>
      <c r="Z47" s="101" t="str">
        <f t="shared" si="10"/>
        <v>-</v>
      </c>
      <c r="AA47" s="101">
        <f t="shared" si="11"/>
        <v>1.2165614689673365</v>
      </c>
      <c r="AB47" s="101">
        <f t="shared" si="12"/>
        <v>0.89628252165733002</v>
      </c>
      <c r="AC47" s="107" t="str">
        <f t="shared" si="14"/>
        <v/>
      </c>
      <c r="AD47" s="107" t="str">
        <f t="shared" si="13"/>
        <v/>
      </c>
      <c r="AE47" s="107">
        <f t="shared" si="3"/>
        <v>8.4496727235100016E-2</v>
      </c>
      <c r="AF47" s="107">
        <f t="shared" si="4"/>
        <v>0.1109579127700127</v>
      </c>
      <c r="AG47" s="107"/>
    </row>
    <row r="48" spans="1:33" s="62" customFormat="1" ht="20.149999999999999" customHeight="1" x14ac:dyDescent="0.35">
      <c r="A48" s="15" t="str">
        <f>INDEX([4]Sheet1!$1:$1048576,MATCH($B48,[4]Sheet1!$A:$A,0),MATCH(A$6,[4]Sheet1!$1:$1,0))</f>
        <v>São Martinho</v>
      </c>
      <c r="B48" s="15" t="s">
        <v>118</v>
      </c>
      <c r="C48" s="15" t="str">
        <f>INDEX([4]Sheet1!$1:$1048576,MATCH($B48,[4]Sheet1!$A:$A,0),MATCH(C$6,[4]Sheet1!$1:$1,0))</f>
        <v>Agribusiness</v>
      </c>
      <c r="D48" s="15" t="str">
        <f>INDEX([4]Sheet1!$1:$1048576,MATCH($B48,[4]Sheet1!$A:$A,0),MATCH(D$6,[4]Sheet1!$1:$1,0))</f>
        <v>Leonardo Alencar</v>
      </c>
      <c r="E48" s="15" t="str">
        <f>INDEX([4]Sheet1!$1:$1048576,MATCH($B48,[4]Sheet1!$A:$A,0),MATCH(E$6,[4]Sheet1!$1:$1,0))</f>
        <v>Buy</v>
      </c>
      <c r="F48" s="15" t="b">
        <f>INDEX([4]Sheet1!$1:$1048576,MATCH($B48,[4]Sheet1!$A:$A,0),MATCH(F$6,[4]Sheet1!$1:$1,0))</f>
        <v>0</v>
      </c>
      <c r="G48" s="92" t="e">
        <f>INDEX([4]Sheet1!$1:$1048576,MATCH($B48,[4]Sheet1!$A:$A,0),MATCH(G$6,[4]Sheet1!$1:$1,0))</f>
        <v>#N/A</v>
      </c>
      <c r="H48" s="29">
        <f>INDEX([4]Sheet1!$1:$1048576,MATCH($B48,[4]Sheet1!$A:$A,0),MATCH(H$6,[4]Sheet1!$1:$1,0))</f>
        <v>43.6</v>
      </c>
      <c r="I48" s="85" t="str" cm="1">
        <f t="array" ref="I48">IFERROR((_xll.ECONOMATICA($B48,"EV")/1000000) / IF($G48="USD",Aux!$B$1,1),"")</f>
        <v/>
      </c>
      <c r="J48" s="85" t="str" cm="1">
        <f t="array" ref="J48">IFERROR((_xll.ECONOMATICA($B48,"MarketCapitaliz")/1000000) / IF($G48="USD",Aux!$B$1,1),"")</f>
        <v/>
      </c>
      <c r="K48" s="110">
        <f>ABS(INDEX([4]Sheet1!$1:$1048576,MATCH($B48,[4]Sheet1!$A:$A,0),MATCH(K$6,[4]Sheet1!$1:$1,0)))</f>
        <v>681.86995496753389</v>
      </c>
      <c r="L48" s="110">
        <f>ABS(INDEX([4]Sheet1!$1:$1048576,MATCH($B48,[4]Sheet1!$A:$A,0),MATCH(L$6,[4]Sheet1!$1:$1,0)))</f>
        <v>733.85417143110476</v>
      </c>
      <c r="M48" s="110">
        <f>ABS(INDEX([4]Sheet1!$1:$1048576,MATCH($B48,[4]Sheet1!$A:$A,0),MATCH(M$6,[4]Sheet1!$1:$1,0)))</f>
        <v>6594.2329549675333</v>
      </c>
      <c r="N48" s="110">
        <f>ABS(INDEX([4]Sheet1!$1:$1048576,MATCH($B48,[4]Sheet1!$A:$A,0),MATCH(N$6,[4]Sheet1!$1:$1,0)))</f>
        <v>7328.0871263986373</v>
      </c>
      <c r="O48" s="110">
        <f>ABS(INDEX([4]Sheet1!$1:$1048576,MATCH($B48,[4]Sheet1!$A:$A,0),MATCH(O$6,[4]Sheet1!$1:$1,0)))</f>
        <v>3610.1087824704732</v>
      </c>
      <c r="P48" s="110">
        <f>ABS(INDEX([4]Sheet1!$1:$1048576,MATCH($B48,[4]Sheet1!$A:$A,0),MATCH(P$6,[4]Sheet1!$1:$1,0)))</f>
        <v>3298.3950380229162</v>
      </c>
      <c r="Q48" s="110">
        <f>INDEX([4]Sheet1!$1:$1048576,MATCH($B48,[4]Sheet1!$A:$A,0),MATCH(Q$6,[4]Sheet1!$1:$1,0))</f>
        <v>1363.739909935068</v>
      </c>
      <c r="R48" s="110">
        <f>INDEX([4]Sheet1!$1:$1048576,MATCH($B48,[4]Sheet1!$A:$A,0),MATCH(R$6,[4]Sheet1!$1:$1,0))</f>
        <v>1467.70834286221</v>
      </c>
      <c r="S48" s="72">
        <f>INDEX([4]Sheet1!$1:$1048576,MATCH($B48,[4]Sheet1!$A:$A,0),MATCH(S$6,[4]Sheet1!$1:$1,0))</f>
        <v>3652.346209600053</v>
      </c>
      <c r="T48" s="72">
        <f>INDEX([4]Sheet1!$1:$1048576,MATCH($B48,[4]Sheet1!$A:$A,0),MATCH(T$6,[4]Sheet1!$1:$1,0))</f>
        <v>3910.3083318778822</v>
      </c>
      <c r="U48" s="101" t="str">
        <f t="shared" si="5"/>
        <v>-</v>
      </c>
      <c r="V48" s="101" t="str">
        <f t="shared" si="6"/>
        <v>-</v>
      </c>
      <c r="W48" s="101" t="str">
        <f t="shared" si="7"/>
        <v>-</v>
      </c>
      <c r="X48" s="101" t="str">
        <f t="shared" si="8"/>
        <v>-</v>
      </c>
      <c r="Y48" s="101" t="str">
        <f t="shared" si="9"/>
        <v>-</v>
      </c>
      <c r="Z48" s="101" t="str">
        <f t="shared" si="10"/>
        <v>-</v>
      </c>
      <c r="AA48" s="101">
        <f t="shared" si="11"/>
        <v>0.98843553576094179</v>
      </c>
      <c r="AB48" s="101">
        <f t="shared" si="12"/>
        <v>0.84351277650754941</v>
      </c>
      <c r="AC48" s="107" t="str">
        <f t="shared" si="14"/>
        <v/>
      </c>
      <c r="AD48" s="107" t="str">
        <f t="shared" si="13"/>
        <v/>
      </c>
      <c r="AE48" s="107">
        <f t="shared" si="3"/>
        <v>0.20680796678675759</v>
      </c>
      <c r="AF48" s="107">
        <f t="shared" si="4"/>
        <v>0.20028532924710327</v>
      </c>
      <c r="AG48" s="107"/>
    </row>
    <row r="49" spans="1:33" s="62" customFormat="1" ht="20.149999999999999" customHeight="1" x14ac:dyDescent="0.35">
      <c r="A49" s="15" t="str">
        <f>INDEX([4]Sheet1!$1:$1048576,MATCH($B49,[4]Sheet1!$A:$A,0),MATCH(A$6,[4]Sheet1!$1:$1,0))</f>
        <v>AES Brasil</v>
      </c>
      <c r="B49" s="41" t="s">
        <v>226</v>
      </c>
      <c r="C49" s="15" t="str">
        <f>INDEX([4]Sheet1!$1:$1048576,MATCH($B49,[4]Sheet1!$A:$A,0),MATCH(C$6,[4]Sheet1!$1:$1,0))</f>
        <v>Utilities &amp; Energy</v>
      </c>
      <c r="D49" s="15" t="str">
        <f>INDEX([4]Sheet1!$1:$1048576,MATCH($B49,[4]Sheet1!$A:$A,0),MATCH(D$6,[4]Sheet1!$1:$1,0))</f>
        <v>Vladimir Pinto</v>
      </c>
      <c r="E49" s="15" t="str">
        <f>INDEX([4]Sheet1!$1:$1048576,MATCH($B49,[4]Sheet1!$A:$A,0),MATCH(E$6,[4]Sheet1!$1:$1,0))</f>
        <v>Buy</v>
      </c>
      <c r="F49" s="15" t="b">
        <f>INDEX([4]Sheet1!$1:$1048576,MATCH($B49,[4]Sheet1!$A:$A,0),MATCH(F$6,[4]Sheet1!$1:$1,0))</f>
        <v>0</v>
      </c>
      <c r="G49" s="92" t="e">
        <f>INDEX([4]Sheet1!$1:$1048576,MATCH($B49,[4]Sheet1!$A:$A,0),MATCH(G$6,[4]Sheet1!$1:$1,0))</f>
        <v>#N/A</v>
      </c>
      <c r="H49" s="29">
        <f>INDEX([4]Sheet1!$1:$1048576,MATCH($B49,[4]Sheet1!$A:$A,0),MATCH(H$6,[4]Sheet1!$1:$1,0))</f>
        <v>15</v>
      </c>
      <c r="I49" s="85" t="str" cm="1">
        <f t="array" ref="I49">IFERROR((_xll.ECONOMATICA($B49,"EV")/1000000) / IF($G49="USD",Aux!$B$1,1),"")</f>
        <v/>
      </c>
      <c r="J49" s="85" t="str" cm="1">
        <f t="array" ref="J49">IFERROR((_xll.ECONOMATICA($B49,"MarketCapitaliz")/1000000) / IF($G49="USD",Aux!$B$1,1),"")</f>
        <v/>
      </c>
      <c r="K49" s="110">
        <f>ABS(INDEX([4]Sheet1!$1:$1048576,MATCH($B49,[4]Sheet1!$A:$A,0),MATCH(K$6,[4]Sheet1!$1:$1,0)))</f>
        <v>315.05794122795652</v>
      </c>
      <c r="L49" s="110">
        <f>ABS(INDEX([4]Sheet1!$1:$1048576,MATCH($B49,[4]Sheet1!$A:$A,0),MATCH(L$6,[4]Sheet1!$1:$1,0)))</f>
        <v>474.67702264978402</v>
      </c>
      <c r="M49" s="110">
        <f>ABS(INDEX([4]Sheet1!$1:$1048576,MATCH($B49,[4]Sheet1!$A:$A,0),MATCH(M$6,[4]Sheet1!$1:$1,0)))</f>
        <v>3345.9450057073841</v>
      </c>
      <c r="N49" s="110">
        <f>ABS(INDEX([4]Sheet1!$1:$1048576,MATCH($B49,[4]Sheet1!$A:$A,0),MATCH(N$6,[4]Sheet1!$1:$1,0)))</f>
        <v>3750.9492694089822</v>
      </c>
      <c r="O49" s="110">
        <f>ABS(INDEX([4]Sheet1!$1:$1048576,MATCH($B49,[4]Sheet1!$A:$A,0),MATCH(O$6,[4]Sheet1!$1:$1,0)))</f>
        <v>7425.6532032738423</v>
      </c>
      <c r="P49" s="110">
        <f>ABS(INDEX([4]Sheet1!$1:$1048576,MATCH($B49,[4]Sheet1!$A:$A,0),MATCH(P$6,[4]Sheet1!$1:$1,0)))</f>
        <v>6672.9477023742129</v>
      </c>
      <c r="Q49" s="110">
        <f>INDEX([4]Sheet1!$1:$1048576,MATCH($B49,[4]Sheet1!$A:$A,0),MATCH(Q$6,[4]Sheet1!$1:$1,0))</f>
        <v>533.65552492150493</v>
      </c>
      <c r="R49" s="110">
        <f>INDEX([4]Sheet1!$1:$1048576,MATCH($B49,[4]Sheet1!$A:$A,0),MATCH(R$6,[4]Sheet1!$1:$1,0))</f>
        <v>879.68128635138237</v>
      </c>
      <c r="S49" s="72">
        <f>INDEX([4]Sheet1!$1:$1048576,MATCH($B49,[4]Sheet1!$A:$A,0),MATCH(S$6,[4]Sheet1!$1:$1,0))</f>
        <v>1959.8764956920461</v>
      </c>
      <c r="T49" s="72">
        <f>INDEX([4]Sheet1!$1:$1048576,MATCH($B49,[4]Sheet1!$A:$A,0),MATCH(T$6,[4]Sheet1!$1:$1,0))</f>
        <v>2202.0059823353481</v>
      </c>
      <c r="U49" s="101" t="str">
        <f t="shared" si="5"/>
        <v>-</v>
      </c>
      <c r="V49" s="101" t="str">
        <f t="shared" si="6"/>
        <v>-</v>
      </c>
      <c r="W49" s="101" t="str">
        <f t="shared" si="7"/>
        <v>-</v>
      </c>
      <c r="X49" s="101" t="str">
        <f t="shared" si="8"/>
        <v>-</v>
      </c>
      <c r="Y49" s="101" t="str">
        <f t="shared" si="9"/>
        <v>-</v>
      </c>
      <c r="Z49" s="101" t="str">
        <f t="shared" si="10"/>
        <v>-</v>
      </c>
      <c r="AA49" s="101">
        <f t="shared" si="11"/>
        <v>3.7888373168390861</v>
      </c>
      <c r="AB49" s="101">
        <f t="shared" si="12"/>
        <v>3.0303949016964911</v>
      </c>
      <c r="AC49" s="107" t="str">
        <f t="shared" si="14"/>
        <v/>
      </c>
      <c r="AD49" s="107" t="str">
        <f t="shared" si="13"/>
        <v/>
      </c>
      <c r="AE49" s="107">
        <f t="shared" si="3"/>
        <v>0.15949321462582794</v>
      </c>
      <c r="AF49" s="107">
        <f t="shared" si="4"/>
        <v>0.23452230973254118</v>
      </c>
      <c r="AG49" s="107"/>
    </row>
    <row r="50" spans="1:33" s="62" customFormat="1" ht="20.149999999999999" customHeight="1" x14ac:dyDescent="0.35">
      <c r="A50" s="15" t="str">
        <f>INDEX([4]Sheet1!$1:$1048576,MATCH($B50,[4]Sheet1!$A:$A,0),MATCH(A$6,[4]Sheet1!$1:$1,0))</f>
        <v>Cury</v>
      </c>
      <c r="B50" s="41" t="s">
        <v>269</v>
      </c>
      <c r="C50" s="15" t="str">
        <f>INDEX([4]Sheet1!$1:$1048576,MATCH($B50,[4]Sheet1!$A:$A,0),MATCH(C$6,[4]Sheet1!$1:$1,0))</f>
        <v>Homebuilders</v>
      </c>
      <c r="D50" s="15" t="str">
        <f>INDEX([4]Sheet1!$1:$1048576,MATCH($B50,[4]Sheet1!$A:$A,0),MATCH(D$6,[4]Sheet1!$1:$1,0))</f>
        <v>Ygor Altero</v>
      </c>
      <c r="E50" s="15" t="str">
        <f>INDEX([4]Sheet1!$1:$1048576,MATCH($B50,[4]Sheet1!$A:$A,0),MATCH(E$6,[4]Sheet1!$1:$1,0))</f>
        <v>Buy</v>
      </c>
      <c r="F50" s="15" t="b">
        <f>INDEX([4]Sheet1!$1:$1048576,MATCH($B50,[4]Sheet1!$A:$A,0),MATCH(F$6,[4]Sheet1!$1:$1,0))</f>
        <v>0</v>
      </c>
      <c r="G50" s="92" t="e">
        <f>INDEX([4]Sheet1!$1:$1048576,MATCH($B50,[4]Sheet1!$A:$A,0),MATCH(G$6,[4]Sheet1!$1:$1,0))</f>
        <v>#N/A</v>
      </c>
      <c r="H50" s="29">
        <f>INDEX([4]Sheet1!$1:$1048576,MATCH($B50,[4]Sheet1!$A:$A,0),MATCH(H$6,[4]Sheet1!$1:$1,0))</f>
        <v>21</v>
      </c>
      <c r="I50" s="85" t="str" cm="1">
        <f t="array" ref="I50">IFERROR((_xll.ECONOMATICA($B50,"EV")/1000000) / IF($G50="USD",Aux!$B$1,1),"")</f>
        <v/>
      </c>
      <c r="J50" s="85" t="str" cm="1">
        <f t="array" ref="J50">IFERROR((_xll.ECONOMATICA($B50,"MarketCapitaliz")/1000000) / IF($G50="USD",Aux!$B$1,1),"")</f>
        <v/>
      </c>
      <c r="K50" s="110">
        <f>ABS(INDEX([4]Sheet1!$1:$1048576,MATCH($B50,[4]Sheet1!$A:$A,0),MATCH(K$6,[4]Sheet1!$1:$1,0)))</f>
        <v>60</v>
      </c>
      <c r="L50" s="110">
        <f>ABS(INDEX([4]Sheet1!$1:$1048576,MATCH($B50,[4]Sheet1!$A:$A,0),MATCH(L$6,[4]Sheet1!$1:$1,0)))</f>
        <v>190.05755555087049</v>
      </c>
      <c r="M50" s="110">
        <f>ABS(INDEX([4]Sheet1!$1:$1048576,MATCH($B50,[4]Sheet1!$A:$A,0),MATCH(M$6,[4]Sheet1!$1:$1,0)))</f>
        <v>1061.79455555087</v>
      </c>
      <c r="N50" s="110">
        <f>ABS(INDEX([4]Sheet1!$1:$1048576,MATCH($B50,[4]Sheet1!$A:$A,0),MATCH(N$6,[4]Sheet1!$1:$1,0)))</f>
        <v>1373.969713127786</v>
      </c>
      <c r="O50" s="110">
        <f>ABS(INDEX([4]Sheet1!$1:$1048576,MATCH($B50,[4]Sheet1!$A:$A,0),MATCH(O$6,[4]Sheet1!$1:$1,0)))</f>
        <v>425.62559070728122</v>
      </c>
      <c r="P50" s="110">
        <f>ABS(INDEX([4]Sheet1!$1:$1048576,MATCH($B50,[4]Sheet1!$A:$A,0),MATCH(P$6,[4]Sheet1!$1:$1,0)))</f>
        <v>482.58939863696088</v>
      </c>
      <c r="Q50" s="110">
        <f>INDEX([4]Sheet1!$1:$1048576,MATCH($B50,[4]Sheet1!$A:$A,0),MATCH(Q$6,[4]Sheet1!$1:$1,0))</f>
        <v>500.11511110174092</v>
      </c>
      <c r="R50" s="110">
        <f>INDEX([4]Sheet1!$1:$1048576,MATCH($B50,[4]Sheet1!$A:$A,0),MATCH(R$6,[4]Sheet1!$1:$1,0))</f>
        <v>624.35031515383207</v>
      </c>
      <c r="S50" s="72">
        <f>INDEX([4]Sheet1!$1:$1048576,MATCH($B50,[4]Sheet1!$A:$A,0),MATCH(S$6,[4]Sheet1!$1:$1,0))</f>
        <v>634.52402546687767</v>
      </c>
      <c r="T50" s="72">
        <f>INDEX([4]Sheet1!$1:$1048576,MATCH($B50,[4]Sheet1!$A:$A,0),MATCH(T$6,[4]Sheet1!$1:$1,0))</f>
        <v>793.2619762906279</v>
      </c>
      <c r="U50" s="101" t="str">
        <f t="shared" si="5"/>
        <v>-</v>
      </c>
      <c r="V50" s="101" t="str">
        <f t="shared" si="6"/>
        <v>-</v>
      </c>
      <c r="W50" s="101" t="str">
        <f t="shared" si="7"/>
        <v>-</v>
      </c>
      <c r="X50" s="101" t="str">
        <f t="shared" si="8"/>
        <v>-</v>
      </c>
      <c r="Y50" s="101" t="str">
        <f t="shared" si="9"/>
        <v>-</v>
      </c>
      <c r="Z50" s="101" t="str">
        <f t="shared" si="10"/>
        <v>-</v>
      </c>
      <c r="AA50" s="101">
        <f t="shared" si="11"/>
        <v>0.67077931429642768</v>
      </c>
      <c r="AB50" s="101">
        <f t="shared" si="12"/>
        <v>0.60836068418859179</v>
      </c>
      <c r="AC50" s="107" t="str">
        <f t="shared" si="14"/>
        <v/>
      </c>
      <c r="AD50" s="107" t="str">
        <f t="shared" si="13"/>
        <v/>
      </c>
      <c r="AE50" s="107">
        <f t="shared" si="3"/>
        <v>0.47100930070438723</v>
      </c>
      <c r="AF50" s="107">
        <f t="shared" si="4"/>
        <v>0.45441344826482677</v>
      </c>
      <c r="AG50" s="107"/>
    </row>
    <row r="51" spans="1:33" s="62" customFormat="1" ht="20.149999999999999" customHeight="1" x14ac:dyDescent="0.35">
      <c r="A51" s="15" t="str">
        <f>INDEX([4]Sheet1!$1:$1048576,MATCH($B51,[4]Sheet1!$A:$A,0),MATCH(A$6,[4]Sheet1!$1:$1,0))</f>
        <v>Sabesp</v>
      </c>
      <c r="B51" s="41" t="s">
        <v>57</v>
      </c>
      <c r="C51" s="15" t="str">
        <f>INDEX([4]Sheet1!$1:$1048576,MATCH($B51,[4]Sheet1!$A:$A,0),MATCH(C$6,[4]Sheet1!$1:$1,0))</f>
        <v>Sanitation</v>
      </c>
      <c r="D51" s="15" t="str">
        <f>INDEX([4]Sheet1!$1:$1048576,MATCH($B51,[4]Sheet1!$A:$A,0),MATCH(D$6,[4]Sheet1!$1:$1,0))</f>
        <v>Vladimir Pinto</v>
      </c>
      <c r="E51" s="15" t="str">
        <f>INDEX([4]Sheet1!$1:$1048576,MATCH($B51,[4]Sheet1!$A:$A,0),MATCH(E$6,[4]Sheet1!$1:$1,0))</f>
        <v>Buy</v>
      </c>
      <c r="F51" s="15" t="b">
        <f>INDEX([4]Sheet1!$1:$1048576,MATCH($B51,[4]Sheet1!$A:$A,0),MATCH(F$6,[4]Sheet1!$1:$1,0))</f>
        <v>0</v>
      </c>
      <c r="G51" s="92" t="e">
        <f>INDEX([4]Sheet1!$1:$1048576,MATCH($B51,[4]Sheet1!$A:$A,0),MATCH(G$6,[4]Sheet1!$1:$1,0))</f>
        <v>#N/A</v>
      </c>
      <c r="H51" s="29">
        <f>INDEX([4]Sheet1!$1:$1048576,MATCH($B51,[4]Sheet1!$A:$A,0),MATCH(H$6,[4]Sheet1!$1:$1,0))</f>
        <v>80</v>
      </c>
      <c r="I51" s="85" t="str" cm="1">
        <f t="array" ref="I51">IFERROR((_xll.ECONOMATICA($B51,"EV")/1000000) / IF($G51="USD",Aux!$B$1,1),"")</f>
        <v/>
      </c>
      <c r="J51" s="85" t="str" cm="1">
        <f t="array" ref="J51">IFERROR((_xll.ECONOMATICA($B51,"MarketCapitaliz")/1000000) / IF($G51="USD",Aux!$B$1,1),"")</f>
        <v/>
      </c>
      <c r="K51" s="110">
        <f>ABS(INDEX([4]Sheet1!$1:$1048576,MATCH($B51,[4]Sheet1!$A:$A,0),MATCH(K$6,[4]Sheet1!$1:$1,0)))</f>
        <v>0</v>
      </c>
      <c r="L51" s="110">
        <f>ABS(INDEX([4]Sheet1!$1:$1048576,MATCH($B51,[4]Sheet1!$A:$A,0),MATCH(L$6,[4]Sheet1!$1:$1,0)))</f>
        <v>0</v>
      </c>
      <c r="M51" s="110">
        <f>ABS(INDEX([4]Sheet1!$1:$1048576,MATCH($B51,[4]Sheet1!$A:$A,0),MATCH(M$6,[4]Sheet1!$1:$1,0)))</f>
        <v>29247.420089834599</v>
      </c>
      <c r="N51" s="110">
        <f>ABS(INDEX([4]Sheet1!$1:$1048576,MATCH($B51,[4]Sheet1!$A:$A,0),MATCH(N$6,[4]Sheet1!$1:$1,0)))</f>
        <v>29165.592146101219</v>
      </c>
      <c r="O51" s="110">
        <f>ABS(INDEX([4]Sheet1!$1:$1048576,MATCH($B51,[4]Sheet1!$A:$A,0),MATCH(O$6,[4]Sheet1!$1:$1,0)))</f>
        <v>17910.782188078079</v>
      </c>
      <c r="P51" s="110">
        <f>ABS(INDEX([4]Sheet1!$1:$1048576,MATCH($B51,[4]Sheet1!$A:$A,0),MATCH(P$6,[4]Sheet1!$1:$1,0)))</f>
        <v>20723.64477161679</v>
      </c>
      <c r="Q51" s="110">
        <f>INDEX([4]Sheet1!$1:$1048576,MATCH($B51,[4]Sheet1!$A:$A,0),MATCH(Q$6,[4]Sheet1!$1:$1,0))</f>
        <v>3303.262500534207</v>
      </c>
      <c r="R51" s="110">
        <f>INDEX([4]Sheet1!$1:$1048576,MATCH($B51,[4]Sheet1!$A:$A,0),MATCH(R$6,[4]Sheet1!$1:$1,0))</f>
        <v>4383.485673655352</v>
      </c>
      <c r="S51" s="72">
        <f>INDEX([4]Sheet1!$1:$1048576,MATCH($B51,[4]Sheet1!$A:$A,0),MATCH(S$6,[4]Sheet1!$1:$1,0))</f>
        <v>9067.6164641357718</v>
      </c>
      <c r="T51" s="72">
        <f>INDEX([4]Sheet1!$1:$1048576,MATCH($B51,[4]Sheet1!$A:$A,0),MATCH(T$6,[4]Sheet1!$1:$1,0))</f>
        <v>11609.014598931089</v>
      </c>
      <c r="U51" s="101" t="str">
        <f t="shared" si="5"/>
        <v>-</v>
      </c>
      <c r="V51" s="101" t="str">
        <f t="shared" si="6"/>
        <v>-</v>
      </c>
      <c r="W51" s="101" t="str">
        <f t="shared" si="7"/>
        <v>-</v>
      </c>
      <c r="X51" s="101" t="str">
        <f t="shared" si="8"/>
        <v>-</v>
      </c>
      <c r="Y51" s="101" t="str">
        <f t="shared" si="9"/>
        <v>-</v>
      </c>
      <c r="Z51" s="101" t="str">
        <f t="shared" si="10"/>
        <v>-</v>
      </c>
      <c r="AA51" s="101">
        <f t="shared" si="11"/>
        <v>1.9752469967073252</v>
      </c>
      <c r="AB51" s="101">
        <f t="shared" si="12"/>
        <v>1.7851338367276184</v>
      </c>
      <c r="AC51" s="107" t="str">
        <f t="shared" si="14"/>
        <v/>
      </c>
      <c r="AD51" s="107" t="str">
        <f t="shared" si="13"/>
        <v/>
      </c>
      <c r="AE51" s="107">
        <f t="shared" si="3"/>
        <v>0.11294201301817755</v>
      </c>
      <c r="AF51" s="107">
        <f t="shared" si="4"/>
        <v>0.15029647441056071</v>
      </c>
      <c r="AG51" s="107"/>
    </row>
    <row r="52" spans="1:33" ht="20.149999999999999" customHeight="1" x14ac:dyDescent="0.35">
      <c r="A52" s="15" t="str">
        <f>INDEX([4]Sheet1!$1:$1048576,MATCH($B52,[4]Sheet1!$A:$A,0),MATCH(A$6,[4]Sheet1!$1:$1,0))</f>
        <v>Lavvi</v>
      </c>
      <c r="B52" s="41" t="s">
        <v>215</v>
      </c>
      <c r="C52" s="15" t="str">
        <f>INDEX([4]Sheet1!$1:$1048576,MATCH($B52,[4]Sheet1!$A:$A,0),MATCH(C$6,[4]Sheet1!$1:$1,0))</f>
        <v>Homebuilders</v>
      </c>
      <c r="D52" s="15" t="str">
        <f>INDEX([4]Sheet1!$1:$1048576,MATCH($B52,[4]Sheet1!$A:$A,0),MATCH(D$6,[4]Sheet1!$1:$1,0))</f>
        <v>Ygor Altero</v>
      </c>
      <c r="E52" s="15" t="str">
        <f>INDEX([4]Sheet1!$1:$1048576,MATCH($B52,[4]Sheet1!$A:$A,0),MATCH(E$6,[4]Sheet1!$1:$1,0))</f>
        <v>Buy</v>
      </c>
      <c r="F52" s="15" t="b">
        <f>INDEX([4]Sheet1!$1:$1048576,MATCH($B52,[4]Sheet1!$A:$A,0),MATCH(F$6,[4]Sheet1!$1:$1,0))</f>
        <v>0</v>
      </c>
      <c r="G52" s="92" t="e">
        <f>INDEX([4]Sheet1!$1:$1048576,MATCH($B52,[4]Sheet1!$A:$A,0),MATCH(G$6,[4]Sheet1!$1:$1,0))</f>
        <v>#N/A</v>
      </c>
      <c r="H52" s="29">
        <f>INDEX([4]Sheet1!$1:$1048576,MATCH($B52,[4]Sheet1!$A:$A,0),MATCH(H$6,[4]Sheet1!$1:$1,0))</f>
        <v>9.4</v>
      </c>
      <c r="I52" s="85" t="str" cm="1">
        <f t="array" ref="I52">IFERROR((_xll.ECONOMATICA($B52,"EV")/1000000) / IF($G52="USD",Aux!$B$1,1),"")</f>
        <v/>
      </c>
      <c r="J52" s="85" t="str" cm="1">
        <f t="array" ref="J52">IFERROR((_xll.ECONOMATICA($B52,"MarketCapitaliz")/1000000) / IF($G52="USD",Aux!$B$1,1),"")</f>
        <v/>
      </c>
      <c r="K52" s="110">
        <f>ABS(INDEX([4]Sheet1!$1:$1048576,MATCH($B52,[4]Sheet1!$A:$A,0),MATCH(K$6,[4]Sheet1!$1:$1,0)))</f>
        <v>35</v>
      </c>
      <c r="L52" s="110">
        <f>ABS(INDEX([4]Sheet1!$1:$1048576,MATCH($B52,[4]Sheet1!$A:$A,0),MATCH(L$6,[4]Sheet1!$1:$1,0)))</f>
        <v>27.405662547652859</v>
      </c>
      <c r="M52" s="110">
        <f>ABS(INDEX([4]Sheet1!$1:$1048576,MATCH($B52,[4]Sheet1!$A:$A,0),MATCH(M$6,[4]Sheet1!$1:$1,0)))</f>
        <v>1278.9076501906111</v>
      </c>
      <c r="N52" s="110">
        <f>ABS(INDEX([4]Sheet1!$1:$1048576,MATCH($B52,[4]Sheet1!$A:$A,0),MATCH(N$6,[4]Sheet1!$1:$1,0)))</f>
        <v>1499.097817207441</v>
      </c>
      <c r="O52" s="110">
        <f>ABS(INDEX([4]Sheet1!$1:$1048576,MATCH($B52,[4]Sheet1!$A:$A,0),MATCH(O$6,[4]Sheet1!$1:$1,0)))</f>
        <v>191.87208388961781</v>
      </c>
      <c r="P52" s="110">
        <f>ABS(INDEX([4]Sheet1!$1:$1048576,MATCH($B52,[4]Sheet1!$A:$A,0),MATCH(P$6,[4]Sheet1!$1:$1,0)))</f>
        <v>163.26022344990821</v>
      </c>
      <c r="Q52" s="110">
        <f>INDEX([4]Sheet1!$1:$1048576,MATCH($B52,[4]Sheet1!$A:$A,0),MATCH(Q$6,[4]Sheet1!$1:$1,0))</f>
        <v>167.4383127382643</v>
      </c>
      <c r="R52" s="110">
        <f>INDEX([4]Sheet1!$1:$1048576,MATCH($B52,[4]Sheet1!$A:$A,0),MATCH(R$6,[4]Sheet1!$1:$1,0))</f>
        <v>275.23770877103749</v>
      </c>
      <c r="S52" s="72">
        <f>INDEX([4]Sheet1!$1:$1048576,MATCH($B52,[4]Sheet1!$A:$A,0),MATCH(S$6,[4]Sheet1!$1:$1,0))</f>
        <v>199.4792832147765</v>
      </c>
      <c r="T52" s="72">
        <f>INDEX([4]Sheet1!$1:$1048576,MATCH($B52,[4]Sheet1!$A:$A,0),MATCH(T$6,[4]Sheet1!$1:$1,0))</f>
        <v>351.91457872496107</v>
      </c>
      <c r="U52" s="101" t="str">
        <f t="shared" si="5"/>
        <v>-</v>
      </c>
      <c r="V52" s="101" t="str">
        <f t="shared" si="6"/>
        <v>-</v>
      </c>
      <c r="W52" s="101" t="str">
        <f t="shared" si="7"/>
        <v>-</v>
      </c>
      <c r="X52" s="101" t="str">
        <f t="shared" si="8"/>
        <v>-</v>
      </c>
      <c r="Y52" s="101" t="str">
        <f t="shared" si="9"/>
        <v>-</v>
      </c>
      <c r="Z52" s="101" t="str">
        <f t="shared" si="10"/>
        <v>-</v>
      </c>
      <c r="AA52" s="101">
        <f t="shared" si="11"/>
        <v>0.96186471495905601</v>
      </c>
      <c r="AB52" s="101">
        <f t="shared" si="12"/>
        <v>0.4639200343487454</v>
      </c>
      <c r="AC52" s="107" t="str">
        <f t="shared" si="14"/>
        <v/>
      </c>
      <c r="AD52" s="107" t="str">
        <f t="shared" si="13"/>
        <v/>
      </c>
      <c r="AE52" s="107">
        <f t="shared" si="3"/>
        <v>0.13092291121513655</v>
      </c>
      <c r="AF52" s="107">
        <f t="shared" si="4"/>
        <v>0.183602234365038</v>
      </c>
      <c r="AG52" s="107"/>
    </row>
    <row r="53" spans="1:33" ht="20.149999999999999" customHeight="1" x14ac:dyDescent="0.35">
      <c r="A53" s="15" t="e">
        <f>INDEX([4]Sheet1!$1:$1048576,MATCH($B53,[4]Sheet1!$A:$A,0),MATCH(A$6,[4]Sheet1!$1:$1,0))</f>
        <v>#N/A</v>
      </c>
      <c r="B53" s="41" t="s">
        <v>48</v>
      </c>
      <c r="C53" s="15" t="e">
        <f>INDEX([4]Sheet1!$1:$1048576,MATCH($B53,[4]Sheet1!$A:$A,0),MATCH(C$6,[4]Sheet1!$1:$1,0))</f>
        <v>#N/A</v>
      </c>
      <c r="D53" s="15" t="e">
        <f>INDEX([4]Sheet1!$1:$1048576,MATCH($B53,[4]Sheet1!$A:$A,0),MATCH(D$6,[4]Sheet1!$1:$1,0))</f>
        <v>#N/A</v>
      </c>
      <c r="E53" s="15" t="e">
        <f>INDEX([4]Sheet1!$1:$1048576,MATCH($B53,[4]Sheet1!$A:$A,0),MATCH(E$6,[4]Sheet1!$1:$1,0))</f>
        <v>#N/A</v>
      </c>
      <c r="F53" s="15" t="e">
        <f>INDEX([4]Sheet1!$1:$1048576,MATCH($B53,[4]Sheet1!$A:$A,0),MATCH(F$6,[4]Sheet1!$1:$1,0))</f>
        <v>#N/A</v>
      </c>
      <c r="G53" s="92" t="e">
        <f>INDEX([4]Sheet1!$1:$1048576,MATCH($B53,[4]Sheet1!$A:$A,0),MATCH(G$6,[4]Sheet1!$1:$1,0))</f>
        <v>#N/A</v>
      </c>
      <c r="H53" s="29" t="e">
        <f>INDEX([4]Sheet1!$1:$1048576,MATCH($B53,[4]Sheet1!$A:$A,0),MATCH(H$6,[4]Sheet1!$1:$1,0))</f>
        <v>#N/A</v>
      </c>
      <c r="I53" s="85" t="str" cm="1">
        <f t="array" ref="I53">IFERROR((_xll.ECONOMATICA($B53,"EV")/1000000) / IF($G53="USD",Aux!$B$1,1),"")</f>
        <v/>
      </c>
      <c r="J53" s="85" t="str" cm="1">
        <f t="array" ref="J53">IFERROR((_xll.ECONOMATICA($B53,"MarketCapitaliz")/1000000) / IF($G53="USD",Aux!$B$1,1),"")</f>
        <v/>
      </c>
      <c r="K53" s="110" t="e">
        <f>ABS(INDEX([4]Sheet1!$1:$1048576,MATCH($B53,[4]Sheet1!$A:$A,0),MATCH(K$6,[4]Sheet1!$1:$1,0)))</f>
        <v>#N/A</v>
      </c>
      <c r="L53" s="110" t="e">
        <f>ABS(INDEX([4]Sheet1!$1:$1048576,MATCH($B53,[4]Sheet1!$A:$A,0),MATCH(L$6,[4]Sheet1!$1:$1,0)))</f>
        <v>#N/A</v>
      </c>
      <c r="M53" s="110" t="e">
        <f>ABS(INDEX([4]Sheet1!$1:$1048576,MATCH($B53,[4]Sheet1!$A:$A,0),MATCH(M$6,[4]Sheet1!$1:$1,0)))</f>
        <v>#N/A</v>
      </c>
      <c r="N53" s="110" t="e">
        <f>ABS(INDEX([4]Sheet1!$1:$1048576,MATCH($B53,[4]Sheet1!$A:$A,0),MATCH(N$6,[4]Sheet1!$1:$1,0)))</f>
        <v>#N/A</v>
      </c>
      <c r="O53" s="110" t="e">
        <f>ABS(INDEX([4]Sheet1!$1:$1048576,MATCH($B53,[4]Sheet1!$A:$A,0),MATCH(O$6,[4]Sheet1!$1:$1,0)))</f>
        <v>#N/A</v>
      </c>
      <c r="P53" s="110" t="e">
        <f>ABS(INDEX([4]Sheet1!$1:$1048576,MATCH($B53,[4]Sheet1!$A:$A,0),MATCH(P$6,[4]Sheet1!$1:$1,0)))</f>
        <v>#N/A</v>
      </c>
      <c r="Q53" s="110" t="e">
        <f>INDEX([4]Sheet1!$1:$1048576,MATCH($B53,[4]Sheet1!$A:$A,0),MATCH(Q$6,[4]Sheet1!$1:$1,0))</f>
        <v>#N/A</v>
      </c>
      <c r="R53" s="110" t="e">
        <f>INDEX([4]Sheet1!$1:$1048576,MATCH($B53,[4]Sheet1!$A:$A,0),MATCH(R$6,[4]Sheet1!$1:$1,0))</f>
        <v>#N/A</v>
      </c>
      <c r="S53" s="72" t="e">
        <f>INDEX([4]Sheet1!$1:$1048576,MATCH($B53,[4]Sheet1!$A:$A,0),MATCH(S$6,[4]Sheet1!$1:$1,0))</f>
        <v>#N/A</v>
      </c>
      <c r="T53" s="72" t="e">
        <f>INDEX([4]Sheet1!$1:$1048576,MATCH($B53,[4]Sheet1!$A:$A,0),MATCH(T$6,[4]Sheet1!$1:$1,0))</f>
        <v>#N/A</v>
      </c>
      <c r="U53" s="101" t="str">
        <f t="shared" si="5"/>
        <v>-</v>
      </c>
      <c r="V53" s="101" t="str">
        <f t="shared" si="6"/>
        <v>-</v>
      </c>
      <c r="W53" s="101" t="str">
        <f t="shared" si="7"/>
        <v>-</v>
      </c>
      <c r="X53" s="101" t="str">
        <f t="shared" si="8"/>
        <v>-</v>
      </c>
      <c r="Y53" s="101" t="str">
        <f t="shared" si="9"/>
        <v>-</v>
      </c>
      <c r="Z53" s="101" t="str">
        <f t="shared" si="10"/>
        <v>-</v>
      </c>
      <c r="AA53" s="101" t="str">
        <f t="shared" si="11"/>
        <v>-</v>
      </c>
      <c r="AB53" s="101" t="str">
        <f t="shared" si="12"/>
        <v>-</v>
      </c>
      <c r="AC53" s="107" t="str">
        <f t="shared" si="14"/>
        <v/>
      </c>
      <c r="AD53" s="107" t="str">
        <f t="shared" si="13"/>
        <v/>
      </c>
      <c r="AE53" s="107" t="str">
        <f t="shared" si="3"/>
        <v>-</v>
      </c>
      <c r="AF53" s="107" t="str">
        <f t="shared" si="4"/>
        <v>-</v>
      </c>
      <c r="AG53" s="107"/>
    </row>
    <row r="54" spans="1:33" ht="20.149999999999999" customHeight="1" x14ac:dyDescent="0.35">
      <c r="A54" s="15" t="str">
        <f>INDEX([4]Sheet1!$1:$1048576,MATCH($B54,[4]Sheet1!$A:$A,0),MATCH(A$6,[4]Sheet1!$1:$1,0))</f>
        <v>Agrogalaxy</v>
      </c>
      <c r="B54" s="15" t="s">
        <v>333</v>
      </c>
      <c r="C54" s="15" t="str">
        <f>INDEX([4]Sheet1!$1:$1048576,MATCH($B54,[4]Sheet1!$A:$A,0),MATCH(C$6,[4]Sheet1!$1:$1,0))</f>
        <v>Agribusiness</v>
      </c>
      <c r="D54" s="15" t="str">
        <f>INDEX([4]Sheet1!$1:$1048576,MATCH($B54,[4]Sheet1!$A:$A,0),MATCH(D$6,[4]Sheet1!$1:$1,0))</f>
        <v>Leonardo Alencar</v>
      </c>
      <c r="E54" s="15" t="str">
        <f>INDEX([4]Sheet1!$1:$1048576,MATCH($B54,[4]Sheet1!$A:$A,0),MATCH(E$6,[4]Sheet1!$1:$1,0))</f>
        <v>Buy</v>
      </c>
      <c r="F54" s="15" t="b">
        <f>INDEX([4]Sheet1!$1:$1048576,MATCH($B54,[4]Sheet1!$A:$A,0),MATCH(F$6,[4]Sheet1!$1:$1,0))</f>
        <v>0</v>
      </c>
      <c r="G54" s="92" t="e">
        <f>INDEX([4]Sheet1!$1:$1048576,MATCH($B54,[4]Sheet1!$A:$A,0),MATCH(G$6,[4]Sheet1!$1:$1,0))</f>
        <v>#N/A</v>
      </c>
      <c r="H54" s="29">
        <f>INDEX([4]Sheet1!$1:$1048576,MATCH($B54,[4]Sheet1!$A:$A,0),MATCH(H$6,[4]Sheet1!$1:$1,0))</f>
        <v>10.7</v>
      </c>
      <c r="I54" s="85" t="str" cm="1">
        <f t="array" ref="I54">IFERROR((_xll.ECONOMATICA($B54,"EV")/1000000) / IF($G54="USD",Aux!$B$1,1),"")</f>
        <v/>
      </c>
      <c r="J54" s="85" t="str" cm="1">
        <f t="array" ref="J54">IFERROR((_xll.ECONOMATICA($B54,"MarketCapitaliz")/1000000) / IF($G54="USD",Aux!$B$1,1),"")</f>
        <v/>
      </c>
      <c r="K54" s="110">
        <f>ABS(INDEX([4]Sheet1!$1:$1048576,MATCH($B54,[4]Sheet1!$A:$A,0),MATCH(K$6,[4]Sheet1!$1:$1,0)))</f>
        <v>0</v>
      </c>
      <c r="L54" s="110">
        <f>ABS(INDEX([4]Sheet1!$1:$1048576,MATCH($B54,[4]Sheet1!$A:$A,0),MATCH(L$6,[4]Sheet1!$1:$1,0)))</f>
        <v>16.331973811991201</v>
      </c>
      <c r="M54" s="110">
        <f>ABS(INDEX([4]Sheet1!$1:$1048576,MATCH($B54,[4]Sheet1!$A:$A,0),MATCH(M$6,[4]Sheet1!$1:$1,0)))</f>
        <v>1338.4959235267429</v>
      </c>
      <c r="N54" s="110">
        <f>ABS(INDEX([4]Sheet1!$1:$1048576,MATCH($B54,[4]Sheet1!$A:$A,0),MATCH(N$6,[4]Sheet1!$1:$1,0)))</f>
        <v>1387.4918449627171</v>
      </c>
      <c r="O54" s="110">
        <f>ABS(INDEX([4]Sheet1!$1:$1048576,MATCH($B54,[4]Sheet1!$A:$A,0),MATCH(O$6,[4]Sheet1!$1:$1,0)))</f>
        <v>1481.2113183607571</v>
      </c>
      <c r="P54" s="110">
        <f>ABS(INDEX([4]Sheet1!$1:$1048576,MATCH($B54,[4]Sheet1!$A:$A,0),MATCH(P$6,[4]Sheet1!$1:$1,0)))</f>
        <v>1417.5963014880001</v>
      </c>
      <c r="Q54" s="110">
        <f>INDEX([4]Sheet1!$1:$1048576,MATCH($B54,[4]Sheet1!$A:$A,0),MATCH(Q$6,[4]Sheet1!$1:$1,0))</f>
        <v>-382.55663501325671</v>
      </c>
      <c r="R54" s="110">
        <f>INDEX([4]Sheet1!$1:$1048576,MATCH($B54,[4]Sheet1!$A:$A,0),MATCH(R$6,[4]Sheet1!$1:$1,0))</f>
        <v>65.327895247964861</v>
      </c>
      <c r="S54" s="72">
        <f>INDEX([4]Sheet1!$1:$1048576,MATCH($B54,[4]Sheet1!$A:$A,0),MATCH(S$6,[4]Sheet1!$1:$1,0))</f>
        <v>345.80511138915841</v>
      </c>
      <c r="T54" s="72">
        <f>INDEX([4]Sheet1!$1:$1048576,MATCH($B54,[4]Sheet1!$A:$A,0),MATCH(T$6,[4]Sheet1!$1:$1,0))</f>
        <v>570.47389262567117</v>
      </c>
      <c r="U54" s="101" t="str">
        <f t="shared" si="5"/>
        <v>-</v>
      </c>
      <c r="V54" s="101" t="str">
        <f t="shared" si="6"/>
        <v>-</v>
      </c>
      <c r="W54" s="101" t="str">
        <f t="shared" si="7"/>
        <v>-</v>
      </c>
      <c r="X54" s="101" t="str">
        <f t="shared" si="8"/>
        <v>-</v>
      </c>
      <c r="Y54" s="101" t="str">
        <f t="shared" si="9"/>
        <v>-</v>
      </c>
      <c r="Z54" s="101" t="str">
        <f t="shared" si="10"/>
        <v>-</v>
      </c>
      <c r="AA54" s="101">
        <f t="shared" si="11"/>
        <v>4.2833702266877358</v>
      </c>
      <c r="AB54" s="101">
        <f t="shared" si="12"/>
        <v>2.4849450953195271</v>
      </c>
      <c r="AC54" s="107" t="str">
        <f t="shared" si="14"/>
        <v/>
      </c>
      <c r="AD54" s="107" t="str">
        <f t="shared" si="13"/>
        <v/>
      </c>
      <c r="AE54" s="107">
        <f t="shared" si="3"/>
        <v>-0.28581083310681693</v>
      </c>
      <c r="AF54" s="107">
        <f t="shared" si="4"/>
        <v>4.7083444479430629E-2</v>
      </c>
      <c r="AG54" s="107"/>
    </row>
    <row r="55" spans="1:33" ht="20.149999999999999" customHeight="1" x14ac:dyDescent="0.35">
      <c r="A55" s="15" t="str">
        <f>INDEX([4]Sheet1!$1:$1048576,MATCH($B55,[4]Sheet1!$A:$A,0),MATCH(A$6,[4]Sheet1!$1:$1,0))</f>
        <v>Ser Educacional</v>
      </c>
      <c r="B55" s="41" t="s">
        <v>113</v>
      </c>
      <c r="C55" s="15" t="str">
        <f>INDEX([4]Sheet1!$1:$1048576,MATCH($B55,[4]Sheet1!$A:$A,0),MATCH(C$6,[4]Sheet1!$1:$1,0))</f>
        <v>Education</v>
      </c>
      <c r="D55" s="15" t="str">
        <f>INDEX([4]Sheet1!$1:$1048576,MATCH($B55,[4]Sheet1!$A:$A,0),MATCH(D$6,[4]Sheet1!$1:$1,0))</f>
        <v>Rafael Barros</v>
      </c>
      <c r="E55" s="15" t="str">
        <f>INDEX([4]Sheet1!$1:$1048576,MATCH($B55,[4]Sheet1!$A:$A,0),MATCH(E$6,[4]Sheet1!$1:$1,0))</f>
        <v>Buy</v>
      </c>
      <c r="F55" s="15" t="b">
        <f>INDEX([4]Sheet1!$1:$1048576,MATCH($B55,[4]Sheet1!$A:$A,0),MATCH(F$6,[4]Sheet1!$1:$1,0))</f>
        <v>0</v>
      </c>
      <c r="G55" s="92" t="e">
        <f>INDEX([4]Sheet1!$1:$1048576,MATCH($B55,[4]Sheet1!$A:$A,0),MATCH(G$6,[4]Sheet1!$1:$1,0))</f>
        <v>#N/A</v>
      </c>
      <c r="H55" s="29">
        <f>INDEX([4]Sheet1!$1:$1048576,MATCH($B55,[4]Sheet1!$A:$A,0),MATCH(H$6,[4]Sheet1!$1:$1,0))</f>
        <v>9</v>
      </c>
      <c r="I55" s="85" t="str" cm="1">
        <f t="array" ref="I55">IFERROR((_xll.ECONOMATICA($B55,"EV")/1000000) / IF($G55="USD",Aux!$B$1,1),"")</f>
        <v/>
      </c>
      <c r="J55" s="85" t="str" cm="1">
        <f t="array" ref="J55">IFERROR((_xll.ECONOMATICA($B55,"MarketCapitaliz")/1000000) / IF($G55="USD",Aux!$B$1,1),"")</f>
        <v/>
      </c>
      <c r="K55" s="110">
        <f>ABS(INDEX([4]Sheet1!$1:$1048576,MATCH($B55,[4]Sheet1!$A:$A,0),MATCH(K$6,[4]Sheet1!$1:$1,0)))</f>
        <v>0</v>
      </c>
      <c r="L55" s="110">
        <f>ABS(INDEX([4]Sheet1!$1:$1048576,MATCH($B55,[4]Sheet1!$A:$A,0),MATCH(L$6,[4]Sheet1!$1:$1,0)))</f>
        <v>4.3705019743269817</v>
      </c>
      <c r="M55" s="110">
        <f>ABS(INDEX([4]Sheet1!$1:$1048576,MATCH($B55,[4]Sheet1!$A:$A,0),MATCH(M$6,[4]Sheet1!$1:$1,0)))</f>
        <v>1215.076684151225</v>
      </c>
      <c r="N55" s="110">
        <f>ABS(INDEX([4]Sheet1!$1:$1048576,MATCH($B55,[4]Sheet1!$A:$A,0),MATCH(N$6,[4]Sheet1!$1:$1,0)))</f>
        <v>1239.303995523702</v>
      </c>
      <c r="O55" s="110">
        <f>ABS(INDEX([4]Sheet1!$1:$1048576,MATCH($B55,[4]Sheet1!$A:$A,0),MATCH(O$6,[4]Sheet1!$1:$1,0)))</f>
        <v>1630.344191775863</v>
      </c>
      <c r="P55" s="110">
        <f>ABS(INDEX([4]Sheet1!$1:$1048576,MATCH($B55,[4]Sheet1!$A:$A,0),MATCH(P$6,[4]Sheet1!$1:$1,0)))</f>
        <v>1608.585621021444</v>
      </c>
      <c r="Q55" s="110">
        <f>INDEX([4]Sheet1!$1:$1048576,MATCH($B55,[4]Sheet1!$A:$A,0),MATCH(Q$6,[4]Sheet1!$1:$1,0))</f>
        <v>21.778430201225351</v>
      </c>
      <c r="R55" s="110">
        <f>INDEX([4]Sheet1!$1:$1048576,MATCH($B55,[4]Sheet1!$A:$A,0),MATCH(R$6,[4]Sheet1!$1:$1,0))</f>
        <v>67.029839393316649</v>
      </c>
      <c r="S55" s="72">
        <f>INDEX([4]Sheet1!$1:$1048576,MATCH($B55,[4]Sheet1!$A:$A,0),MATCH(S$6,[4]Sheet1!$1:$1,0))</f>
        <v>437.12745576743788</v>
      </c>
      <c r="T55" s="72">
        <f>INDEX([4]Sheet1!$1:$1048576,MATCH($B55,[4]Sheet1!$A:$A,0),MATCH(T$6,[4]Sheet1!$1:$1,0))</f>
        <v>491.32583542528363</v>
      </c>
      <c r="U55" s="101" t="str">
        <f t="shared" si="5"/>
        <v>-</v>
      </c>
      <c r="V55" s="101" t="str">
        <f t="shared" si="6"/>
        <v>-</v>
      </c>
      <c r="W55" s="101" t="str">
        <f t="shared" si="7"/>
        <v>-</v>
      </c>
      <c r="X55" s="101" t="str">
        <f t="shared" si="8"/>
        <v>-</v>
      </c>
      <c r="Y55" s="101" t="str">
        <f t="shared" si="9"/>
        <v>-</v>
      </c>
      <c r="Z55" s="101" t="str">
        <f t="shared" si="10"/>
        <v>-</v>
      </c>
      <c r="AA55" s="101">
        <f t="shared" si="11"/>
        <v>3.7296769403641501</v>
      </c>
      <c r="AB55" s="101">
        <f t="shared" si="12"/>
        <v>3.2739691362435246</v>
      </c>
      <c r="AC55" s="107" t="str">
        <f t="shared" si="14"/>
        <v/>
      </c>
      <c r="AD55" s="107" t="str">
        <f t="shared" si="13"/>
        <v/>
      </c>
      <c r="AE55" s="107">
        <f t="shared" si="3"/>
        <v>1.7923502677066324E-2</v>
      </c>
      <c r="AF55" s="107">
        <f t="shared" si="4"/>
        <v>5.408668061704372E-2</v>
      </c>
      <c r="AG55" s="107"/>
    </row>
    <row r="56" spans="1:33" ht="20.149999999999999" customHeight="1" x14ac:dyDescent="0.35">
      <c r="A56" s="15" t="str">
        <f>INDEX([4]Sheet1!$1:$1048576,MATCH($B56,[4]Sheet1!$A:$A,0),MATCH(A$6,[4]Sheet1!$1:$1,0))</f>
        <v>Boa Safra</v>
      </c>
      <c r="B56" s="15" t="s">
        <v>298</v>
      </c>
      <c r="C56" s="15" t="str">
        <f>INDEX([4]Sheet1!$1:$1048576,MATCH($B56,[4]Sheet1!$A:$A,0),MATCH(C$6,[4]Sheet1!$1:$1,0))</f>
        <v>Agribusiness</v>
      </c>
      <c r="D56" s="15" t="str">
        <f>INDEX([4]Sheet1!$1:$1048576,MATCH($B56,[4]Sheet1!$A:$A,0),MATCH(D$6,[4]Sheet1!$1:$1,0))</f>
        <v>Leonardo Alencar</v>
      </c>
      <c r="E56" s="15" t="str">
        <f>INDEX([4]Sheet1!$1:$1048576,MATCH($B56,[4]Sheet1!$A:$A,0),MATCH(E$6,[4]Sheet1!$1:$1,0))</f>
        <v>Buy</v>
      </c>
      <c r="F56" s="15" t="b">
        <f>INDEX([4]Sheet1!$1:$1048576,MATCH($B56,[4]Sheet1!$A:$A,0),MATCH(F$6,[4]Sheet1!$1:$1,0))</f>
        <v>0</v>
      </c>
      <c r="G56" s="92" t="e">
        <f>INDEX([4]Sheet1!$1:$1048576,MATCH($B56,[4]Sheet1!$A:$A,0),MATCH(G$6,[4]Sheet1!$1:$1,0))</f>
        <v>#N/A</v>
      </c>
      <c r="H56" s="29">
        <f>INDEX([4]Sheet1!$1:$1048576,MATCH($B56,[4]Sheet1!$A:$A,0),MATCH(H$6,[4]Sheet1!$1:$1,0))</f>
        <v>16.2</v>
      </c>
      <c r="I56" s="85" t="str" cm="1">
        <f t="array" ref="I56">IFERROR((_xll.ECONOMATICA($B56,"EV")/1000000) / IF($G56="USD",Aux!$B$1,1),"")</f>
        <v/>
      </c>
      <c r="J56" s="85" t="str" cm="1">
        <f t="array" ref="J56">IFERROR((_xll.ECONOMATICA($B56,"MarketCapitaliz")/1000000) / IF($G56="USD",Aux!$B$1,1),"")</f>
        <v/>
      </c>
      <c r="K56" s="110">
        <f>ABS(INDEX([4]Sheet1!$1:$1048576,MATCH($B56,[4]Sheet1!$A:$A,0),MATCH(K$6,[4]Sheet1!$1:$1,0)))</f>
        <v>48.533858818153398</v>
      </c>
      <c r="L56" s="110">
        <f>ABS(INDEX([4]Sheet1!$1:$1048576,MATCH($B56,[4]Sheet1!$A:$A,0),MATCH(L$6,[4]Sheet1!$1:$1,0)))</f>
        <v>61.071907046373077</v>
      </c>
      <c r="M56" s="110">
        <f>ABS(INDEX([4]Sheet1!$1:$1048576,MATCH($B56,[4]Sheet1!$A:$A,0),MATCH(M$6,[4]Sheet1!$1:$1,0)))</f>
        <v>1102.72277645446</v>
      </c>
      <c r="N56" s="110">
        <f>ABS(INDEX([4]Sheet1!$1:$1048576,MATCH($B56,[4]Sheet1!$A:$A,0),MATCH(N$6,[4]Sheet1!$1:$1,0)))</f>
        <v>1285.9384975935791</v>
      </c>
      <c r="O56" s="110">
        <f>ABS(INDEX([4]Sheet1!$1:$1048576,MATCH($B56,[4]Sheet1!$A:$A,0),MATCH(O$6,[4]Sheet1!$1:$1,0)))</f>
        <v>61.270470658301058</v>
      </c>
      <c r="P56" s="110">
        <f>ABS(INDEX([4]Sheet1!$1:$1048576,MATCH($B56,[4]Sheet1!$A:$A,0),MATCH(P$6,[4]Sheet1!$1:$1,0)))</f>
        <v>117.5835799825348</v>
      </c>
      <c r="Q56" s="110">
        <f>INDEX([4]Sheet1!$1:$1048576,MATCH($B56,[4]Sheet1!$A:$A,0),MATCH(Q$6,[4]Sheet1!$1:$1,0))</f>
        <v>187.36299999999989</v>
      </c>
      <c r="R56" s="110">
        <f>INDEX([4]Sheet1!$1:$1048576,MATCH($B56,[4]Sheet1!$A:$A,0),MATCH(R$6,[4]Sheet1!$1:$1,0))</f>
        <v>187.36299999999989</v>
      </c>
      <c r="S56" s="72">
        <f>INDEX([4]Sheet1!$1:$1048576,MATCH($B56,[4]Sheet1!$A:$A,0),MATCH(S$6,[4]Sheet1!$1:$1,0))</f>
        <v>268.66690894946561</v>
      </c>
      <c r="T56" s="72">
        <f>INDEX([4]Sheet1!$1:$1048576,MATCH($B56,[4]Sheet1!$A:$A,0),MATCH(T$6,[4]Sheet1!$1:$1,0))</f>
        <v>338.17532854195679</v>
      </c>
      <c r="U56" s="101" t="str">
        <f t="shared" si="5"/>
        <v>-</v>
      </c>
      <c r="V56" s="101" t="str">
        <f t="shared" si="6"/>
        <v>-</v>
      </c>
      <c r="W56" s="101" t="str">
        <f t="shared" si="7"/>
        <v>-</v>
      </c>
      <c r="X56" s="101" t="str">
        <f t="shared" si="8"/>
        <v>-</v>
      </c>
      <c r="Y56" s="101" t="str">
        <f t="shared" si="9"/>
        <v>-</v>
      </c>
      <c r="Z56" s="101" t="str">
        <f t="shared" si="10"/>
        <v>-</v>
      </c>
      <c r="AA56" s="101">
        <f t="shared" si="11"/>
        <v>0.2280536553529397</v>
      </c>
      <c r="AB56" s="101">
        <f t="shared" si="12"/>
        <v>0.34770005396164322</v>
      </c>
      <c r="AC56" s="107" t="str">
        <f t="shared" si="14"/>
        <v/>
      </c>
      <c r="AD56" s="107" t="str">
        <f t="shared" si="13"/>
        <v/>
      </c>
      <c r="AE56" s="107">
        <f t="shared" si="3"/>
        <v>0.16990943145513016</v>
      </c>
      <c r="AF56" s="107">
        <f t="shared" si="4"/>
        <v>0.14570136935057057</v>
      </c>
      <c r="AG56" s="107"/>
    </row>
    <row r="57" spans="1:33" s="62" customFormat="1" ht="20.149999999999999" customHeight="1" x14ac:dyDescent="0.35">
      <c r="A57" s="15" t="str">
        <f>INDEX([4]Sheet1!$1:$1048576,MATCH($B57,[4]Sheet1!$A:$A,0),MATCH(A$6,[4]Sheet1!$1:$1,0))</f>
        <v>Irani</v>
      </c>
      <c r="B57" s="41" t="s">
        <v>65</v>
      </c>
      <c r="C57" s="15" t="str">
        <f>INDEX([4]Sheet1!$1:$1048576,MATCH($B57,[4]Sheet1!$A:$A,0),MATCH(C$6,[4]Sheet1!$1:$1,0))</f>
        <v>Pulp &amp; Paper</v>
      </c>
      <c r="D57" s="15" t="str">
        <f>INDEX([4]Sheet1!$1:$1048576,MATCH($B57,[4]Sheet1!$A:$A,0),MATCH(D$6,[4]Sheet1!$1:$1,0))</f>
        <v>Lucas Laghi</v>
      </c>
      <c r="E57" s="15" t="str">
        <f>INDEX([4]Sheet1!$1:$1048576,MATCH($B57,[4]Sheet1!$A:$A,0),MATCH(E$6,[4]Sheet1!$1:$1,0))</f>
        <v>Neutral</v>
      </c>
      <c r="F57" s="15" t="b">
        <f>INDEX([4]Sheet1!$1:$1048576,MATCH($B57,[4]Sheet1!$A:$A,0),MATCH(F$6,[4]Sheet1!$1:$1,0))</f>
        <v>0</v>
      </c>
      <c r="G57" s="92" t="e">
        <f>INDEX([4]Sheet1!$1:$1048576,MATCH($B57,[4]Sheet1!$A:$A,0),MATCH(G$6,[4]Sheet1!$1:$1,0))</f>
        <v>#N/A</v>
      </c>
      <c r="H57" s="29">
        <f>INDEX([4]Sheet1!$1:$1048576,MATCH($B57,[4]Sheet1!$A:$A,0),MATCH(H$6,[4]Sheet1!$1:$1,0))</f>
        <v>9.4</v>
      </c>
      <c r="I57" s="85" t="str" cm="1">
        <f t="array" ref="I57">IFERROR((_xll.ECONOMATICA($B57,"EV")/1000000) / IF($G57="USD",Aux!$B$1,1),"")</f>
        <v/>
      </c>
      <c r="J57" s="85" t="str" cm="1">
        <f t="array" ref="J57">IFERROR((_xll.ECONOMATICA($B57,"MarketCapitaliz")/1000000) / IF($G57="USD",Aux!$B$1,1),"")</f>
        <v/>
      </c>
      <c r="K57" s="110">
        <f>ABS(INDEX([4]Sheet1!$1:$1048576,MATCH($B57,[4]Sheet1!$A:$A,0),MATCH(K$6,[4]Sheet1!$1:$1,0)))</f>
        <v>88.541937466104329</v>
      </c>
      <c r="L57" s="110">
        <f>ABS(INDEX([4]Sheet1!$1:$1048576,MATCH($B57,[4]Sheet1!$A:$A,0),MATCH(L$6,[4]Sheet1!$1:$1,0)))</f>
        <v>56.316134168299023</v>
      </c>
      <c r="M57" s="110">
        <f>ABS(INDEX([4]Sheet1!$1:$1048576,MATCH($B57,[4]Sheet1!$A:$A,0),MATCH(M$6,[4]Sheet1!$1:$1,0)))</f>
        <v>1327.4001306205489</v>
      </c>
      <c r="N57" s="110">
        <f>ABS(INDEX([4]Sheet1!$1:$1048576,MATCH($B57,[4]Sheet1!$A:$A,0),MATCH(N$6,[4]Sheet1!$1:$1,0)))</f>
        <v>1437.0662586685901</v>
      </c>
      <c r="O57" s="110">
        <f>ABS(INDEX([4]Sheet1!$1:$1048576,MATCH($B57,[4]Sheet1!$A:$A,0),MATCH(O$6,[4]Sheet1!$1:$1,0)))</f>
        <v>983.35752106681355</v>
      </c>
      <c r="P57" s="110">
        <f>ABS(INDEX([4]Sheet1!$1:$1048576,MATCH($B57,[4]Sheet1!$A:$A,0),MATCH(P$6,[4]Sheet1!$1:$1,0)))</f>
        <v>924.10121267695354</v>
      </c>
      <c r="Q57" s="110">
        <f>INDEX([4]Sheet1!$1:$1048576,MATCH($B57,[4]Sheet1!$A:$A,0),MATCH(Q$6,[4]Sheet1!$1:$1,0))</f>
        <v>276.36905103460867</v>
      </c>
      <c r="R57" s="110">
        <f>INDEX([4]Sheet1!$1:$1048576,MATCH($B57,[4]Sheet1!$A:$A,0),MATCH(R$6,[4]Sheet1!$1:$1,0))</f>
        <v>165.98226221634019</v>
      </c>
      <c r="S57" s="72">
        <f>INDEX([4]Sheet1!$1:$1048576,MATCH($B57,[4]Sheet1!$A:$A,0),MATCH(S$6,[4]Sheet1!$1:$1,0))</f>
        <v>716.5672415189257</v>
      </c>
      <c r="T57" s="72">
        <f>INDEX([4]Sheet1!$1:$1048576,MATCH($B57,[4]Sheet1!$A:$A,0),MATCH(T$6,[4]Sheet1!$1:$1,0))</f>
        <v>614.42321087866731</v>
      </c>
      <c r="U57" s="101" t="str">
        <f t="shared" si="5"/>
        <v>-</v>
      </c>
      <c r="V57" s="101" t="str">
        <f t="shared" si="6"/>
        <v>-</v>
      </c>
      <c r="W57" s="101" t="str">
        <f t="shared" si="7"/>
        <v>-</v>
      </c>
      <c r="X57" s="101" t="str">
        <f t="shared" si="8"/>
        <v>-</v>
      </c>
      <c r="Y57" s="101" t="str">
        <f t="shared" si="9"/>
        <v>-</v>
      </c>
      <c r="Z57" s="101" t="str">
        <f t="shared" si="10"/>
        <v>-</v>
      </c>
      <c r="AA57" s="101">
        <f t="shared" si="11"/>
        <v>1.3723171589345415</v>
      </c>
      <c r="AB57" s="101">
        <f t="shared" si="12"/>
        <v>1.5040141653428514</v>
      </c>
      <c r="AC57" s="107" t="str">
        <f t="shared" si="14"/>
        <v/>
      </c>
      <c r="AD57" s="107" t="str">
        <f t="shared" si="13"/>
        <v/>
      </c>
      <c r="AE57" s="107">
        <f t="shared" si="3"/>
        <v>0.20820327244160233</v>
      </c>
      <c r="AF57" s="107">
        <f t="shared" si="4"/>
        <v>0.11550077194778692</v>
      </c>
      <c r="AG57" s="107"/>
    </row>
    <row r="58" spans="1:33" s="62" customFormat="1" ht="20.149999999999999" customHeight="1" x14ac:dyDescent="0.35">
      <c r="A58" s="15" t="str">
        <f>INDEX([4]Sheet1!$1:$1048576,MATCH($B58,[4]Sheet1!$A:$A,0),MATCH(A$6,[4]Sheet1!$1:$1,0))</f>
        <v>YDUQS</v>
      </c>
      <c r="B58" s="41" t="s">
        <v>109</v>
      </c>
      <c r="C58" s="15" t="str">
        <f>INDEX([4]Sheet1!$1:$1048576,MATCH($B58,[4]Sheet1!$A:$A,0),MATCH(C$6,[4]Sheet1!$1:$1,0))</f>
        <v>Education</v>
      </c>
      <c r="D58" s="15" t="str">
        <f>INDEX([4]Sheet1!$1:$1048576,MATCH($B58,[4]Sheet1!$A:$A,0),MATCH(D$6,[4]Sheet1!$1:$1,0))</f>
        <v>Rafael Barros</v>
      </c>
      <c r="E58" s="15" t="str">
        <f>INDEX([4]Sheet1!$1:$1048576,MATCH($B58,[4]Sheet1!$A:$A,0),MATCH(E$6,[4]Sheet1!$1:$1,0))</f>
        <v>Buy</v>
      </c>
      <c r="F58" s="15" t="b">
        <f>INDEX([4]Sheet1!$1:$1048576,MATCH($B58,[4]Sheet1!$A:$A,0),MATCH(F$6,[4]Sheet1!$1:$1,0))</f>
        <v>0</v>
      </c>
      <c r="G58" s="92" t="e">
        <f>INDEX([4]Sheet1!$1:$1048576,MATCH($B58,[4]Sheet1!$A:$A,0),MATCH(G$6,[4]Sheet1!$1:$1,0))</f>
        <v>#N/A</v>
      </c>
      <c r="H58" s="29">
        <f>INDEX([4]Sheet1!$1:$1048576,MATCH($B58,[4]Sheet1!$A:$A,0),MATCH(H$6,[4]Sheet1!$1:$1,0))</f>
        <v>23.5</v>
      </c>
      <c r="I58" s="85" t="str" cm="1">
        <f t="array" ref="I58">IFERROR((_xll.ECONOMATICA($B58,"EV")/1000000) / IF($G58="USD",Aux!$B$1,1),"")</f>
        <v/>
      </c>
      <c r="J58" s="85" t="str" cm="1">
        <f t="array" ref="J58">IFERROR((_xll.ECONOMATICA($B58,"MarketCapitaliz")/1000000) / IF($G58="USD",Aux!$B$1,1),"")</f>
        <v/>
      </c>
      <c r="K58" s="110">
        <f>ABS(INDEX([4]Sheet1!$1:$1048576,MATCH($B58,[4]Sheet1!$A:$A,0),MATCH(K$6,[4]Sheet1!$1:$1,0)))</f>
        <v>6.3297279999999997E-2</v>
      </c>
      <c r="L58" s="110">
        <f>ABS(INDEX([4]Sheet1!$1:$1048576,MATCH($B58,[4]Sheet1!$A:$A,0),MATCH(L$6,[4]Sheet1!$1:$1,0)))</f>
        <v>32.889460208463127</v>
      </c>
      <c r="M58" s="110">
        <f>ABS(INDEX([4]Sheet1!$1:$1048576,MATCH($B58,[4]Sheet1!$A:$A,0),MATCH(M$6,[4]Sheet1!$1:$1,0)))</f>
        <v>3212.4287781947351</v>
      </c>
      <c r="N58" s="110">
        <f>ABS(INDEX([4]Sheet1!$1:$1048576,MATCH($B58,[4]Sheet1!$A:$A,0),MATCH(N$6,[4]Sheet1!$1:$1,0)))</f>
        <v>3568.428707007201</v>
      </c>
      <c r="O58" s="110">
        <f>ABS(INDEX([4]Sheet1!$1:$1048576,MATCH($B58,[4]Sheet1!$A:$A,0),MATCH(O$6,[4]Sheet1!$1:$1,0)))</f>
        <v>4384.2641324129418</v>
      </c>
      <c r="P58" s="110">
        <f>ABS(INDEX([4]Sheet1!$1:$1048576,MATCH($B58,[4]Sheet1!$A:$A,0),MATCH(P$6,[4]Sheet1!$1:$1,0)))</f>
        <v>4244.7453087343929</v>
      </c>
      <c r="Q58" s="110">
        <f>INDEX([4]Sheet1!$1:$1048576,MATCH($B58,[4]Sheet1!$A:$A,0),MATCH(Q$6,[4]Sheet1!$1:$1,0))</f>
        <v>280.70146110319428</v>
      </c>
      <c r="R58" s="110">
        <f>INDEX([4]Sheet1!$1:$1048576,MATCH($B58,[4]Sheet1!$A:$A,0),MATCH(R$6,[4]Sheet1!$1:$1,0))</f>
        <v>533.42254112591263</v>
      </c>
      <c r="S58" s="72">
        <f>INDEX([4]Sheet1!$1:$1048576,MATCH($B58,[4]Sheet1!$A:$A,0),MATCH(S$6,[4]Sheet1!$1:$1,0))</f>
        <v>1729.257835865586</v>
      </c>
      <c r="T58" s="72">
        <f>INDEX([4]Sheet1!$1:$1048576,MATCH($B58,[4]Sheet1!$A:$A,0),MATCH(T$6,[4]Sheet1!$1:$1,0))</f>
        <v>1948.037693178783</v>
      </c>
      <c r="U58" s="101" t="str">
        <f t="shared" si="5"/>
        <v>-</v>
      </c>
      <c r="V58" s="101" t="str">
        <f t="shared" si="6"/>
        <v>-</v>
      </c>
      <c r="W58" s="101" t="str">
        <f t="shared" si="7"/>
        <v>-</v>
      </c>
      <c r="X58" s="101" t="str">
        <f t="shared" si="8"/>
        <v>-</v>
      </c>
      <c r="Y58" s="101" t="str">
        <f t="shared" si="9"/>
        <v>-</v>
      </c>
      <c r="Z58" s="101" t="str">
        <f t="shared" si="10"/>
        <v>-</v>
      </c>
      <c r="AA58" s="101">
        <f t="shared" si="11"/>
        <v>2.5353443780801972</v>
      </c>
      <c r="AB58" s="101">
        <f t="shared" si="12"/>
        <v>2.1789852032112744</v>
      </c>
      <c r="AC58" s="107" t="str">
        <f t="shared" si="14"/>
        <v/>
      </c>
      <c r="AD58" s="107" t="str">
        <f t="shared" si="13"/>
        <v/>
      </c>
      <c r="AE58" s="107">
        <f t="shared" si="3"/>
        <v>8.7379823953929958E-2</v>
      </c>
      <c r="AF58" s="107">
        <f t="shared" si="4"/>
        <v>0.1494838722932727</v>
      </c>
      <c r="AG58" s="107"/>
    </row>
    <row r="59" spans="1:33" s="62" customFormat="1" ht="20.149999999999999" customHeight="1" x14ac:dyDescent="0.35">
      <c r="A59" s="15" t="str">
        <f>INDEX([4]Sheet1!$1:$1048576,MATCH($B59,[4]Sheet1!$A:$A,0),MATCH(A$6,[4]Sheet1!$1:$1,0))</f>
        <v>Alupar</v>
      </c>
      <c r="B59" s="41" t="s">
        <v>148</v>
      </c>
      <c r="C59" s="15" t="str">
        <f>INDEX([4]Sheet1!$1:$1048576,MATCH($B59,[4]Sheet1!$A:$A,0),MATCH(C$6,[4]Sheet1!$1:$1,0))</f>
        <v>Utilities &amp; Energy</v>
      </c>
      <c r="D59" s="15" t="str">
        <f>INDEX([4]Sheet1!$1:$1048576,MATCH($B59,[4]Sheet1!$A:$A,0),MATCH(D$6,[4]Sheet1!$1:$1,0))</f>
        <v>Vladimir Pinto</v>
      </c>
      <c r="E59" s="15" t="str">
        <f>INDEX([4]Sheet1!$1:$1048576,MATCH($B59,[4]Sheet1!$A:$A,0),MATCH(E$6,[4]Sheet1!$1:$1,0))</f>
        <v>Neutral</v>
      </c>
      <c r="F59" s="15" t="b">
        <f>INDEX([4]Sheet1!$1:$1048576,MATCH($B59,[4]Sheet1!$A:$A,0),MATCH(F$6,[4]Sheet1!$1:$1,0))</f>
        <v>0</v>
      </c>
      <c r="G59" s="92" t="e">
        <f>INDEX([4]Sheet1!$1:$1048576,MATCH($B59,[4]Sheet1!$A:$A,0),MATCH(G$6,[4]Sheet1!$1:$1,0))</f>
        <v>#N/A</v>
      </c>
      <c r="H59" s="29">
        <f>INDEX([4]Sheet1!$1:$1048576,MATCH($B59,[4]Sheet1!$A:$A,0),MATCH(H$6,[4]Sheet1!$1:$1,0))</f>
        <v>33</v>
      </c>
      <c r="I59" s="85" t="str" cm="1">
        <f t="array" ref="I59">IFERROR((_xll.ECONOMATICA($B59,"EV")/1000000) / IF($G59="USD",Aux!$B$1,1),"")</f>
        <v/>
      </c>
      <c r="J59" s="85" t="str" cm="1">
        <f t="array" ref="J59">IFERROR((_xll.ECONOMATICA($B59,"MarketCapitaliz")/1000000) / IF($G59="USD",Aux!$B$1,1),"")</f>
        <v/>
      </c>
      <c r="K59" s="110">
        <f>ABS(INDEX([4]Sheet1!$1:$1048576,MATCH($B59,[4]Sheet1!$A:$A,0),MATCH(K$6,[4]Sheet1!$1:$1,0)))</f>
        <v>259.37638167273269</v>
      </c>
      <c r="L59" s="110">
        <f>ABS(INDEX([4]Sheet1!$1:$1048576,MATCH($B59,[4]Sheet1!$A:$A,0),MATCH(L$6,[4]Sheet1!$1:$1,0)))</f>
        <v>157.75579378546971</v>
      </c>
      <c r="M59" s="110">
        <f>ABS(INDEX([4]Sheet1!$1:$1048576,MATCH($B59,[4]Sheet1!$A:$A,0),MATCH(M$6,[4]Sheet1!$1:$1,0)))</f>
        <v>4640.8299649841028</v>
      </c>
      <c r="N59" s="110">
        <f>ABS(INDEX([4]Sheet1!$1:$1048576,MATCH($B59,[4]Sheet1!$A:$A,0),MATCH(N$6,[4]Sheet1!$1:$1,0)))</f>
        <v>4541.1491837841259</v>
      </c>
      <c r="O59" s="110">
        <f>ABS(INDEX([4]Sheet1!$1:$1048576,MATCH($B59,[4]Sheet1!$A:$A,0),MATCH(O$6,[4]Sheet1!$1:$1,0)))</f>
        <v>9526.4826333638703</v>
      </c>
      <c r="P59" s="110">
        <f>ABS(INDEX([4]Sheet1!$1:$1048576,MATCH($B59,[4]Sheet1!$A:$A,0),MATCH(P$6,[4]Sheet1!$1:$1,0)))</f>
        <v>10328.308827147481</v>
      </c>
      <c r="Q59" s="110">
        <f>INDEX([4]Sheet1!$1:$1048576,MATCH($B59,[4]Sheet1!$A:$A,0),MATCH(Q$6,[4]Sheet1!$1:$1,0))</f>
        <v>518.75276334546538</v>
      </c>
      <c r="R59" s="110">
        <f>INDEX([4]Sheet1!$1:$1048576,MATCH($B59,[4]Sheet1!$A:$A,0),MATCH(R$6,[4]Sheet1!$1:$1,0))</f>
        <v>315.51158757093953</v>
      </c>
      <c r="S59" s="72">
        <f>INDEX([4]Sheet1!$1:$1048576,MATCH($B59,[4]Sheet1!$A:$A,0),MATCH(S$6,[4]Sheet1!$1:$1,0))</f>
        <v>2652.6778900936079</v>
      </c>
      <c r="T59" s="72">
        <f>INDEX([4]Sheet1!$1:$1048576,MATCH($B59,[4]Sheet1!$A:$A,0),MATCH(T$6,[4]Sheet1!$1:$1,0))</f>
        <v>2807.6083812565539</v>
      </c>
      <c r="U59" s="101" t="str">
        <f t="shared" si="5"/>
        <v>-</v>
      </c>
      <c r="V59" s="101" t="str">
        <f t="shared" si="6"/>
        <v>-</v>
      </c>
      <c r="W59" s="101" t="str">
        <f t="shared" si="7"/>
        <v>-</v>
      </c>
      <c r="X59" s="101" t="str">
        <f t="shared" si="8"/>
        <v>-</v>
      </c>
      <c r="Y59" s="101" t="str">
        <f t="shared" si="9"/>
        <v>-</v>
      </c>
      <c r="Z59" s="101" t="str">
        <f t="shared" si="10"/>
        <v>-</v>
      </c>
      <c r="AA59" s="101">
        <f t="shared" si="11"/>
        <v>3.5912700403393867</v>
      </c>
      <c r="AB59" s="101">
        <f t="shared" si="12"/>
        <v>3.678685708483679</v>
      </c>
      <c r="AC59" s="107" t="str">
        <f t="shared" si="14"/>
        <v/>
      </c>
      <c r="AD59" s="107" t="str">
        <f t="shared" si="13"/>
        <v/>
      </c>
      <c r="AE59" s="107">
        <f t="shared" si="3"/>
        <v>0.11178017019790605</v>
      </c>
      <c r="AF59" s="107">
        <f t="shared" si="4"/>
        <v>6.9478357746447048E-2</v>
      </c>
      <c r="AG59" s="107"/>
    </row>
    <row r="60" spans="1:33" s="62" customFormat="1" ht="20.149999999999999" customHeight="1" x14ac:dyDescent="0.35">
      <c r="A60" s="15" t="str">
        <f>INDEX([4]Sheet1!$1:$1048576,MATCH($B60,[4]Sheet1!$A:$A,0),MATCH(A$6,[4]Sheet1!$1:$1,0))</f>
        <v>Itaú Unibanco</v>
      </c>
      <c r="B60" s="15" t="s">
        <v>4</v>
      </c>
      <c r="C60" s="15" t="str">
        <f>INDEX([4]Sheet1!$1:$1048576,MATCH($B60,[4]Sheet1!$A:$A,0),MATCH(C$6,[4]Sheet1!$1:$1,0))</f>
        <v>Banks</v>
      </c>
      <c r="D60" s="15" t="str">
        <f>INDEX([4]Sheet1!$1:$1048576,MATCH($B60,[4]Sheet1!$A:$A,0),MATCH(D$6,[4]Sheet1!$1:$1,0))</f>
        <v>Bernardo Guttmann</v>
      </c>
      <c r="E60" s="15" t="str">
        <f>INDEX([4]Sheet1!$1:$1048576,MATCH($B60,[4]Sheet1!$A:$A,0),MATCH(E$6,[4]Sheet1!$1:$1,0))</f>
        <v>Buy</v>
      </c>
      <c r="F60" s="15" t="b">
        <f>INDEX([4]Sheet1!$1:$1048576,MATCH($B60,[4]Sheet1!$A:$A,0),MATCH(F$6,[4]Sheet1!$1:$1,0))</f>
        <v>0</v>
      </c>
      <c r="G60" s="92" t="e">
        <f>INDEX([4]Sheet1!$1:$1048576,MATCH($B60,[4]Sheet1!$A:$A,0),MATCH(G$6,[4]Sheet1!$1:$1,0))</f>
        <v>#N/A</v>
      </c>
      <c r="H60" s="29">
        <f>INDEX([4]Sheet1!$1:$1048576,MATCH($B60,[4]Sheet1!$A:$A,0),MATCH(H$6,[4]Sheet1!$1:$1,0))</f>
        <v>35</v>
      </c>
      <c r="I60" s="85" t="str" cm="1">
        <f t="array" ref="I60">IFERROR((_xll.ECONOMATICA($B60,"EV")/1000000) / IF($G60="USD",Aux!$B$1,1),"")</f>
        <v/>
      </c>
      <c r="J60" s="85" t="str" cm="1">
        <f t="array" ref="J60">IFERROR((_xll.ECONOMATICA($B60,"MarketCapitaliz")/1000000) / IF($G60="USD",Aux!$B$1,1),"")</f>
        <v/>
      </c>
      <c r="K60" s="110">
        <f>ABS(INDEX([4]Sheet1!$1:$1048576,MATCH($B60,[4]Sheet1!$A:$A,0),MATCH(K$6,[4]Sheet1!$1:$1,0)))</f>
        <v>10796.61682682062</v>
      </c>
      <c r="L60" s="110">
        <f>ABS(INDEX([4]Sheet1!$1:$1048576,MATCH($B60,[4]Sheet1!$A:$A,0),MATCH(L$6,[4]Sheet1!$1:$1,0)))</f>
        <v>13233.801994416821</v>
      </c>
      <c r="M60" s="110">
        <f>ABS(INDEX([4]Sheet1!$1:$1048576,MATCH($B60,[4]Sheet1!$A:$A,0),MATCH(M$6,[4]Sheet1!$1:$1,0)))</f>
        <v>181527.96674135959</v>
      </c>
      <c r="N60" s="110">
        <f>ABS(INDEX([4]Sheet1!$1:$1048576,MATCH($B60,[4]Sheet1!$A:$A,0),MATCH(N$6,[4]Sheet1!$1:$1,0)))</f>
        <v>206105.02758813361</v>
      </c>
      <c r="O60" s="110">
        <f>ABS(INDEX([4]Sheet1!$1:$1048576,MATCH($B60,[4]Sheet1!$A:$A,0),MATCH(O$6,[4]Sheet1!$1:$1,0)))</f>
        <v>0</v>
      </c>
      <c r="P60" s="110">
        <f>ABS(INDEX([4]Sheet1!$1:$1048576,MATCH($B60,[4]Sheet1!$A:$A,0),MATCH(P$6,[4]Sheet1!$1:$1,0)))</f>
        <v>0</v>
      </c>
      <c r="Q60" s="110">
        <f>INDEX([4]Sheet1!$1:$1048576,MATCH($B60,[4]Sheet1!$A:$A,0),MATCH(Q$6,[4]Sheet1!$1:$1,0))</f>
        <v>35170.546856763001</v>
      </c>
      <c r="R60" s="110">
        <f>INDEX([4]Sheet1!$1:$1048576,MATCH($B60,[4]Sheet1!$A:$A,0),MATCH(R$6,[4]Sheet1!$1:$1,0))</f>
        <v>37810.862841190923</v>
      </c>
      <c r="S60" s="72">
        <f>INDEX([4]Sheet1!$1:$1048576,MATCH($B60,[4]Sheet1!$A:$A,0),MATCH(S$6,[4]Sheet1!$1:$1,0))</f>
        <v>0</v>
      </c>
      <c r="T60" s="72">
        <f>INDEX([4]Sheet1!$1:$1048576,MATCH($B60,[4]Sheet1!$A:$A,0),MATCH(T$6,[4]Sheet1!$1:$1,0))</f>
        <v>0</v>
      </c>
      <c r="U60" s="101" t="str">
        <f t="shared" si="5"/>
        <v>-</v>
      </c>
      <c r="V60" s="101" t="str">
        <f t="shared" si="6"/>
        <v>-</v>
      </c>
      <c r="W60" s="101" t="str">
        <f t="shared" si="7"/>
        <v>-</v>
      </c>
      <c r="X60" s="101" t="str">
        <f t="shared" si="8"/>
        <v>-</v>
      </c>
      <c r="Y60" s="101" t="str">
        <f t="shared" si="9"/>
        <v>-</v>
      </c>
      <c r="Z60" s="101" t="str">
        <f t="shared" si="10"/>
        <v>-</v>
      </c>
      <c r="AA60" s="101" t="str">
        <f t="shared" si="11"/>
        <v>-</v>
      </c>
      <c r="AB60" s="101" t="str">
        <f t="shared" si="12"/>
        <v>-</v>
      </c>
      <c r="AC60" s="107" t="str">
        <f t="shared" si="14"/>
        <v/>
      </c>
      <c r="AD60" s="107" t="str">
        <f t="shared" si="13"/>
        <v/>
      </c>
      <c r="AE60" s="107">
        <f t="shared" si="3"/>
        <v>0.19374726378593704</v>
      </c>
      <c r="AF60" s="107">
        <f t="shared" si="4"/>
        <v>0.18345434501845148</v>
      </c>
      <c r="AG60" s="107"/>
    </row>
    <row r="61" spans="1:33" s="62" customFormat="1" ht="20.149999999999999" customHeight="1" x14ac:dyDescent="0.35">
      <c r="A61" s="15" t="str">
        <f>INDEX([4]Sheet1!$1:$1048576,MATCH($B61,[4]Sheet1!$A:$A,0),MATCH(A$6,[4]Sheet1!$1:$1,0))</f>
        <v>Simpar</v>
      </c>
      <c r="B61" s="41" t="s">
        <v>167</v>
      </c>
      <c r="C61" s="15" t="str">
        <f>INDEX([4]Sheet1!$1:$1048576,MATCH($B61,[4]Sheet1!$A:$A,0),MATCH(C$6,[4]Sheet1!$1:$1,0))</f>
        <v>Transportation</v>
      </c>
      <c r="D61" s="15" t="str">
        <f>INDEX([4]Sheet1!$1:$1048576,MATCH($B61,[4]Sheet1!$A:$A,0),MATCH(D$6,[4]Sheet1!$1:$1,0))</f>
        <v>Pedro Bruno</v>
      </c>
      <c r="E61" s="15" t="str">
        <f>INDEX([4]Sheet1!$1:$1048576,MATCH($B61,[4]Sheet1!$A:$A,0),MATCH(E$6,[4]Sheet1!$1:$1,0))</f>
        <v>Buy</v>
      </c>
      <c r="F61" s="15" t="b">
        <f>INDEX([4]Sheet1!$1:$1048576,MATCH($B61,[4]Sheet1!$A:$A,0),MATCH(F$6,[4]Sheet1!$1:$1,0))</f>
        <v>0</v>
      </c>
      <c r="G61" s="92" t="e">
        <f>INDEX([4]Sheet1!$1:$1048576,MATCH($B61,[4]Sheet1!$A:$A,0),MATCH(G$6,[4]Sheet1!$1:$1,0))</f>
        <v>#N/A</v>
      </c>
      <c r="H61" s="29">
        <f>INDEX([4]Sheet1!$1:$1048576,MATCH($B61,[4]Sheet1!$A:$A,0),MATCH(H$6,[4]Sheet1!$1:$1,0))</f>
        <v>18.399999999999999</v>
      </c>
      <c r="I61" s="85" t="str" cm="1">
        <f t="array" ref="I61">IFERROR((_xll.ECONOMATICA($B61,"EV")/1000000) / IF($G61="USD",Aux!$B$1,1),"")</f>
        <v/>
      </c>
      <c r="J61" s="85" t="str" cm="1">
        <f t="array" ref="J61">IFERROR((_xll.ECONOMATICA($B61,"MarketCapitaliz")/1000000) / IF($G61="USD",Aux!$B$1,1),"")</f>
        <v/>
      </c>
      <c r="K61" s="110">
        <f>ABS(INDEX([4]Sheet1!$1:$1048576,MATCH($B61,[4]Sheet1!$A:$A,0),MATCH(K$6,[4]Sheet1!$1:$1,0)))</f>
        <v>275.1739769861947</v>
      </c>
      <c r="L61" s="110">
        <f>ABS(INDEX([4]Sheet1!$1:$1048576,MATCH($B61,[4]Sheet1!$A:$A,0),MATCH(L$6,[4]Sheet1!$1:$1,0)))</f>
        <v>370.5264631887037</v>
      </c>
      <c r="M61" s="110">
        <f>ABS(INDEX([4]Sheet1!$1:$1048576,MATCH($B61,[4]Sheet1!$A:$A,0),MATCH(M$6,[4]Sheet1!$1:$1,0)))</f>
        <v>7551.0377826468784</v>
      </c>
      <c r="N61" s="110">
        <f>ABS(INDEX([4]Sheet1!$1:$1048576,MATCH($B61,[4]Sheet1!$A:$A,0),MATCH(N$6,[4]Sheet1!$1:$1,0)))</f>
        <v>9352.5119421236177</v>
      </c>
      <c r="O61" s="110">
        <f>ABS(INDEX([4]Sheet1!$1:$1048576,MATCH($B61,[4]Sheet1!$A:$A,0),MATCH(O$6,[4]Sheet1!$1:$1,0)))</f>
        <v>33663.565360438603</v>
      </c>
      <c r="P61" s="110">
        <f>ABS(INDEX([4]Sheet1!$1:$1048576,MATCH($B61,[4]Sheet1!$A:$A,0),MATCH(P$6,[4]Sheet1!$1:$1,0)))</f>
        <v>38069.230194532312</v>
      </c>
      <c r="Q61" s="110">
        <f>INDEX([4]Sheet1!$1:$1048576,MATCH($B61,[4]Sheet1!$A:$A,0),MATCH(Q$6,[4]Sheet1!$1:$1,0))</f>
        <v>1482.105852754815</v>
      </c>
      <c r="R61" s="110">
        <f>INDEX([4]Sheet1!$1:$1048576,MATCH($B61,[4]Sheet1!$A:$A,0),MATCH(R$6,[4]Sheet1!$1:$1,0))</f>
        <v>2397.32243496409</v>
      </c>
      <c r="S61" s="72">
        <f>INDEX([4]Sheet1!$1:$1048576,MATCH($B61,[4]Sheet1!$A:$A,0),MATCH(S$6,[4]Sheet1!$1:$1,0))</f>
        <v>9349.6940823398145</v>
      </c>
      <c r="T61" s="72">
        <f>INDEX([4]Sheet1!$1:$1048576,MATCH($B61,[4]Sheet1!$A:$A,0),MATCH(T$6,[4]Sheet1!$1:$1,0))</f>
        <v>11240.47894764479</v>
      </c>
      <c r="U61" s="101" t="str">
        <f t="shared" si="5"/>
        <v>-</v>
      </c>
      <c r="V61" s="101" t="str">
        <f t="shared" si="6"/>
        <v>-</v>
      </c>
      <c r="W61" s="101" t="str">
        <f t="shared" si="7"/>
        <v>-</v>
      </c>
      <c r="X61" s="101" t="str">
        <f t="shared" si="8"/>
        <v>-</v>
      </c>
      <c r="Y61" s="101" t="str">
        <f t="shared" si="9"/>
        <v>-</v>
      </c>
      <c r="Z61" s="101" t="str">
        <f t="shared" si="10"/>
        <v>-</v>
      </c>
      <c r="AA61" s="101">
        <f t="shared" si="11"/>
        <v>3.6004991247814284</v>
      </c>
      <c r="AB61" s="101">
        <f t="shared" si="12"/>
        <v>3.3867978732800292</v>
      </c>
      <c r="AC61" s="107" t="str">
        <f t="shared" si="14"/>
        <v/>
      </c>
      <c r="AD61" s="107" t="str">
        <f t="shared" si="13"/>
        <v/>
      </c>
      <c r="AE61" s="107">
        <f t="shared" si="3"/>
        <v>0.196278431576764</v>
      </c>
      <c r="AF61" s="107">
        <f t="shared" si="4"/>
        <v>0.25632925676005547</v>
      </c>
      <c r="AG61" s="107"/>
    </row>
    <row r="62" spans="1:33" s="62" customFormat="1" ht="20.149999999999999" customHeight="1" x14ac:dyDescent="0.35">
      <c r="A62" s="15" t="str">
        <f>INDEX([4]Sheet1!$1:$1048576,MATCH($B62,[4]Sheet1!$A:$A,0),MATCH(A$6,[4]Sheet1!$1:$1,0))</f>
        <v>Movida</v>
      </c>
      <c r="B62" s="41" t="s">
        <v>184</v>
      </c>
      <c r="C62" s="15" t="str">
        <f>INDEX([4]Sheet1!$1:$1048576,MATCH($B62,[4]Sheet1!$A:$A,0),MATCH(C$6,[4]Sheet1!$1:$1,0))</f>
        <v>Transportation</v>
      </c>
      <c r="D62" s="15" t="str">
        <f>INDEX([4]Sheet1!$1:$1048576,MATCH($B62,[4]Sheet1!$A:$A,0),MATCH(D$6,[4]Sheet1!$1:$1,0))</f>
        <v>Pedro Bruno</v>
      </c>
      <c r="E62" s="15" t="str">
        <f>INDEX([4]Sheet1!$1:$1048576,MATCH($B62,[4]Sheet1!$A:$A,0),MATCH(E$6,[4]Sheet1!$1:$1,0))</f>
        <v>Buy</v>
      </c>
      <c r="F62" s="15" t="b">
        <f>INDEX([4]Sheet1!$1:$1048576,MATCH($B62,[4]Sheet1!$A:$A,0),MATCH(F$6,[4]Sheet1!$1:$1,0))</f>
        <v>0</v>
      </c>
      <c r="G62" s="92" t="e">
        <f>INDEX([4]Sheet1!$1:$1048576,MATCH($B62,[4]Sheet1!$A:$A,0),MATCH(G$6,[4]Sheet1!$1:$1,0))</f>
        <v>#N/A</v>
      </c>
      <c r="H62" s="29">
        <f>INDEX([4]Sheet1!$1:$1048576,MATCH($B62,[4]Sheet1!$A:$A,0),MATCH(H$6,[4]Sheet1!$1:$1,0))</f>
        <v>17.600000000000001</v>
      </c>
      <c r="I62" s="85" t="str" cm="1">
        <f t="array" ref="I62">IFERROR((_xll.ECONOMATICA($B62,"EV")/1000000) / IF($G62="USD",Aux!$B$1,1),"")</f>
        <v/>
      </c>
      <c r="J62" s="85" t="str" cm="1">
        <f t="array" ref="J62">IFERROR((_xll.ECONOMATICA($B62,"MarketCapitaliz")/1000000) / IF($G62="USD",Aux!$B$1,1),"")</f>
        <v/>
      </c>
      <c r="K62" s="110">
        <f>ABS(INDEX([4]Sheet1!$1:$1048576,MATCH($B62,[4]Sheet1!$A:$A,0),MATCH(K$6,[4]Sheet1!$1:$1,0)))</f>
        <v>3.4330855918610168</v>
      </c>
      <c r="L62" s="110">
        <f>ABS(INDEX([4]Sheet1!$1:$1048576,MATCH($B62,[4]Sheet1!$A:$A,0),MATCH(L$6,[4]Sheet1!$1:$1,0)))</f>
        <v>102.27233667015101</v>
      </c>
      <c r="M62" s="110">
        <f>ABS(INDEX([4]Sheet1!$1:$1048576,MATCH($B62,[4]Sheet1!$A:$A,0),MATCH(M$6,[4]Sheet1!$1:$1,0)))</f>
        <v>2778.983256775583</v>
      </c>
      <c r="N62" s="110">
        <f>ABS(INDEX([4]Sheet1!$1:$1048576,MATCH($B62,[4]Sheet1!$A:$A,0),MATCH(N$6,[4]Sheet1!$1:$1,0)))</f>
        <v>3085.800266786036</v>
      </c>
      <c r="O62" s="110">
        <f>ABS(INDEX([4]Sheet1!$1:$1048576,MATCH($B62,[4]Sheet1!$A:$A,0),MATCH(O$6,[4]Sheet1!$1:$1,0)))</f>
        <v>10606.45421924619</v>
      </c>
      <c r="P62" s="110">
        <f>ABS(INDEX([4]Sheet1!$1:$1048576,MATCH($B62,[4]Sheet1!$A:$A,0),MATCH(P$6,[4]Sheet1!$1:$1,0)))</f>
        <v>11723.63421681195</v>
      </c>
      <c r="Q62" s="110">
        <f>INDEX([4]Sheet1!$1:$1048576,MATCH($B62,[4]Sheet1!$A:$A,0),MATCH(Q$6,[4]Sheet1!$1:$1,0))</f>
        <v>13.732342367444071</v>
      </c>
      <c r="R62" s="110">
        <f>INDEX([4]Sheet1!$1:$1048576,MATCH($B62,[4]Sheet1!$A:$A,0),MATCH(R$6,[4]Sheet1!$1:$1,0))</f>
        <v>409.08934668060408</v>
      </c>
      <c r="S62" s="72">
        <f>INDEX([4]Sheet1!$1:$1048576,MATCH($B62,[4]Sheet1!$A:$A,0),MATCH(S$6,[4]Sheet1!$1:$1,0))</f>
        <v>3503.8442832144669</v>
      </c>
      <c r="T62" s="72">
        <f>INDEX([4]Sheet1!$1:$1048576,MATCH($B62,[4]Sheet1!$A:$A,0),MATCH(T$6,[4]Sheet1!$1:$1,0))</f>
        <v>3885.724552967999</v>
      </c>
      <c r="U62" s="101" t="str">
        <f t="shared" si="5"/>
        <v>-</v>
      </c>
      <c r="V62" s="101" t="str">
        <f t="shared" si="6"/>
        <v>-</v>
      </c>
      <c r="W62" s="101" t="str">
        <f t="shared" si="7"/>
        <v>-</v>
      </c>
      <c r="X62" s="101" t="str">
        <f t="shared" si="8"/>
        <v>-</v>
      </c>
      <c r="Y62" s="101" t="str">
        <f t="shared" si="9"/>
        <v>-</v>
      </c>
      <c r="Z62" s="101" t="str">
        <f t="shared" si="10"/>
        <v>-</v>
      </c>
      <c r="AA62" s="101">
        <f t="shared" si="11"/>
        <v>3.0270906358645902</v>
      </c>
      <c r="AB62" s="101">
        <f t="shared" si="12"/>
        <v>3.0171037748564009</v>
      </c>
      <c r="AC62" s="107" t="str">
        <f t="shared" si="14"/>
        <v/>
      </c>
      <c r="AD62" s="107" t="str">
        <f t="shared" si="13"/>
        <v/>
      </c>
      <c r="AE62" s="107">
        <f t="shared" si="3"/>
        <v>4.9414987780018235E-3</v>
      </c>
      <c r="AF62" s="107">
        <f t="shared" si="4"/>
        <v>0.13257155723389846</v>
      </c>
      <c r="AG62" s="107"/>
    </row>
    <row r="63" spans="1:33" s="62" customFormat="1" ht="20.149999999999999" customHeight="1" x14ac:dyDescent="0.35">
      <c r="A63" s="15" t="str">
        <f>INDEX([4]Sheet1!$1:$1048576,MATCH($B63,[4]Sheet1!$A:$A,0),MATCH(A$6,[4]Sheet1!$1:$1,0))</f>
        <v>Suzano</v>
      </c>
      <c r="B63" s="41" t="s">
        <v>348</v>
      </c>
      <c r="C63" s="15" t="str">
        <f>INDEX([4]Sheet1!$1:$1048576,MATCH($B63,[4]Sheet1!$A:$A,0),MATCH(C$6,[4]Sheet1!$1:$1,0))</f>
        <v>Pulp &amp; Paper</v>
      </c>
      <c r="D63" s="15" t="str">
        <f>INDEX([4]Sheet1!$1:$1048576,MATCH($B63,[4]Sheet1!$A:$A,0),MATCH(D$6,[4]Sheet1!$1:$1,0))</f>
        <v>Lucas Laghi</v>
      </c>
      <c r="E63" s="15" t="str">
        <f>INDEX([4]Sheet1!$1:$1048576,MATCH($B63,[4]Sheet1!$A:$A,0),MATCH(E$6,[4]Sheet1!$1:$1,0))</f>
        <v>Buy</v>
      </c>
      <c r="F63" s="15" t="b">
        <f>INDEX([4]Sheet1!$1:$1048576,MATCH($B63,[4]Sheet1!$A:$A,0),MATCH(F$6,[4]Sheet1!$1:$1,0))</f>
        <v>0</v>
      </c>
      <c r="G63" s="92" t="e">
        <f>INDEX([4]Sheet1!$1:$1048576,MATCH($B63,[4]Sheet1!$A:$A,0),MATCH(G$6,[4]Sheet1!$1:$1,0))</f>
        <v>#N/A</v>
      </c>
      <c r="H63" s="29">
        <f>INDEX([4]Sheet1!$1:$1048576,MATCH($B63,[4]Sheet1!$A:$A,0),MATCH(H$6,[4]Sheet1!$1:$1,0))</f>
        <v>72.873054143241859</v>
      </c>
      <c r="I63" s="85" t="str" cm="1">
        <f t="array" ref="I63">IFERROR((_xll.ECONOMATICA($B63,"EV")/1000000) / IF($G63="USD",Aux!$B$1,1),"")</f>
        <v/>
      </c>
      <c r="J63" s="85" t="str" cm="1">
        <f t="array" ref="J63">IFERROR((_xll.ECONOMATICA($B63,"MarketCapitaliz")/1000000) / IF($G63="USD",Aux!$B$1,1),"")</f>
        <v/>
      </c>
      <c r="K63" s="110">
        <f>ABS(INDEX([4]Sheet1!$1:$1048576,MATCH($B63,[4]Sheet1!$A:$A,0),MATCH(K$6,[4]Sheet1!$1:$1,0)))</f>
        <v>2250.5009613525581</v>
      </c>
      <c r="L63" s="110">
        <f>ABS(INDEX([4]Sheet1!$1:$1048576,MATCH($B63,[4]Sheet1!$A:$A,0),MATCH(L$6,[4]Sheet1!$1:$1,0)))</f>
        <v>1344.966729839163</v>
      </c>
      <c r="M63" s="110">
        <f>ABS(INDEX([4]Sheet1!$1:$1048576,MATCH($B63,[4]Sheet1!$A:$A,0),MATCH(M$6,[4]Sheet1!$1:$1,0)))</f>
        <v>41178.511697265007</v>
      </c>
      <c r="N63" s="110">
        <f>ABS(INDEX([4]Sheet1!$1:$1048576,MATCH($B63,[4]Sheet1!$A:$A,0),MATCH(N$6,[4]Sheet1!$1:$1,0)))</f>
        <v>44879.049551794407</v>
      </c>
      <c r="O63" s="110">
        <f>ABS(INDEX([4]Sheet1!$1:$1048576,MATCH($B63,[4]Sheet1!$A:$A,0),MATCH(O$6,[4]Sheet1!$1:$1,0)))</f>
        <v>61533.993994361328</v>
      </c>
      <c r="P63" s="110">
        <f>ABS(INDEX([4]Sheet1!$1:$1048576,MATCH($B63,[4]Sheet1!$A:$A,0),MATCH(P$6,[4]Sheet1!$1:$1,0)))</f>
        <v>58286.269599922831</v>
      </c>
      <c r="Q63" s="110">
        <f>INDEX([4]Sheet1!$1:$1048576,MATCH($B63,[4]Sheet1!$A:$A,0),MATCH(Q$6,[4]Sheet1!$1:$1,0))</f>
        <v>5663.0178098491087</v>
      </c>
      <c r="R63" s="110">
        <f>INDEX([4]Sheet1!$1:$1048576,MATCH($B63,[4]Sheet1!$A:$A,0),MATCH(R$6,[4]Sheet1!$1:$1,0))</f>
        <v>5045.5045843685602</v>
      </c>
      <c r="S63" s="72">
        <f>INDEX([4]Sheet1!$1:$1048576,MATCH($B63,[4]Sheet1!$A:$A,0),MATCH(S$6,[4]Sheet1!$1:$1,0))</f>
        <v>23508.18357800306</v>
      </c>
      <c r="T63" s="72">
        <f>INDEX([4]Sheet1!$1:$1048576,MATCH($B63,[4]Sheet1!$A:$A,0),MATCH(T$6,[4]Sheet1!$1:$1,0))</f>
        <v>20665.953904252521</v>
      </c>
      <c r="U63" s="101" t="str">
        <f t="shared" si="5"/>
        <v>-</v>
      </c>
      <c r="V63" s="101" t="str">
        <f t="shared" si="6"/>
        <v>-</v>
      </c>
      <c r="W63" s="101" t="str">
        <f t="shared" si="7"/>
        <v>-</v>
      </c>
      <c r="X63" s="101" t="str">
        <f t="shared" si="8"/>
        <v>-</v>
      </c>
      <c r="Y63" s="101" t="str">
        <f t="shared" si="9"/>
        <v>-</v>
      </c>
      <c r="Z63" s="101" t="str">
        <f t="shared" si="10"/>
        <v>-</v>
      </c>
      <c r="AA63" s="101">
        <f t="shared" si="11"/>
        <v>2.6175562986474019</v>
      </c>
      <c r="AB63" s="101">
        <f t="shared" si="12"/>
        <v>2.8204006391366727</v>
      </c>
      <c r="AC63" s="107" t="str">
        <f t="shared" si="14"/>
        <v/>
      </c>
      <c r="AD63" s="107" t="str">
        <f t="shared" si="13"/>
        <v/>
      </c>
      <c r="AE63" s="107">
        <f t="shared" si="3"/>
        <v>0.13752361550806691</v>
      </c>
      <c r="AF63" s="107">
        <f t="shared" si="4"/>
        <v>0.11242449728231432</v>
      </c>
      <c r="AG63" s="107"/>
    </row>
    <row r="64" spans="1:33" s="62" customFormat="1" ht="20.149999999999999" customHeight="1" x14ac:dyDescent="0.35">
      <c r="A64" s="15" t="str">
        <f>INDEX([4]Sheet1!$1:$1048576,MATCH($B64,[4]Sheet1!$A:$A,0),MATCH(A$6,[4]Sheet1!$1:$1,0))</f>
        <v>Desktop</v>
      </c>
      <c r="B64" s="41" t="s">
        <v>335</v>
      </c>
      <c r="C64" s="15" t="str">
        <f>INDEX([4]Sheet1!$1:$1048576,MATCH($B64,[4]Sheet1!$A:$A,0),MATCH(C$6,[4]Sheet1!$1:$1,0))</f>
        <v>TMT</v>
      </c>
      <c r="D64" s="15" t="str">
        <f>INDEX([4]Sheet1!$1:$1048576,MATCH($B64,[4]Sheet1!$A:$A,0),MATCH(D$6,[4]Sheet1!$1:$1,0))</f>
        <v>Bernardo Guttmann</v>
      </c>
      <c r="E64" s="15" t="str">
        <f>INDEX([4]Sheet1!$1:$1048576,MATCH($B64,[4]Sheet1!$A:$A,0),MATCH(E$6,[4]Sheet1!$1:$1,0))</f>
        <v>Buy</v>
      </c>
      <c r="F64" s="15" t="b">
        <f>INDEX([4]Sheet1!$1:$1048576,MATCH($B64,[4]Sheet1!$A:$A,0),MATCH(F$6,[4]Sheet1!$1:$1,0))</f>
        <v>0</v>
      </c>
      <c r="G64" s="92" t="e">
        <f>INDEX([4]Sheet1!$1:$1048576,MATCH($B64,[4]Sheet1!$A:$A,0),MATCH(G$6,[4]Sheet1!$1:$1,0))</f>
        <v>#N/A</v>
      </c>
      <c r="H64" s="29">
        <f>INDEX([4]Sheet1!$1:$1048576,MATCH($B64,[4]Sheet1!$A:$A,0),MATCH(H$6,[4]Sheet1!$1:$1,0))</f>
        <v>21</v>
      </c>
      <c r="I64" s="85" t="str" cm="1">
        <f t="array" ref="I64">IFERROR((_xll.ECONOMATICA($B64,"EV")/1000000) / IF($G64="USD",Aux!$B$1,1),"")</f>
        <v/>
      </c>
      <c r="J64" s="85" t="str" cm="1">
        <f t="array" ref="J64">IFERROR((_xll.ECONOMATICA($B64,"MarketCapitaliz")/1000000) / IF($G64="USD",Aux!$B$1,1),"")</f>
        <v/>
      </c>
      <c r="K64" s="110">
        <f>ABS(INDEX([4]Sheet1!$1:$1048576,MATCH($B64,[4]Sheet1!$A:$A,0),MATCH(K$6,[4]Sheet1!$1:$1,0)))</f>
        <v>0</v>
      </c>
      <c r="L64" s="110">
        <f>ABS(INDEX([4]Sheet1!$1:$1048576,MATCH($B64,[4]Sheet1!$A:$A,0),MATCH(L$6,[4]Sheet1!$1:$1,0)))</f>
        <v>37.555245116654461</v>
      </c>
      <c r="M64" s="110">
        <f>ABS(INDEX([4]Sheet1!$1:$1048576,MATCH($B64,[4]Sheet1!$A:$A,0),MATCH(M$6,[4]Sheet1!$1:$1,0)))</f>
        <v>1323.641984252846</v>
      </c>
      <c r="N64" s="110">
        <f>ABS(INDEX([4]Sheet1!$1:$1048576,MATCH($B64,[4]Sheet1!$A:$A,0),MATCH(N$6,[4]Sheet1!$1:$1,0)))</f>
        <v>1449.076502942472</v>
      </c>
      <c r="O64" s="110">
        <f>ABS(INDEX([4]Sheet1!$1:$1048576,MATCH($B64,[4]Sheet1!$A:$A,0),MATCH(O$6,[4]Sheet1!$1:$1,0)))</f>
        <v>713.98489708225725</v>
      </c>
      <c r="P64" s="110">
        <f>ABS(INDEX([4]Sheet1!$1:$1048576,MATCH($B64,[4]Sheet1!$A:$A,0),MATCH(P$6,[4]Sheet1!$1:$1,0)))</f>
        <v>792.5769892920207</v>
      </c>
      <c r="Q64" s="110">
        <f>INDEX([4]Sheet1!$1:$1048576,MATCH($B64,[4]Sheet1!$A:$A,0),MATCH(Q$6,[4]Sheet1!$1:$1,0))</f>
        <v>116.6229842528459</v>
      </c>
      <c r="R64" s="110">
        <f>INDEX([4]Sheet1!$1:$1048576,MATCH($B64,[4]Sheet1!$A:$A,0),MATCH(R$6,[4]Sheet1!$1:$1,0))</f>
        <v>162.98976380628039</v>
      </c>
      <c r="S64" s="72">
        <f>INDEX([4]Sheet1!$1:$1048576,MATCH($B64,[4]Sheet1!$A:$A,0),MATCH(S$6,[4]Sheet1!$1:$1,0))</f>
        <v>496.51258637598693</v>
      </c>
      <c r="T64" s="72">
        <f>INDEX([4]Sheet1!$1:$1048576,MATCH($B64,[4]Sheet1!$A:$A,0),MATCH(T$6,[4]Sheet1!$1:$1,0))</f>
        <v>592.90397026891219</v>
      </c>
      <c r="U64" s="101" t="str">
        <f t="shared" si="5"/>
        <v>-</v>
      </c>
      <c r="V64" s="101" t="str">
        <f t="shared" si="6"/>
        <v>-</v>
      </c>
      <c r="W64" s="101" t="str">
        <f t="shared" si="7"/>
        <v>-</v>
      </c>
      <c r="X64" s="101" t="str">
        <f t="shared" si="8"/>
        <v>-</v>
      </c>
      <c r="Y64" s="101" t="str">
        <f t="shared" si="9"/>
        <v>-</v>
      </c>
      <c r="Z64" s="101" t="str">
        <f t="shared" si="10"/>
        <v>-</v>
      </c>
      <c r="AA64" s="101">
        <f t="shared" si="11"/>
        <v>1.4379995929077782</v>
      </c>
      <c r="AB64" s="101">
        <f t="shared" si="12"/>
        <v>1.3367712631989066</v>
      </c>
      <c r="AC64" s="107" t="str">
        <f t="shared" si="14"/>
        <v/>
      </c>
      <c r="AD64" s="107" t="str">
        <f t="shared" si="13"/>
        <v/>
      </c>
      <c r="AE64" s="107">
        <f t="shared" si="3"/>
        <v>8.8107649681931091E-2</v>
      </c>
      <c r="AF64" s="107">
        <f t="shared" si="4"/>
        <v>0.11247837051757857</v>
      </c>
      <c r="AG64" s="107"/>
    </row>
    <row r="65" spans="1:33" s="62" customFormat="1" ht="20.149999999999999" customHeight="1" x14ac:dyDescent="0.35">
      <c r="A65" s="15" t="str">
        <f>INDEX([4]Sheet1!$1:$1048576,MATCH($B65,[4]Sheet1!$A:$A,0),MATCH(A$6,[4]Sheet1!$1:$1,0))</f>
        <v>BrasilAgro</v>
      </c>
      <c r="B65" s="15" t="s">
        <v>329</v>
      </c>
      <c r="C65" s="15" t="str">
        <f>INDEX([4]Sheet1!$1:$1048576,MATCH($B65,[4]Sheet1!$A:$A,0),MATCH(C$6,[4]Sheet1!$1:$1,0))</f>
        <v>Agribusiness</v>
      </c>
      <c r="D65" s="15" t="str">
        <f>INDEX([4]Sheet1!$1:$1048576,MATCH($B65,[4]Sheet1!$A:$A,0),MATCH(D$6,[4]Sheet1!$1:$1,0))</f>
        <v>Leonardo Alencar</v>
      </c>
      <c r="E65" s="15" t="str">
        <f>INDEX([4]Sheet1!$1:$1048576,MATCH($B65,[4]Sheet1!$A:$A,0),MATCH(E$6,[4]Sheet1!$1:$1,0))</f>
        <v>Neutral</v>
      </c>
      <c r="F65" s="15" t="b">
        <f>INDEX([4]Sheet1!$1:$1048576,MATCH($B65,[4]Sheet1!$A:$A,0),MATCH(F$6,[4]Sheet1!$1:$1,0))</f>
        <v>0</v>
      </c>
      <c r="G65" s="92" t="e">
        <f>INDEX([4]Sheet1!$1:$1048576,MATCH($B65,[4]Sheet1!$A:$A,0),MATCH(G$6,[4]Sheet1!$1:$1,0))</f>
        <v>#N/A</v>
      </c>
      <c r="H65" s="29">
        <f>INDEX([4]Sheet1!$1:$1048576,MATCH($B65,[4]Sheet1!$A:$A,0),MATCH(H$6,[4]Sheet1!$1:$1,0))</f>
        <v>31.8</v>
      </c>
      <c r="I65" s="85" t="str" cm="1">
        <f t="array" ref="I65">IFERROR((_xll.ECONOMATICA($B65,"EV")/1000000) / IF($G65="USD",Aux!$B$1,1),"")</f>
        <v/>
      </c>
      <c r="J65" s="85" t="str" cm="1">
        <f t="array" ref="J65">IFERROR((_xll.ECONOMATICA($B65,"MarketCapitaliz")/1000000) / IF($G65="USD",Aux!$B$1,1),"")</f>
        <v/>
      </c>
      <c r="K65" s="110">
        <f>ABS(INDEX([4]Sheet1!$1:$1048576,MATCH($B65,[4]Sheet1!$A:$A,0),MATCH(K$6,[4]Sheet1!$1:$1,0)))</f>
        <v>93.768396513470819</v>
      </c>
      <c r="L65" s="110">
        <f>ABS(INDEX([4]Sheet1!$1:$1048576,MATCH($B65,[4]Sheet1!$A:$A,0),MATCH(L$6,[4]Sheet1!$1:$1,0)))</f>
        <v>250.43025382474369</v>
      </c>
      <c r="M65" s="110">
        <f>ABS(INDEX([4]Sheet1!$1:$1048576,MATCH($B65,[4]Sheet1!$A:$A,0),MATCH(M$6,[4]Sheet1!$1:$1,0)))</f>
        <v>2578.097793026941</v>
      </c>
      <c r="N65" s="110">
        <f>ABS(INDEX([4]Sheet1!$1:$1048576,MATCH($B65,[4]Sheet1!$A:$A,0),MATCH(N$6,[4]Sheet1!$1:$1,0)))</f>
        <v>2828.5280468516848</v>
      </c>
      <c r="O65" s="110">
        <f>ABS(INDEX([4]Sheet1!$1:$1048576,MATCH($B65,[4]Sheet1!$A:$A,0),MATCH(O$6,[4]Sheet1!$1:$1,0)))</f>
        <v>127.0249128983678</v>
      </c>
      <c r="P65" s="110">
        <f>ABS(INDEX([4]Sheet1!$1:$1048576,MATCH($B65,[4]Sheet1!$A:$A,0),MATCH(P$6,[4]Sheet1!$1:$1,0)))</f>
        <v>485.60062996683962</v>
      </c>
      <c r="Q65" s="110">
        <f>INDEX([4]Sheet1!$1:$1048576,MATCH($B65,[4]Sheet1!$A:$A,0),MATCH(Q$6,[4]Sheet1!$1:$1,0))</f>
        <v>187.53679302694161</v>
      </c>
      <c r="R65" s="110">
        <f>INDEX([4]Sheet1!$1:$1048576,MATCH($B65,[4]Sheet1!$A:$A,0),MATCH(R$6,[4]Sheet1!$1:$1,0))</f>
        <v>500.86050764948737</v>
      </c>
      <c r="S65" s="72">
        <f>INDEX([4]Sheet1!$1:$1048576,MATCH($B65,[4]Sheet1!$A:$A,0),MATCH(S$6,[4]Sheet1!$1:$1,0))</f>
        <v>563.81283723301033</v>
      </c>
      <c r="T65" s="72">
        <f>INDEX([4]Sheet1!$1:$1048576,MATCH($B65,[4]Sheet1!$A:$A,0),MATCH(T$6,[4]Sheet1!$1:$1,0))</f>
        <v>655.96933975893251</v>
      </c>
      <c r="U65" s="101" t="str">
        <f t="shared" si="5"/>
        <v>-</v>
      </c>
      <c r="V65" s="101" t="str">
        <f t="shared" si="6"/>
        <v>-</v>
      </c>
      <c r="W65" s="101" t="str">
        <f t="shared" si="7"/>
        <v>-</v>
      </c>
      <c r="X65" s="101" t="str">
        <f t="shared" si="8"/>
        <v>-</v>
      </c>
      <c r="Y65" s="101" t="str">
        <f t="shared" si="9"/>
        <v>-</v>
      </c>
      <c r="Z65" s="101" t="str">
        <f t="shared" si="10"/>
        <v>-</v>
      </c>
      <c r="AA65" s="101">
        <f t="shared" si="11"/>
        <v>0.22529624107489318</v>
      </c>
      <c r="AB65" s="101">
        <f t="shared" si="12"/>
        <v>0.74027946206342043</v>
      </c>
      <c r="AC65" s="107" t="str">
        <f t="shared" si="14"/>
        <v/>
      </c>
      <c r="AD65" s="107" t="str">
        <f t="shared" si="13"/>
        <v/>
      </c>
      <c r="AE65" s="107">
        <f t="shared" si="3"/>
        <v>7.2742311612142119E-2</v>
      </c>
      <c r="AF65" s="107">
        <f t="shared" si="4"/>
        <v>0.17707461243206482</v>
      </c>
      <c r="AG65" s="107"/>
    </row>
    <row r="66" spans="1:33" s="62" customFormat="1" ht="20.149999999999999" customHeight="1" x14ac:dyDescent="0.35">
      <c r="A66" s="15" t="str">
        <f>INDEX([4]Sheet1!$1:$1048576,MATCH($B66,[4]Sheet1!$A:$A,0),MATCH(A$6,[4]Sheet1!$1:$1,0))</f>
        <v>Vittia</v>
      </c>
      <c r="B66" s="15" t="s">
        <v>343</v>
      </c>
      <c r="C66" s="15" t="str">
        <f>INDEX([4]Sheet1!$1:$1048576,MATCH($B66,[4]Sheet1!$A:$A,0),MATCH(C$6,[4]Sheet1!$1:$1,0))</f>
        <v>Agribusiness</v>
      </c>
      <c r="D66" s="15" t="str">
        <f>INDEX([4]Sheet1!$1:$1048576,MATCH($B66,[4]Sheet1!$A:$A,0),MATCH(D$6,[4]Sheet1!$1:$1,0))</f>
        <v>Leonardo Alencar</v>
      </c>
      <c r="E66" s="15" t="str">
        <f>INDEX([4]Sheet1!$1:$1048576,MATCH($B66,[4]Sheet1!$A:$A,0),MATCH(E$6,[4]Sheet1!$1:$1,0))</f>
        <v>Buy</v>
      </c>
      <c r="F66" s="15" t="b">
        <f>INDEX([4]Sheet1!$1:$1048576,MATCH($B66,[4]Sheet1!$A:$A,0),MATCH(F$6,[4]Sheet1!$1:$1,0))</f>
        <v>0</v>
      </c>
      <c r="G66" s="92" t="e">
        <f>INDEX([4]Sheet1!$1:$1048576,MATCH($B66,[4]Sheet1!$A:$A,0),MATCH(G$6,[4]Sheet1!$1:$1,0))</f>
        <v>#N/A</v>
      </c>
      <c r="H66" s="29">
        <f>INDEX([4]Sheet1!$1:$1048576,MATCH($B66,[4]Sheet1!$A:$A,0),MATCH(H$6,[4]Sheet1!$1:$1,0))</f>
        <v>17.899999999999999</v>
      </c>
      <c r="I66" s="85" t="str" cm="1">
        <f t="array" ref="I66">IFERROR((_xll.ECONOMATICA($B66,"EV")/1000000) / IF($G66="USD",Aux!$B$1,1),"")</f>
        <v/>
      </c>
      <c r="J66" s="85" t="str" cm="1">
        <f t="array" ref="J66">IFERROR((_xll.ECONOMATICA($B66,"MarketCapitaliz")/1000000) / IF($G66="USD",Aux!$B$1,1),"")</f>
        <v/>
      </c>
      <c r="K66" s="110">
        <f>ABS(INDEX([4]Sheet1!$1:$1048576,MATCH($B66,[4]Sheet1!$A:$A,0),MATCH(K$6,[4]Sheet1!$1:$1,0)))</f>
        <v>50.187783553285882</v>
      </c>
      <c r="L66" s="110">
        <f>ABS(INDEX([4]Sheet1!$1:$1048576,MATCH($B66,[4]Sheet1!$A:$A,0),MATCH(L$6,[4]Sheet1!$1:$1,0)))</f>
        <v>63.75157167053311</v>
      </c>
      <c r="M66" s="110">
        <f>ABS(INDEX([4]Sheet1!$1:$1048576,MATCH($B66,[4]Sheet1!$A:$A,0),MATCH(M$6,[4]Sheet1!$1:$1,0)))</f>
        <v>697.49582829100029</v>
      </c>
      <c r="N66" s="110">
        <f>ABS(INDEX([4]Sheet1!$1:$1048576,MATCH($B66,[4]Sheet1!$A:$A,0),MATCH(N$6,[4]Sheet1!$1:$1,0)))</f>
        <v>846.24949552224427</v>
      </c>
      <c r="O66" s="110">
        <f>ABS(INDEX([4]Sheet1!$1:$1048576,MATCH($B66,[4]Sheet1!$A:$A,0),MATCH(O$6,[4]Sheet1!$1:$1,0)))</f>
        <v>179.73048224454399</v>
      </c>
      <c r="P66" s="110">
        <f>ABS(INDEX([4]Sheet1!$1:$1048576,MATCH($B66,[4]Sheet1!$A:$A,0),MATCH(P$6,[4]Sheet1!$1:$1,0)))</f>
        <v>107.1719560015831</v>
      </c>
      <c r="Q66" s="110">
        <f>INDEX([4]Sheet1!$1:$1048576,MATCH($B66,[4]Sheet1!$A:$A,0),MATCH(Q$6,[4]Sheet1!$1:$1,0))</f>
        <v>167.29261184428631</v>
      </c>
      <c r="R66" s="110">
        <f>INDEX([4]Sheet1!$1:$1048576,MATCH($B66,[4]Sheet1!$A:$A,0),MATCH(R$6,[4]Sheet1!$1:$1,0))</f>
        <v>212.50523890177701</v>
      </c>
      <c r="S66" s="72">
        <f>INDEX([4]Sheet1!$1:$1048576,MATCH($B66,[4]Sheet1!$A:$A,0),MATCH(S$6,[4]Sheet1!$1:$1,0))</f>
        <v>283.27543319023869</v>
      </c>
      <c r="T66" s="72">
        <f>INDEX([4]Sheet1!$1:$1048576,MATCH($B66,[4]Sheet1!$A:$A,0),MATCH(T$6,[4]Sheet1!$1:$1,0))</f>
        <v>337.9085315925729</v>
      </c>
      <c r="U66" s="101" t="str">
        <f t="shared" si="5"/>
        <v>-</v>
      </c>
      <c r="V66" s="101" t="str">
        <f t="shared" si="6"/>
        <v>-</v>
      </c>
      <c r="W66" s="101" t="str">
        <f t="shared" si="7"/>
        <v>-</v>
      </c>
      <c r="X66" s="101" t="str">
        <f t="shared" si="8"/>
        <v>-</v>
      </c>
      <c r="Y66" s="101" t="str">
        <f t="shared" si="9"/>
        <v>-</v>
      </c>
      <c r="Z66" s="101" t="str">
        <f t="shared" si="10"/>
        <v>-</v>
      </c>
      <c r="AA66" s="101">
        <f t="shared" si="11"/>
        <v>0.63447253515924473</v>
      </c>
      <c r="AB66" s="101">
        <f t="shared" si="12"/>
        <v>0.31716262237144027</v>
      </c>
      <c r="AC66" s="107" t="str">
        <f t="shared" si="14"/>
        <v/>
      </c>
      <c r="AD66" s="107" t="str">
        <f t="shared" si="13"/>
        <v/>
      </c>
      <c r="AE66" s="107">
        <f t="shared" si="3"/>
        <v>0.23984747300092901</v>
      </c>
      <c r="AF66" s="107">
        <f t="shared" si="4"/>
        <v>0.25111416907921946</v>
      </c>
      <c r="AG66" s="107"/>
    </row>
    <row r="67" spans="1:33" s="62" customFormat="1" ht="20.149999999999999" customHeight="1" x14ac:dyDescent="0.35">
      <c r="A67" s="15" t="str">
        <f>INDEX([4]Sheet1!$1:$1048576,MATCH($B67,[4]Sheet1!$A:$A,0),MATCH(A$6,[4]Sheet1!$1:$1,0))</f>
        <v>Multilaser</v>
      </c>
      <c r="B67" s="41" t="s">
        <v>305</v>
      </c>
      <c r="C67" s="15" t="str">
        <f>INDEX([4]Sheet1!$1:$1048576,MATCH($B67,[4]Sheet1!$A:$A,0),MATCH(C$6,[4]Sheet1!$1:$1,0))</f>
        <v>Retail</v>
      </c>
      <c r="D67" s="15" t="str">
        <f>INDEX([4]Sheet1!$1:$1048576,MATCH($B67,[4]Sheet1!$A:$A,0),MATCH(D$6,[4]Sheet1!$1:$1,0))</f>
        <v>Danniela Eiger</v>
      </c>
      <c r="E67" s="15" t="str">
        <f>INDEX([4]Sheet1!$1:$1048576,MATCH($B67,[4]Sheet1!$A:$A,0),MATCH(E$6,[4]Sheet1!$1:$1,0))</f>
        <v>Neutral</v>
      </c>
      <c r="F67" s="15" t="b">
        <f>INDEX([4]Sheet1!$1:$1048576,MATCH($B67,[4]Sheet1!$A:$A,0),MATCH(F$6,[4]Sheet1!$1:$1,0))</f>
        <v>0</v>
      </c>
      <c r="G67" s="92" t="e">
        <f>INDEX([4]Sheet1!$1:$1048576,MATCH($B67,[4]Sheet1!$A:$A,0),MATCH(G$6,[4]Sheet1!$1:$1,0))</f>
        <v>#N/A</v>
      </c>
      <c r="H67" s="29">
        <f>INDEX([4]Sheet1!$1:$1048576,MATCH($B67,[4]Sheet1!$A:$A,0),MATCH(H$6,[4]Sheet1!$1:$1,0))</f>
        <v>3.5</v>
      </c>
      <c r="I67" s="85" t="str" cm="1">
        <f t="array" ref="I67">IFERROR((_xll.ECONOMATICA($B67,"EV")/1000000) / IF($G67="USD",Aux!$B$1,1),"")</f>
        <v/>
      </c>
      <c r="J67" s="85" t="str" cm="1">
        <f t="array" ref="J67">IFERROR((_xll.ECONOMATICA($B67,"MarketCapitaliz")/1000000) / IF($G67="USD",Aux!$B$1,1),"")</f>
        <v/>
      </c>
      <c r="K67" s="110">
        <f>ABS(INDEX([4]Sheet1!$1:$1048576,MATCH($B67,[4]Sheet1!$A:$A,0),MATCH(K$6,[4]Sheet1!$1:$1,0)))</f>
        <v>56.986703959501689</v>
      </c>
      <c r="L67" s="110">
        <f>ABS(INDEX([4]Sheet1!$1:$1048576,MATCH($B67,[4]Sheet1!$A:$A,0),MATCH(L$6,[4]Sheet1!$1:$1,0)))</f>
        <v>30.04868222419115</v>
      </c>
      <c r="M67" s="110">
        <f>ABS(INDEX([4]Sheet1!$1:$1048576,MATCH($B67,[4]Sheet1!$A:$A,0),MATCH(M$6,[4]Sheet1!$1:$1,0)))</f>
        <v>3712.7633781090808</v>
      </c>
      <c r="N67" s="110">
        <f>ABS(INDEX([4]Sheet1!$1:$1048576,MATCH($B67,[4]Sheet1!$A:$A,0),MATCH(N$6,[4]Sheet1!$1:$1,0)))</f>
        <v>3883.917048560239</v>
      </c>
      <c r="O67" s="110">
        <f>ABS(INDEX([4]Sheet1!$1:$1048576,MATCH($B67,[4]Sheet1!$A:$A,0),MATCH(O$6,[4]Sheet1!$1:$1,0)))</f>
        <v>107.8497716081031</v>
      </c>
      <c r="P67" s="110">
        <f>ABS(INDEX([4]Sheet1!$1:$1048576,MATCH($B67,[4]Sheet1!$A:$A,0),MATCH(P$6,[4]Sheet1!$1:$1,0)))</f>
        <v>284.37158731337058</v>
      </c>
      <c r="Q67" s="110">
        <f>INDEX([4]Sheet1!$1:$1048576,MATCH($B67,[4]Sheet1!$A:$A,0),MATCH(Q$6,[4]Sheet1!$1:$1,0))</f>
        <v>-340.31400089091937</v>
      </c>
      <c r="R67" s="110">
        <f>INDEX([4]Sheet1!$1:$1048576,MATCH($B67,[4]Sheet1!$A:$A,0),MATCH(R$6,[4]Sheet1!$1:$1,0))</f>
        <v>171.15367045115849</v>
      </c>
      <c r="S67" s="72">
        <f>INDEX([4]Sheet1!$1:$1048576,MATCH($B67,[4]Sheet1!$A:$A,0),MATCH(S$6,[4]Sheet1!$1:$1,0))</f>
        <v>-224.597779</v>
      </c>
      <c r="T67" s="72">
        <f>INDEX([4]Sheet1!$1:$1048576,MATCH($B67,[4]Sheet1!$A:$A,0),MATCH(T$6,[4]Sheet1!$1:$1,0))</f>
        <v>279.97208819999997</v>
      </c>
      <c r="U67" s="101" t="str">
        <f t="shared" si="5"/>
        <v>-</v>
      </c>
      <c r="V67" s="101" t="str">
        <f t="shared" si="6"/>
        <v>-</v>
      </c>
      <c r="W67" s="101" t="str">
        <f t="shared" si="7"/>
        <v>-</v>
      </c>
      <c r="X67" s="101" t="str">
        <f t="shared" si="8"/>
        <v>-</v>
      </c>
      <c r="Y67" s="101" t="str">
        <f t="shared" si="9"/>
        <v>-</v>
      </c>
      <c r="Z67" s="101" t="str">
        <f t="shared" si="10"/>
        <v>-</v>
      </c>
      <c r="AA67" s="101">
        <f t="shared" si="11"/>
        <v>-0.48019073068439871</v>
      </c>
      <c r="AB67" s="101">
        <f t="shared" si="12"/>
        <v>1.0157140632898656</v>
      </c>
      <c r="AC67" s="107" t="str">
        <f t="shared" si="14"/>
        <v/>
      </c>
      <c r="AD67" s="107" t="str">
        <f t="shared" si="13"/>
        <v/>
      </c>
      <c r="AE67" s="107">
        <f t="shared" si="3"/>
        <v>-9.166056821650781E-2</v>
      </c>
      <c r="AF67" s="107">
        <f t="shared" si="4"/>
        <v>4.4067282671396098E-2</v>
      </c>
      <c r="AG67" s="107"/>
    </row>
    <row r="68" spans="1:33" s="62" customFormat="1" ht="20.149999999999999" customHeight="1" x14ac:dyDescent="0.35">
      <c r="A68" s="15" t="str">
        <f>INDEX([4]Sheet1!$1:$1048576,MATCH($B68,[4]Sheet1!$A:$A,0),MATCH(A$6,[4]Sheet1!$1:$1,0))</f>
        <v>CCR</v>
      </c>
      <c r="B68" s="41" t="s">
        <v>175</v>
      </c>
      <c r="C68" s="15" t="str">
        <f>INDEX([4]Sheet1!$1:$1048576,MATCH($B68,[4]Sheet1!$A:$A,0),MATCH(C$6,[4]Sheet1!$1:$1,0))</f>
        <v>Transportation</v>
      </c>
      <c r="D68" s="15" t="str">
        <f>INDEX([4]Sheet1!$1:$1048576,MATCH($B68,[4]Sheet1!$A:$A,0),MATCH(D$6,[4]Sheet1!$1:$1,0))</f>
        <v>Pedro Bruno</v>
      </c>
      <c r="E68" s="15" t="str">
        <f>INDEX([4]Sheet1!$1:$1048576,MATCH($B68,[4]Sheet1!$A:$A,0),MATCH(E$6,[4]Sheet1!$1:$1,0))</f>
        <v>Buy</v>
      </c>
      <c r="F68" s="15" t="b">
        <f>INDEX([4]Sheet1!$1:$1048576,MATCH($B68,[4]Sheet1!$A:$A,0),MATCH(F$6,[4]Sheet1!$1:$1,0))</f>
        <v>0</v>
      </c>
      <c r="G68" s="92" t="e">
        <f>INDEX([4]Sheet1!$1:$1048576,MATCH($B68,[4]Sheet1!$A:$A,0),MATCH(G$6,[4]Sheet1!$1:$1,0))</f>
        <v>#N/A</v>
      </c>
      <c r="H68" s="29">
        <f>INDEX([4]Sheet1!$1:$1048576,MATCH($B68,[4]Sheet1!$A:$A,0),MATCH(H$6,[4]Sheet1!$1:$1,0))</f>
        <v>17</v>
      </c>
      <c r="I68" s="85" t="str" cm="1">
        <f t="array" ref="I68">IFERROR((_xll.ECONOMATICA($B68,"EV")/1000000) / IF($G68="USD",Aux!$B$1,1),"")</f>
        <v/>
      </c>
      <c r="J68" s="85" t="str" cm="1">
        <f t="array" ref="J68">IFERROR((_xll.ECONOMATICA($B68,"MarketCapitaliz")/1000000) / IF($G68="USD",Aux!$B$1,1),"")</f>
        <v/>
      </c>
      <c r="K68" s="110">
        <f>ABS(INDEX([4]Sheet1!$1:$1048576,MATCH($B68,[4]Sheet1!$A:$A,0),MATCH(K$6,[4]Sheet1!$1:$1,0)))</f>
        <v>577.76642624306521</v>
      </c>
      <c r="L68" s="110">
        <f>ABS(INDEX([4]Sheet1!$1:$1048576,MATCH($B68,[4]Sheet1!$A:$A,0),MATCH(L$6,[4]Sheet1!$1:$1,0)))</f>
        <v>841.60349373647978</v>
      </c>
      <c r="M68" s="110">
        <f>ABS(INDEX([4]Sheet1!$1:$1048576,MATCH($B68,[4]Sheet1!$A:$A,0),MATCH(M$6,[4]Sheet1!$1:$1,0)))</f>
        <v>12400.433426243069</v>
      </c>
      <c r="N68" s="110">
        <f>ABS(INDEX([4]Sheet1!$1:$1048576,MATCH($B68,[4]Sheet1!$A:$A,0),MATCH(N$6,[4]Sheet1!$1:$1,0)))</f>
        <v>13242.03691997954</v>
      </c>
      <c r="O68" s="110">
        <f>ABS(INDEX([4]Sheet1!$1:$1048576,MATCH($B68,[4]Sheet1!$A:$A,0),MATCH(O$6,[4]Sheet1!$1:$1,0)))</f>
        <v>26687.277278322901</v>
      </c>
      <c r="P68" s="110">
        <f>ABS(INDEX([4]Sheet1!$1:$1048576,MATCH($B68,[4]Sheet1!$A:$A,0),MATCH(P$6,[4]Sheet1!$1:$1,0)))</f>
        <v>28782.807926284</v>
      </c>
      <c r="Q68" s="110">
        <f>INDEX([4]Sheet1!$1:$1048576,MATCH($B68,[4]Sheet1!$A:$A,0),MATCH(Q$6,[4]Sheet1!$1:$1,0))</f>
        <v>1155.53285248613</v>
      </c>
      <c r="R68" s="110">
        <f>INDEX([4]Sheet1!$1:$1048576,MATCH($B68,[4]Sheet1!$A:$A,0),MATCH(R$6,[4]Sheet1!$1:$1,0))</f>
        <v>1683.20698747296</v>
      </c>
      <c r="S68" s="72">
        <f>INDEX([4]Sheet1!$1:$1048576,MATCH($B68,[4]Sheet1!$A:$A,0),MATCH(S$6,[4]Sheet1!$1:$1,0))</f>
        <v>8896.3221335706749</v>
      </c>
      <c r="T68" s="72">
        <f>INDEX([4]Sheet1!$1:$1048576,MATCH($B68,[4]Sheet1!$A:$A,0),MATCH(T$6,[4]Sheet1!$1:$1,0))</f>
        <v>9892.5096885491566</v>
      </c>
      <c r="U68" s="101" t="str">
        <f t="shared" si="5"/>
        <v>-</v>
      </c>
      <c r="V68" s="101" t="str">
        <f t="shared" si="6"/>
        <v>-</v>
      </c>
      <c r="W68" s="101" t="str">
        <f t="shared" si="7"/>
        <v>-</v>
      </c>
      <c r="X68" s="101" t="str">
        <f t="shared" si="8"/>
        <v>-</v>
      </c>
      <c r="Y68" s="101" t="str">
        <f t="shared" si="9"/>
        <v>-</v>
      </c>
      <c r="Z68" s="101" t="str">
        <f t="shared" si="10"/>
        <v>-</v>
      </c>
      <c r="AA68" s="101">
        <f t="shared" si="11"/>
        <v>2.9998101325060218</v>
      </c>
      <c r="AB68" s="101">
        <f t="shared" si="12"/>
        <v>2.9095556974385244</v>
      </c>
      <c r="AC68" s="107" t="str">
        <f t="shared" si="14"/>
        <v/>
      </c>
      <c r="AD68" s="107" t="str">
        <f t="shared" si="13"/>
        <v/>
      </c>
      <c r="AE68" s="107">
        <f t="shared" si="3"/>
        <v>9.3184876106078104E-2</v>
      </c>
      <c r="AF68" s="107">
        <f t="shared" si="4"/>
        <v>0.12711088162979994</v>
      </c>
      <c r="AG68" s="107"/>
    </row>
    <row r="69" spans="1:33" ht="20.149999999999999" customHeight="1" x14ac:dyDescent="0.35">
      <c r="A69" s="15" t="str">
        <f>INDEX([4]Sheet1!$1:$1048576,MATCH($B69,[4]Sheet1!$A:$A,0),MATCH(A$6,[4]Sheet1!$1:$1,0))</f>
        <v>Plano &amp; Plano</v>
      </c>
      <c r="B69" s="41" t="s">
        <v>273</v>
      </c>
      <c r="C69" s="15" t="str">
        <f>INDEX([4]Sheet1!$1:$1048576,MATCH($B69,[4]Sheet1!$A:$A,0),MATCH(C$6,[4]Sheet1!$1:$1,0))</f>
        <v>Homebuilders</v>
      </c>
      <c r="D69" s="15" t="str">
        <f>INDEX([4]Sheet1!$1:$1048576,MATCH($B69,[4]Sheet1!$A:$A,0),MATCH(D$6,[4]Sheet1!$1:$1,0))</f>
        <v>Ygor Altero</v>
      </c>
      <c r="E69" s="15" t="str">
        <f>INDEX([4]Sheet1!$1:$1048576,MATCH($B69,[4]Sheet1!$A:$A,0),MATCH(E$6,[4]Sheet1!$1:$1,0))</f>
        <v>Buy</v>
      </c>
      <c r="F69" s="15" t="b">
        <f>INDEX([4]Sheet1!$1:$1048576,MATCH($B69,[4]Sheet1!$A:$A,0),MATCH(F$6,[4]Sheet1!$1:$1,0))</f>
        <v>0</v>
      </c>
      <c r="G69" s="92" t="e">
        <f>INDEX([4]Sheet1!$1:$1048576,MATCH($B69,[4]Sheet1!$A:$A,0),MATCH(G$6,[4]Sheet1!$1:$1,0))</f>
        <v>#N/A</v>
      </c>
      <c r="H69" s="29">
        <f>INDEX([4]Sheet1!$1:$1048576,MATCH($B69,[4]Sheet1!$A:$A,0),MATCH(H$6,[4]Sheet1!$1:$1,0))</f>
        <v>12.5</v>
      </c>
      <c r="I69" s="85" t="str" cm="1">
        <f t="array" ref="I69">IFERROR((_xll.ECONOMATICA($B69,"EV")/1000000) / IF($G69="USD",Aux!$B$1,1),"")</f>
        <v/>
      </c>
      <c r="J69" s="85" t="str" cm="1">
        <f t="array" ref="J69">IFERROR((_xll.ECONOMATICA($B69,"MarketCapitaliz")/1000000) / IF($G69="USD",Aux!$B$1,1),"")</f>
        <v/>
      </c>
      <c r="K69" s="110">
        <f>ABS(INDEX([4]Sheet1!$1:$1048576,MATCH($B69,[4]Sheet1!$A:$A,0),MATCH(K$6,[4]Sheet1!$1:$1,0)))</f>
        <v>31.748889399999999</v>
      </c>
      <c r="L69" s="110">
        <f>ABS(INDEX([4]Sheet1!$1:$1048576,MATCH($B69,[4]Sheet1!$A:$A,0),MATCH(L$6,[4]Sheet1!$1:$1,0)))</f>
        <v>96.011367909742972</v>
      </c>
      <c r="M69" s="110">
        <f>ABS(INDEX([4]Sheet1!$1:$1048576,MATCH($B69,[4]Sheet1!$A:$A,0),MATCH(M$6,[4]Sheet1!$1:$1,0)))</f>
        <v>554.8140518646145</v>
      </c>
      <c r="N69" s="110">
        <f>ABS(INDEX([4]Sheet1!$1:$1048576,MATCH($B69,[4]Sheet1!$A:$A,0),MATCH(N$6,[4]Sheet1!$1:$1,0)))</f>
        <v>678.35435027330686</v>
      </c>
      <c r="O69" s="110">
        <f>ABS(INDEX([4]Sheet1!$1:$1048576,MATCH($B69,[4]Sheet1!$A:$A,0),MATCH(O$6,[4]Sheet1!$1:$1,0)))</f>
        <v>214.5662411997651</v>
      </c>
      <c r="P69" s="110">
        <f>ABS(INDEX([4]Sheet1!$1:$1048576,MATCH($B69,[4]Sheet1!$A:$A,0),MATCH(P$6,[4]Sheet1!$1:$1,0)))</f>
        <v>199.3108078857791</v>
      </c>
      <c r="Q69" s="110">
        <f>INDEX([4]Sheet1!$1:$1048576,MATCH($B69,[4]Sheet1!$A:$A,0),MATCH(Q$6,[4]Sheet1!$1:$1,0))</f>
        <v>240.02841977435739</v>
      </c>
      <c r="R69" s="110">
        <f>INDEX([4]Sheet1!$1:$1048576,MATCH($B69,[4]Sheet1!$A:$A,0),MATCH(R$6,[4]Sheet1!$1:$1,0))</f>
        <v>308.8507460217308</v>
      </c>
      <c r="S69" s="72">
        <f>INDEX([4]Sheet1!$1:$1048576,MATCH($B69,[4]Sheet1!$A:$A,0),MATCH(S$6,[4]Sheet1!$1:$1,0))</f>
        <v>291.14748599399297</v>
      </c>
      <c r="T69" s="72">
        <f>INDEX([4]Sheet1!$1:$1048576,MATCH($B69,[4]Sheet1!$A:$A,0),MATCH(T$6,[4]Sheet1!$1:$1,0))</f>
        <v>367.05954467926631</v>
      </c>
      <c r="U69" s="101" t="str">
        <f t="shared" si="5"/>
        <v>-</v>
      </c>
      <c r="V69" s="101" t="str">
        <f t="shared" si="6"/>
        <v>-</v>
      </c>
      <c r="W69" s="101" t="str">
        <f t="shared" si="7"/>
        <v>-</v>
      </c>
      <c r="X69" s="101" t="str">
        <f t="shared" si="8"/>
        <v>-</v>
      </c>
      <c r="Y69" s="101" t="str">
        <f t="shared" si="9"/>
        <v>-</v>
      </c>
      <c r="Z69" s="101" t="str">
        <f t="shared" si="10"/>
        <v>-</v>
      </c>
      <c r="AA69" s="101">
        <f t="shared" si="11"/>
        <v>0.73696752169171087</v>
      </c>
      <c r="AB69" s="101">
        <f t="shared" si="12"/>
        <v>0.54299312134747857</v>
      </c>
      <c r="AC69" s="107" t="str">
        <f t="shared" si="14"/>
        <v/>
      </c>
      <c r="AD69" s="107" t="str">
        <f t="shared" si="13"/>
        <v/>
      </c>
      <c r="AE69" s="107">
        <f t="shared" si="3"/>
        <v>0.43262858784429098</v>
      </c>
      <c r="AF69" s="107">
        <f t="shared" si="4"/>
        <v>0.45529411862295244</v>
      </c>
      <c r="AG69" s="107"/>
    </row>
    <row r="70" spans="1:33" ht="20.149999999999999" customHeight="1" x14ac:dyDescent="0.35">
      <c r="A70" s="15" t="str">
        <f>INDEX([4]Sheet1!$1:$1048576,MATCH($B70,[4]Sheet1!$A:$A,0),MATCH(A$6,[4]Sheet1!$1:$1,0))</f>
        <v>Unifique</v>
      </c>
      <c r="B70" s="41" t="s">
        <v>319</v>
      </c>
      <c r="C70" s="15" t="str">
        <f>INDEX([4]Sheet1!$1:$1048576,MATCH($B70,[4]Sheet1!$A:$A,0),MATCH(C$6,[4]Sheet1!$1:$1,0))</f>
        <v>TMT</v>
      </c>
      <c r="D70" s="15" t="str">
        <f>INDEX([4]Sheet1!$1:$1048576,MATCH($B70,[4]Sheet1!$A:$A,0),MATCH(D$6,[4]Sheet1!$1:$1,0))</f>
        <v>Bernardo Guttmann</v>
      </c>
      <c r="E70" s="15" t="str">
        <f>INDEX([4]Sheet1!$1:$1048576,MATCH($B70,[4]Sheet1!$A:$A,0),MATCH(E$6,[4]Sheet1!$1:$1,0))</f>
        <v>Buy</v>
      </c>
      <c r="F70" s="15" t="b">
        <f>INDEX([4]Sheet1!$1:$1048576,MATCH($B70,[4]Sheet1!$A:$A,0),MATCH(F$6,[4]Sheet1!$1:$1,0))</f>
        <v>0</v>
      </c>
      <c r="G70" s="92" t="e">
        <f>INDEX([4]Sheet1!$1:$1048576,MATCH($B70,[4]Sheet1!$A:$A,0),MATCH(G$6,[4]Sheet1!$1:$1,0))</f>
        <v>#N/A</v>
      </c>
      <c r="H70" s="29">
        <f>INDEX([4]Sheet1!$1:$1048576,MATCH($B70,[4]Sheet1!$A:$A,0),MATCH(H$6,[4]Sheet1!$1:$1,0))</f>
        <v>7.5</v>
      </c>
      <c r="I70" s="85" t="str" cm="1">
        <f t="array" ref="I70">IFERROR((_xll.ECONOMATICA($B70,"EV")/1000000) / IF($G70="USD",Aux!$B$1,1),"")</f>
        <v/>
      </c>
      <c r="J70" s="85" t="str" cm="1">
        <f t="array" ref="J70">IFERROR((_xll.ECONOMATICA($B70,"MarketCapitaliz")/1000000) / IF($G70="USD",Aux!$B$1,1),"")</f>
        <v/>
      </c>
      <c r="K70" s="110">
        <f>ABS(INDEX([4]Sheet1!$1:$1048576,MATCH($B70,[4]Sheet1!$A:$A,0),MATCH(K$6,[4]Sheet1!$1:$1,0)))</f>
        <v>21.55466848850936</v>
      </c>
      <c r="L70" s="110">
        <f>ABS(INDEX([4]Sheet1!$1:$1048576,MATCH($B70,[4]Sheet1!$A:$A,0),MATCH(L$6,[4]Sheet1!$1:$1,0)))</f>
        <v>34.47738015934312</v>
      </c>
      <c r="M70" s="110">
        <f>ABS(INDEX([4]Sheet1!$1:$1048576,MATCH($B70,[4]Sheet1!$A:$A,0),MATCH(M$6,[4]Sheet1!$1:$1,0)))</f>
        <v>1095.511592751621</v>
      </c>
      <c r="N70" s="110">
        <f>ABS(INDEX([4]Sheet1!$1:$1048576,MATCH($B70,[4]Sheet1!$A:$A,0),MATCH(N$6,[4]Sheet1!$1:$1,0)))</f>
        <v>1210.6660424838269</v>
      </c>
      <c r="O70" s="110">
        <f>ABS(INDEX([4]Sheet1!$1:$1048576,MATCH($B70,[4]Sheet1!$A:$A,0),MATCH(O$6,[4]Sheet1!$1:$1,0)))</f>
        <v>168.97246470536911</v>
      </c>
      <c r="P70" s="110">
        <f>ABS(INDEX([4]Sheet1!$1:$1048576,MATCH($B70,[4]Sheet1!$A:$A,0),MATCH(P$6,[4]Sheet1!$1:$1,0)))</f>
        <v>68.83968208004319</v>
      </c>
      <c r="Q70" s="110">
        <f>INDEX([4]Sheet1!$1:$1048576,MATCH($B70,[4]Sheet1!$A:$A,0),MATCH(Q$6,[4]Sheet1!$1:$1,0))</f>
        <v>119.7922612401307</v>
      </c>
      <c r="R70" s="110">
        <f>INDEX([4]Sheet1!$1:$1048576,MATCH($B70,[4]Sheet1!$A:$A,0),MATCH(R$6,[4]Sheet1!$1:$1,0))</f>
        <v>149.63182989154919</v>
      </c>
      <c r="S70" s="72">
        <f>INDEX([4]Sheet1!$1:$1048576,MATCH($B70,[4]Sheet1!$A:$A,0),MATCH(S$6,[4]Sheet1!$1:$1,0))</f>
        <v>431.45589641854082</v>
      </c>
      <c r="T70" s="72">
        <f>INDEX([4]Sheet1!$1:$1048576,MATCH($B70,[4]Sheet1!$A:$A,0),MATCH(T$6,[4]Sheet1!$1:$1,0))</f>
        <v>490.1016963373437</v>
      </c>
      <c r="U70" s="101" t="str">
        <f t="shared" si="5"/>
        <v>-</v>
      </c>
      <c r="V70" s="101" t="str">
        <f t="shared" si="6"/>
        <v>-</v>
      </c>
      <c r="W70" s="101" t="str">
        <f t="shared" si="7"/>
        <v>-</v>
      </c>
      <c r="X70" s="101" t="str">
        <f t="shared" si="8"/>
        <v>-</v>
      </c>
      <c r="Y70" s="101" t="str">
        <f t="shared" si="9"/>
        <v>-</v>
      </c>
      <c r="Z70" s="101" t="str">
        <f t="shared" si="10"/>
        <v>-</v>
      </c>
      <c r="AA70" s="101">
        <f t="shared" si="11"/>
        <v>0.39163322626481067</v>
      </c>
      <c r="AB70" s="101">
        <f t="shared" si="12"/>
        <v>0.1404599955366404</v>
      </c>
      <c r="AC70" s="107" t="str">
        <f t="shared" si="14"/>
        <v/>
      </c>
      <c r="AD70" s="107" t="str">
        <f t="shared" si="13"/>
        <v/>
      </c>
      <c r="AE70" s="107">
        <f t="shared" si="3"/>
        <v>0.10934823696319433</v>
      </c>
      <c r="AF70" s="107">
        <f t="shared" si="4"/>
        <v>0.12359463686993442</v>
      </c>
      <c r="AG70" s="107"/>
    </row>
    <row r="71" spans="1:33" ht="20.149999999999999" customHeight="1" x14ac:dyDescent="0.35">
      <c r="A71" s="15" t="str">
        <f>INDEX([4]Sheet1!$1:$1048576,MATCH($B71,[4]Sheet1!$A:$A,0),MATCH(A$6,[4]Sheet1!$1:$1,0))</f>
        <v>Cemig</v>
      </c>
      <c r="B71" s="41" t="s">
        <v>41</v>
      </c>
      <c r="C71" s="15" t="str">
        <f>INDEX([4]Sheet1!$1:$1048576,MATCH($B71,[4]Sheet1!$A:$A,0),MATCH(C$6,[4]Sheet1!$1:$1,0))</f>
        <v>Utilities &amp; Energy</v>
      </c>
      <c r="D71" s="15" t="str">
        <f>INDEX([4]Sheet1!$1:$1048576,MATCH($B71,[4]Sheet1!$A:$A,0),MATCH(D$6,[4]Sheet1!$1:$1,0))</f>
        <v>Vladimir Pinto</v>
      </c>
      <c r="E71" s="15" t="str">
        <f>INDEX([4]Sheet1!$1:$1048576,MATCH($B71,[4]Sheet1!$A:$A,0),MATCH(E$6,[4]Sheet1!$1:$1,0))</f>
        <v>Under Review</v>
      </c>
      <c r="F71" s="15" t="b">
        <f>INDEX([4]Sheet1!$1:$1048576,MATCH($B71,[4]Sheet1!$A:$A,0),MATCH(F$6,[4]Sheet1!$1:$1,0))</f>
        <v>0</v>
      </c>
      <c r="G71" s="92" t="e">
        <f>INDEX([4]Sheet1!$1:$1048576,MATCH($B71,[4]Sheet1!$A:$A,0),MATCH(G$6,[4]Sheet1!$1:$1,0))</f>
        <v>#N/A</v>
      </c>
      <c r="H71" s="29">
        <f>INDEX([4]Sheet1!$1:$1048576,MATCH($B71,[4]Sheet1!$A:$A,0),MATCH(H$6,[4]Sheet1!$1:$1,0))</f>
        <v>13</v>
      </c>
      <c r="I71" s="85" t="str" cm="1">
        <f t="array" ref="I71">IFERROR((_xll.ECONOMATICA($B71,"EV")/1000000) / IF($G71="USD",Aux!$B$1,1),"")</f>
        <v/>
      </c>
      <c r="J71" s="85" t="str" cm="1">
        <f t="array" ref="J71">IFERROR((_xll.ECONOMATICA($B71,"MarketCapitaliz")/1000000) / IF($G71="USD",Aux!$B$1,1),"")</f>
        <v/>
      </c>
      <c r="K71" s="110">
        <f>ABS(INDEX([4]Sheet1!$1:$1048576,MATCH($B71,[4]Sheet1!$A:$A,0),MATCH(K$6,[4]Sheet1!$1:$1,0)))</f>
        <v>939.77779213421229</v>
      </c>
      <c r="L71" s="110">
        <f>ABS(INDEX([4]Sheet1!$1:$1048576,MATCH($B71,[4]Sheet1!$A:$A,0),MATCH(L$6,[4]Sheet1!$1:$1,0)))</f>
        <v>1142.617724374998</v>
      </c>
      <c r="M71" s="110">
        <f>ABS(INDEX([4]Sheet1!$1:$1048576,MATCH($B71,[4]Sheet1!$A:$A,0),MATCH(M$6,[4]Sheet1!$1:$1,0)))</f>
        <v>19485.706517032479</v>
      </c>
      <c r="N71" s="110">
        <f>ABS(INDEX([4]Sheet1!$1:$1048576,MATCH($B71,[4]Sheet1!$A:$A,0),MATCH(N$6,[4]Sheet1!$1:$1,0)))</f>
        <v>20628.32424140747</v>
      </c>
      <c r="O71" s="110">
        <f>ABS(INDEX([4]Sheet1!$1:$1048576,MATCH($B71,[4]Sheet1!$A:$A,0),MATCH(O$6,[4]Sheet1!$1:$1,0)))</f>
        <v>10340.686072854471</v>
      </c>
      <c r="P71" s="110">
        <f>ABS(INDEX([4]Sheet1!$1:$1048576,MATCH($B71,[4]Sheet1!$A:$A,0),MATCH(P$6,[4]Sheet1!$1:$1,0)))</f>
        <v>9328.7053697467982</v>
      </c>
      <c r="Q71" s="110">
        <f>INDEX([4]Sheet1!$1:$1048576,MATCH($B71,[4]Sheet1!$A:$A,0),MATCH(Q$6,[4]Sheet1!$1:$1,0))</f>
        <v>1879.555584268425</v>
      </c>
      <c r="R71" s="110">
        <f>INDEX([4]Sheet1!$1:$1048576,MATCH($B71,[4]Sheet1!$A:$A,0),MATCH(R$6,[4]Sheet1!$1:$1,0))</f>
        <v>2285.235448749997</v>
      </c>
      <c r="S71" s="72">
        <f>INDEX([4]Sheet1!$1:$1048576,MATCH($B71,[4]Sheet1!$A:$A,0),MATCH(S$6,[4]Sheet1!$1:$1,0))</f>
        <v>4745.6473246524274</v>
      </c>
      <c r="T71" s="72">
        <f>INDEX([4]Sheet1!$1:$1048576,MATCH($B71,[4]Sheet1!$A:$A,0),MATCH(T$6,[4]Sheet1!$1:$1,0))</f>
        <v>5380.8402312502394</v>
      </c>
      <c r="U71" s="101" t="str">
        <f t="shared" si="5"/>
        <v>-</v>
      </c>
      <c r="V71" s="101" t="str">
        <f t="shared" si="6"/>
        <v>-</v>
      </c>
      <c r="W71" s="101" t="str">
        <f t="shared" si="7"/>
        <v>-</v>
      </c>
      <c r="X71" s="101" t="str">
        <f t="shared" si="8"/>
        <v>-</v>
      </c>
      <c r="Y71" s="101" t="str">
        <f t="shared" si="9"/>
        <v>-</v>
      </c>
      <c r="Z71" s="101" t="str">
        <f t="shared" si="10"/>
        <v>-</v>
      </c>
      <c r="AA71" s="101">
        <f t="shared" si="11"/>
        <v>2.1789832588564355</v>
      </c>
      <c r="AB71" s="101">
        <f t="shared" si="12"/>
        <v>1.7336893438256336</v>
      </c>
      <c r="AC71" s="107" t="str">
        <f t="shared" si="14"/>
        <v/>
      </c>
      <c r="AD71" s="107" t="str">
        <f t="shared" si="13"/>
        <v/>
      </c>
      <c r="AE71" s="107">
        <f t="shared" si="3"/>
        <v>9.6458169613993894E-2</v>
      </c>
      <c r="AF71" s="107">
        <f t="shared" si="4"/>
        <v>0.11078143924860449</v>
      </c>
      <c r="AG71" s="107"/>
    </row>
    <row r="72" spans="1:33" ht="20.149999999999999" customHeight="1" x14ac:dyDescent="0.35">
      <c r="A72" s="15" t="str">
        <f>INDEX([4]Sheet1!$1:$1048576,MATCH($B72,[4]Sheet1!$A:$A,0),MATCH(A$6,[4]Sheet1!$1:$1,0))</f>
        <v>3R Petroleum</v>
      </c>
      <c r="B72" s="15" t="s">
        <v>337</v>
      </c>
      <c r="C72" s="15" t="str">
        <f>INDEX([4]Sheet1!$1:$1048576,MATCH($B72,[4]Sheet1!$A:$A,0),MATCH(C$6,[4]Sheet1!$1:$1,0))</f>
        <v>Oil, Gas &amp; Petrochemicals</v>
      </c>
      <c r="D72" s="15" t="str">
        <f>INDEX([4]Sheet1!$1:$1048576,MATCH($B72,[4]Sheet1!$A:$A,0),MATCH(D$6,[4]Sheet1!$1:$1,0))</f>
        <v>André Vidal</v>
      </c>
      <c r="E72" s="15" t="str">
        <f>INDEX([4]Sheet1!$1:$1048576,MATCH($B72,[4]Sheet1!$A:$A,0),MATCH(E$6,[4]Sheet1!$1:$1,0))</f>
        <v>Buy</v>
      </c>
      <c r="F72" s="15" t="b">
        <f>INDEX([4]Sheet1!$1:$1048576,MATCH($B72,[4]Sheet1!$A:$A,0),MATCH(F$6,[4]Sheet1!$1:$1,0))</f>
        <v>0</v>
      </c>
      <c r="G72" s="92" t="e">
        <f>INDEX([4]Sheet1!$1:$1048576,MATCH($B72,[4]Sheet1!$A:$A,0),MATCH(G$6,[4]Sheet1!$1:$1,0))</f>
        <v>#N/A</v>
      </c>
      <c r="H72" s="29">
        <f>INDEX([4]Sheet1!$1:$1048576,MATCH($B72,[4]Sheet1!$A:$A,0),MATCH(H$6,[4]Sheet1!$1:$1,0))</f>
        <v>56.5</v>
      </c>
      <c r="I72" s="85" t="str" cm="1">
        <f t="array" ref="I72">IFERROR((_xll.ECONOMATICA($B72,"EV")/1000000) / IF($G72="USD",Aux!$B$1,1),"")</f>
        <v/>
      </c>
      <c r="J72" s="85" t="str" cm="1">
        <f t="array" ref="J72">IFERROR((_xll.ECONOMATICA($B72,"MarketCapitaliz")/1000000) / IF($G72="USD",Aux!$B$1,1),"")</f>
        <v/>
      </c>
      <c r="K72" s="110">
        <f>ABS(INDEX([4]Sheet1!$1:$1048576,MATCH($B72,[4]Sheet1!$A:$A,0),MATCH(K$6,[4]Sheet1!$1:$1,0)))</f>
        <v>0</v>
      </c>
      <c r="L72" s="110">
        <f>ABS(INDEX([4]Sheet1!$1:$1048576,MATCH($B72,[4]Sheet1!$A:$A,0),MATCH(L$6,[4]Sheet1!$1:$1,0)))</f>
        <v>0</v>
      </c>
      <c r="M72" s="110">
        <f>ABS(INDEX([4]Sheet1!$1:$1048576,MATCH($B72,[4]Sheet1!$A:$A,0),MATCH(M$6,[4]Sheet1!$1:$1,0)))</f>
        <v>5831.7248313539758</v>
      </c>
      <c r="N72" s="110">
        <f>ABS(INDEX([4]Sheet1!$1:$1048576,MATCH($B72,[4]Sheet1!$A:$A,0),MATCH(N$6,[4]Sheet1!$1:$1,0)))</f>
        <v>7341.4889232091609</v>
      </c>
      <c r="O72" s="110">
        <f>ABS(INDEX([4]Sheet1!$1:$1048576,MATCH($B72,[4]Sheet1!$A:$A,0),MATCH(O$6,[4]Sheet1!$1:$1,0)))</f>
        <v>5560.7056340938898</v>
      </c>
      <c r="P72" s="110">
        <f>ABS(INDEX([4]Sheet1!$1:$1048576,MATCH($B72,[4]Sheet1!$A:$A,0),MATCH(P$6,[4]Sheet1!$1:$1,0)))</f>
        <v>5282.4990550976117</v>
      </c>
      <c r="Q72" s="110">
        <f>INDEX([4]Sheet1!$1:$1048576,MATCH($B72,[4]Sheet1!$A:$A,0),MATCH(Q$6,[4]Sheet1!$1:$1,0))</f>
        <v>655.15678135397627</v>
      </c>
      <c r="R72" s="110">
        <f>INDEX([4]Sheet1!$1:$1048576,MATCH($B72,[4]Sheet1!$A:$A,0),MATCH(R$6,[4]Sheet1!$1:$1,0))</f>
        <v>1509.7640918551849</v>
      </c>
      <c r="S72" s="72">
        <f>INDEX([4]Sheet1!$1:$1048576,MATCH($B72,[4]Sheet1!$A:$A,0),MATCH(S$6,[4]Sheet1!$1:$1,0))</f>
        <v>1903.811416910165</v>
      </c>
      <c r="T72" s="72">
        <f>INDEX([4]Sheet1!$1:$1048576,MATCH($B72,[4]Sheet1!$A:$A,0),MATCH(T$6,[4]Sheet1!$1:$1,0))</f>
        <v>4065.862005322545</v>
      </c>
      <c r="U72" s="101" t="str">
        <f t="shared" si="5"/>
        <v>-</v>
      </c>
      <c r="V72" s="101" t="str">
        <f t="shared" si="6"/>
        <v>-</v>
      </c>
      <c r="W72" s="101" t="str">
        <f t="shared" si="7"/>
        <v>-</v>
      </c>
      <c r="X72" s="101" t="str">
        <f t="shared" si="8"/>
        <v>-</v>
      </c>
      <c r="Y72" s="101" t="str">
        <f t="shared" si="9"/>
        <v>-</v>
      </c>
      <c r="Z72" s="101" t="str">
        <f t="shared" si="10"/>
        <v>-</v>
      </c>
      <c r="AA72" s="101">
        <f t="shared" si="11"/>
        <v>2.9208279689375778</v>
      </c>
      <c r="AB72" s="101">
        <f t="shared" si="12"/>
        <v>1.2992322533776084</v>
      </c>
      <c r="AC72" s="107" t="str">
        <f t="shared" ref="AC72:AC135" si="15">IFERROR($K72/J72,"")</f>
        <v/>
      </c>
      <c r="AD72" s="107" t="str">
        <f t="shared" si="13"/>
        <v/>
      </c>
      <c r="AE72" s="107">
        <f t="shared" ref="AE72:AE135" si="16">IFERROR($Q72/$M72,"-")</f>
        <v>0.11234356906408868</v>
      </c>
      <c r="AF72" s="107">
        <f t="shared" ref="AF72:AF135" si="17">IFERROR($R72/$N72,"-")</f>
        <v>0.2056482149121362</v>
      </c>
      <c r="AG72" s="107"/>
    </row>
    <row r="73" spans="1:33" ht="20.149999999999999" customHeight="1" x14ac:dyDescent="0.35">
      <c r="A73" s="15" t="str">
        <f>INDEX([4]Sheet1!$1:$1048576,MATCH($B73,[4]Sheet1!$A:$A,0),MATCH(A$6,[4]Sheet1!$1:$1,0))</f>
        <v>Ambev</v>
      </c>
      <c r="B73" s="15" t="s">
        <v>16</v>
      </c>
      <c r="C73" s="15" t="str">
        <f>INDEX([4]Sheet1!$1:$1048576,MATCH($B73,[4]Sheet1!$A:$A,0),MATCH(C$6,[4]Sheet1!$1:$1,0))</f>
        <v>Food &amp; Beverages</v>
      </c>
      <c r="D73" s="15" t="str">
        <f>INDEX([4]Sheet1!$1:$1048576,MATCH($B73,[4]Sheet1!$A:$A,0),MATCH(D$6,[4]Sheet1!$1:$1,0))</f>
        <v>Leonardo Alencar</v>
      </c>
      <c r="E73" s="15" t="str">
        <f>INDEX([4]Sheet1!$1:$1048576,MATCH($B73,[4]Sheet1!$A:$A,0),MATCH(E$6,[4]Sheet1!$1:$1,0))</f>
        <v>Buy</v>
      </c>
      <c r="F73" s="15" t="b">
        <f>INDEX([4]Sheet1!$1:$1048576,MATCH($B73,[4]Sheet1!$A:$A,0),MATCH(F$6,[4]Sheet1!$1:$1,0))</f>
        <v>0</v>
      </c>
      <c r="G73" s="92" t="e">
        <f>INDEX([4]Sheet1!$1:$1048576,MATCH($B73,[4]Sheet1!$A:$A,0),MATCH(G$6,[4]Sheet1!$1:$1,0))</f>
        <v>#N/A</v>
      </c>
      <c r="H73" s="29">
        <f>INDEX([4]Sheet1!$1:$1048576,MATCH($B73,[4]Sheet1!$A:$A,0),MATCH(H$6,[4]Sheet1!$1:$1,0))</f>
        <v>18.7</v>
      </c>
      <c r="I73" s="85" t="str" cm="1">
        <f t="array" ref="I73">IFERROR((_xll.ECONOMATICA($B73,"EV")/1000000) / IF($G73="USD",Aux!$B$1,1),"")</f>
        <v/>
      </c>
      <c r="J73" s="85" t="str" cm="1">
        <f t="array" ref="J73">IFERROR((_xll.ECONOMATICA($B73,"MarketCapitaliz")/1000000) / IF($G73="USD",Aux!$B$1,1),"")</f>
        <v/>
      </c>
      <c r="K73" s="110">
        <f>ABS(INDEX([4]Sheet1!$1:$1048576,MATCH($B73,[4]Sheet1!$A:$A,0),MATCH(K$6,[4]Sheet1!$1:$1,0)))</f>
        <v>11332.50627313851</v>
      </c>
      <c r="L73" s="110">
        <f>ABS(INDEX([4]Sheet1!$1:$1048576,MATCH($B73,[4]Sheet1!$A:$A,0),MATCH(L$6,[4]Sheet1!$1:$1,0)))</f>
        <v>10815.516679154551</v>
      </c>
      <c r="M73" s="110">
        <f>ABS(INDEX([4]Sheet1!$1:$1048576,MATCH($B73,[4]Sheet1!$A:$A,0),MATCH(M$6,[4]Sheet1!$1:$1,0)))</f>
        <v>85379.390720244657</v>
      </c>
      <c r="N73" s="110">
        <f>ABS(INDEX([4]Sheet1!$1:$1048576,MATCH($B73,[4]Sheet1!$A:$A,0),MATCH(N$6,[4]Sheet1!$1:$1,0)))</f>
        <v>90014.612154168033</v>
      </c>
      <c r="O73" s="110">
        <f>ABS(INDEX([4]Sheet1!$1:$1048576,MATCH($B73,[4]Sheet1!$A:$A,0),MATCH(O$6,[4]Sheet1!$1:$1,0)))</f>
        <v>9511.8830779495529</v>
      </c>
      <c r="P73" s="110">
        <f>ABS(INDEX([4]Sheet1!$1:$1048576,MATCH($B73,[4]Sheet1!$A:$A,0),MATCH(P$6,[4]Sheet1!$1:$1,0)))</f>
        <v>13171.585437110951</v>
      </c>
      <c r="Q73" s="110">
        <f>INDEX([4]Sheet1!$1:$1048576,MATCH($B73,[4]Sheet1!$A:$A,0),MATCH(Q$6,[4]Sheet1!$1:$1,0))</f>
        <v>14531.167211271009</v>
      </c>
      <c r="R73" s="110">
        <f>INDEX([4]Sheet1!$1:$1048576,MATCH($B73,[4]Sheet1!$A:$A,0),MATCH(R$6,[4]Sheet1!$1:$1,0))</f>
        <v>16030.24232691589</v>
      </c>
      <c r="S73" s="72">
        <f>INDEX([4]Sheet1!$1:$1048576,MATCH($B73,[4]Sheet1!$A:$A,0),MATCH(S$6,[4]Sheet1!$1:$1,0))</f>
        <v>27107.69120098386</v>
      </c>
      <c r="T73" s="72">
        <f>INDEX([4]Sheet1!$1:$1048576,MATCH($B73,[4]Sheet1!$A:$A,0),MATCH(T$6,[4]Sheet1!$1:$1,0))</f>
        <v>30024.651615086961</v>
      </c>
      <c r="U73" s="101" t="str">
        <f t="shared" ref="U73:U136" si="18">IFERROR((J73/Q73),"-")</f>
        <v>-</v>
      </c>
      <c r="V73" s="101" t="str">
        <f t="shared" ref="V73:V136" si="19">IFERROR((J73/R73),"-")</f>
        <v>-</v>
      </c>
      <c r="W73" s="101" t="str">
        <f t="shared" ref="W73:W136" si="20">IFERROR(J73/M73,"-")</f>
        <v>-</v>
      </c>
      <c r="X73" s="101" t="str">
        <f t="shared" ref="X73:X136" si="21">IFERROR(J73/N73,"-")</f>
        <v>-</v>
      </c>
      <c r="Y73" s="101" t="str">
        <f t="shared" ref="Y73:Y136" si="22">IFERROR($I73/S73,"-")</f>
        <v>-</v>
      </c>
      <c r="Z73" s="101" t="str">
        <f t="shared" ref="Z73:Z136" si="23">IFERROR($I73/T73,"-")</f>
        <v>-</v>
      </c>
      <c r="AA73" s="101">
        <f t="shared" ref="AA73:AA136" si="24">IFERROR(O73/S73,"-")</f>
        <v>0.35089240936920235</v>
      </c>
      <c r="AB73" s="101">
        <f t="shared" ref="AB73:AB136" si="25">IFERROR(P73/T73,"-")</f>
        <v>0.43869236539259016</v>
      </c>
      <c r="AC73" s="107" t="str">
        <f t="shared" si="15"/>
        <v/>
      </c>
      <c r="AD73" s="107" t="str">
        <f t="shared" ref="AD73:AD136" si="26">IFERROR($L73/J73,"")</f>
        <v/>
      </c>
      <c r="AE73" s="107">
        <f t="shared" si="16"/>
        <v>0.17019525542040984</v>
      </c>
      <c r="AF73" s="107">
        <f t="shared" si="17"/>
        <v>0.17808489025604968</v>
      </c>
      <c r="AG73" s="107"/>
    </row>
    <row r="74" spans="1:33" ht="20.149999999999999" customHeight="1" x14ac:dyDescent="0.35">
      <c r="A74" s="15" t="str">
        <f>INDEX([4]Sheet1!$1:$1048576,MATCH($B74,[4]Sheet1!$A:$A,0),MATCH(A$6,[4]Sheet1!$1:$1,0))</f>
        <v>Multiplan</v>
      </c>
      <c r="B74" s="41" t="s">
        <v>37</v>
      </c>
      <c r="C74" s="15" t="str">
        <f>INDEX([4]Sheet1!$1:$1048576,MATCH($B74,[4]Sheet1!$A:$A,0),MATCH(C$6,[4]Sheet1!$1:$1,0))</f>
        <v>Income Properties</v>
      </c>
      <c r="D74" s="15" t="str">
        <f>INDEX([4]Sheet1!$1:$1048576,MATCH($B74,[4]Sheet1!$A:$A,0),MATCH(D$6,[4]Sheet1!$1:$1,0))</f>
        <v>Ygor Altero</v>
      </c>
      <c r="E74" s="15" t="str">
        <f>INDEX([4]Sheet1!$1:$1048576,MATCH($B74,[4]Sheet1!$A:$A,0),MATCH(E$6,[4]Sheet1!$1:$1,0))</f>
        <v>Buy</v>
      </c>
      <c r="F74" s="15" t="b">
        <f>INDEX([4]Sheet1!$1:$1048576,MATCH($B74,[4]Sheet1!$A:$A,0),MATCH(F$6,[4]Sheet1!$1:$1,0))</f>
        <v>0</v>
      </c>
      <c r="G74" s="92" t="e">
        <f>INDEX([4]Sheet1!$1:$1048576,MATCH($B74,[4]Sheet1!$A:$A,0),MATCH(G$6,[4]Sheet1!$1:$1,0))</f>
        <v>#N/A</v>
      </c>
      <c r="H74" s="29">
        <f>INDEX([4]Sheet1!$1:$1048576,MATCH($B74,[4]Sheet1!$A:$A,0),MATCH(H$6,[4]Sheet1!$1:$1,0))</f>
        <v>33</v>
      </c>
      <c r="I74" s="85" t="str" cm="1">
        <f t="array" ref="I74">IFERROR((_xll.ECONOMATICA($B74,"EV")/1000000) / IF($G74="USD",Aux!$B$1,1),"")</f>
        <v/>
      </c>
      <c r="J74" s="85" t="str" cm="1">
        <f t="array" ref="J74">IFERROR((_xll.ECONOMATICA($B74,"MarketCapitaliz")/1000000) / IF($G74="USD",Aux!$B$1,1),"")</f>
        <v/>
      </c>
      <c r="K74" s="110">
        <f>ABS(INDEX([4]Sheet1!$1:$1048576,MATCH($B74,[4]Sheet1!$A:$A,0),MATCH(K$6,[4]Sheet1!$1:$1,0)))</f>
        <v>459.05823143748682</v>
      </c>
      <c r="L74" s="110">
        <f>ABS(INDEX([4]Sheet1!$1:$1048576,MATCH($B74,[4]Sheet1!$A:$A,0),MATCH(L$6,[4]Sheet1!$1:$1,0)))</f>
        <v>445.21699662050668</v>
      </c>
      <c r="M74" s="110">
        <f>ABS(INDEX([4]Sheet1!$1:$1048576,MATCH($B74,[4]Sheet1!$A:$A,0),MATCH(M$6,[4]Sheet1!$1:$1,0)))</f>
        <v>6786.3568436740097</v>
      </c>
      <c r="N74" s="110">
        <f>ABS(INDEX([4]Sheet1!$1:$1048576,MATCH($B74,[4]Sheet1!$A:$A,0),MATCH(N$6,[4]Sheet1!$1:$1,0)))</f>
        <v>7290.1797302947271</v>
      </c>
      <c r="O74" s="110">
        <f>ABS(INDEX([4]Sheet1!$1:$1048576,MATCH($B74,[4]Sheet1!$A:$A,0),MATCH(O$6,[4]Sheet1!$1:$1,0)))</f>
        <v>1138.1403107218589</v>
      </c>
      <c r="P74" s="110">
        <f>ABS(INDEX([4]Sheet1!$1:$1048576,MATCH($B74,[4]Sheet1!$A:$A,0),MATCH(P$6,[4]Sheet1!$1:$1,0)))</f>
        <v>661.18305557849953</v>
      </c>
      <c r="Q74" s="110">
        <f>INDEX([4]Sheet1!$1:$1048576,MATCH($B74,[4]Sheet1!$A:$A,0),MATCH(Q$6,[4]Sheet1!$1:$1,0))</f>
        <v>890.43399324101335</v>
      </c>
      <c r="R74" s="110">
        <f>INDEX([4]Sheet1!$1:$1048576,MATCH($B74,[4]Sheet1!$A:$A,0),MATCH(R$6,[4]Sheet1!$1:$1,0))</f>
        <v>1007.645773241432</v>
      </c>
      <c r="S74" s="72">
        <f>INDEX([4]Sheet1!$1:$1048576,MATCH($B74,[4]Sheet1!$A:$A,0),MATCH(S$6,[4]Sheet1!$1:$1,0))</f>
        <v>1473.6434583494899</v>
      </c>
      <c r="T74" s="72">
        <f>INDEX([4]Sheet1!$1:$1048576,MATCH($B74,[4]Sheet1!$A:$A,0),MATCH(T$6,[4]Sheet1!$1:$1,0))</f>
        <v>1612.832228522145</v>
      </c>
      <c r="U74" s="101" t="str">
        <f t="shared" si="18"/>
        <v>-</v>
      </c>
      <c r="V74" s="101" t="str">
        <f t="shared" si="19"/>
        <v>-</v>
      </c>
      <c r="W74" s="101" t="str">
        <f t="shared" si="20"/>
        <v>-</v>
      </c>
      <c r="X74" s="101" t="str">
        <f t="shared" si="21"/>
        <v>-</v>
      </c>
      <c r="Y74" s="101" t="str">
        <f t="shared" si="22"/>
        <v>-</v>
      </c>
      <c r="Z74" s="101" t="str">
        <f t="shared" si="23"/>
        <v>-</v>
      </c>
      <c r="AA74" s="101">
        <f t="shared" si="24"/>
        <v>0.77233085402937207</v>
      </c>
      <c r="AB74" s="101">
        <f t="shared" si="25"/>
        <v>0.4099515398352056</v>
      </c>
      <c r="AC74" s="107" t="str">
        <f t="shared" si="15"/>
        <v/>
      </c>
      <c r="AD74" s="107" t="str">
        <f t="shared" si="26"/>
        <v/>
      </c>
      <c r="AE74" s="107">
        <f t="shared" si="16"/>
        <v>0.13120942705378702</v>
      </c>
      <c r="AF74" s="107">
        <f t="shared" si="17"/>
        <v>0.13821960644592982</v>
      </c>
      <c r="AG74" s="107"/>
    </row>
    <row r="75" spans="1:33" ht="20.149999999999999" customHeight="1" x14ac:dyDescent="0.35">
      <c r="A75" s="15" t="str">
        <f>INDEX([4]Sheet1!$1:$1048576,MATCH($B75,[4]Sheet1!$A:$A,0),MATCH(A$6,[4]Sheet1!$1:$1,0))</f>
        <v>Blau</v>
      </c>
      <c r="B75" s="41" t="s">
        <v>255</v>
      </c>
      <c r="C75" s="15" t="str">
        <f>INDEX([4]Sheet1!$1:$1048576,MATCH($B75,[4]Sheet1!$A:$A,0),MATCH(C$6,[4]Sheet1!$1:$1,0))</f>
        <v>Health Care</v>
      </c>
      <c r="D75" s="15" t="str">
        <f>INDEX([4]Sheet1!$1:$1048576,MATCH($B75,[4]Sheet1!$A:$A,0),MATCH(D$6,[4]Sheet1!$1:$1,0))</f>
        <v>Rafael Barros</v>
      </c>
      <c r="E75" s="15" t="str">
        <f>INDEX([4]Sheet1!$1:$1048576,MATCH($B75,[4]Sheet1!$A:$A,0),MATCH(E$6,[4]Sheet1!$1:$1,0))</f>
        <v>Buy</v>
      </c>
      <c r="F75" s="15" t="b">
        <f>INDEX([4]Sheet1!$1:$1048576,MATCH($B75,[4]Sheet1!$A:$A,0),MATCH(F$6,[4]Sheet1!$1:$1,0))</f>
        <v>0</v>
      </c>
      <c r="G75" s="92" t="e">
        <f>INDEX([4]Sheet1!$1:$1048576,MATCH($B75,[4]Sheet1!$A:$A,0),MATCH(G$6,[4]Sheet1!$1:$1,0))</f>
        <v>#N/A</v>
      </c>
      <c r="H75" s="29">
        <f>INDEX([4]Sheet1!$1:$1048576,MATCH($B75,[4]Sheet1!$A:$A,0),MATCH(H$6,[4]Sheet1!$1:$1,0))</f>
        <v>26.5</v>
      </c>
      <c r="I75" s="85" t="str" cm="1">
        <f t="array" ref="I75">IFERROR((_xll.ECONOMATICA($B75,"EV")/1000000) / IF($G75="USD",Aux!$B$1,1),"")</f>
        <v/>
      </c>
      <c r="J75" s="85" t="str" cm="1">
        <f t="array" ref="J75">IFERROR((_xll.ECONOMATICA($B75,"MarketCapitaliz")/1000000) / IF($G75="USD",Aux!$B$1,1),"")</f>
        <v/>
      </c>
      <c r="K75" s="110">
        <f>ABS(INDEX([4]Sheet1!$1:$1048576,MATCH($B75,[4]Sheet1!$A:$A,0),MATCH(K$6,[4]Sheet1!$1:$1,0)))</f>
        <v>90.644384174471597</v>
      </c>
      <c r="L75" s="110">
        <f>ABS(INDEX([4]Sheet1!$1:$1048576,MATCH($B75,[4]Sheet1!$A:$A,0),MATCH(L$6,[4]Sheet1!$1:$1,0)))</f>
        <v>134.7215340195751</v>
      </c>
      <c r="M75" s="110">
        <f>ABS(INDEX([4]Sheet1!$1:$1048576,MATCH($B75,[4]Sheet1!$A:$A,0),MATCH(M$6,[4]Sheet1!$1:$1,0)))</f>
        <v>2039.529282186284</v>
      </c>
      <c r="N75" s="110">
        <f>ABS(INDEX([4]Sheet1!$1:$1048576,MATCH($B75,[4]Sheet1!$A:$A,0),MATCH(N$6,[4]Sheet1!$1:$1,0)))</f>
        <v>2290.3800244379299</v>
      </c>
      <c r="O75" s="110">
        <f>ABS(INDEX([4]Sheet1!$1:$1048576,MATCH($B75,[4]Sheet1!$A:$A,0),MATCH(O$6,[4]Sheet1!$1:$1,0)))</f>
        <v>238.28040997320329</v>
      </c>
      <c r="P75" s="110">
        <f>ABS(INDEX([4]Sheet1!$1:$1048576,MATCH($B75,[4]Sheet1!$A:$A,0),MATCH(P$6,[4]Sheet1!$1:$1,0)))</f>
        <v>132.39528158111059</v>
      </c>
      <c r="Q75" s="110">
        <f>INDEX([4]Sheet1!$1:$1048576,MATCH($B75,[4]Sheet1!$A:$A,0),MATCH(Q$6,[4]Sheet1!$1:$1,0))</f>
        <v>336.70926116386482</v>
      </c>
      <c r="R75" s="110">
        <f>INDEX([4]Sheet1!$1:$1048576,MATCH($B75,[4]Sheet1!$A:$A,0),MATCH(R$6,[4]Sheet1!$1:$1,0))</f>
        <v>397.56924522236079</v>
      </c>
      <c r="S75" s="72">
        <f>INDEX([4]Sheet1!$1:$1048576,MATCH($B75,[4]Sheet1!$A:$A,0),MATCH(S$6,[4]Sheet1!$1:$1,0))</f>
        <v>464.32657782374628</v>
      </c>
      <c r="T75" s="72">
        <f>INDEX([4]Sheet1!$1:$1048576,MATCH($B75,[4]Sheet1!$A:$A,0),MATCH(T$6,[4]Sheet1!$1:$1,0))</f>
        <v>571.87963715105184</v>
      </c>
      <c r="U75" s="101" t="str">
        <f t="shared" si="18"/>
        <v>-</v>
      </c>
      <c r="V75" s="101" t="str">
        <f t="shared" si="19"/>
        <v>-</v>
      </c>
      <c r="W75" s="101" t="str">
        <f t="shared" si="20"/>
        <v>-</v>
      </c>
      <c r="X75" s="101" t="str">
        <f t="shared" si="21"/>
        <v>-</v>
      </c>
      <c r="Y75" s="101" t="str">
        <f t="shared" si="22"/>
        <v>-</v>
      </c>
      <c r="Z75" s="101" t="str">
        <f t="shared" si="23"/>
        <v>-</v>
      </c>
      <c r="AA75" s="101">
        <f t="shared" si="24"/>
        <v>0.51317417816141497</v>
      </c>
      <c r="AB75" s="101">
        <f t="shared" si="25"/>
        <v>0.23150899766368274</v>
      </c>
      <c r="AC75" s="107" t="str">
        <f t="shared" si="15"/>
        <v/>
      </c>
      <c r="AD75" s="107" t="str">
        <f t="shared" si="26"/>
        <v/>
      </c>
      <c r="AE75" s="107">
        <f t="shared" si="16"/>
        <v>0.16509165330684911</v>
      </c>
      <c r="AF75" s="107">
        <f t="shared" si="17"/>
        <v>0.17358221822595846</v>
      </c>
      <c r="AG75" s="107"/>
    </row>
    <row r="76" spans="1:33" ht="20.149999999999999" customHeight="1" x14ac:dyDescent="0.35">
      <c r="A76" s="15" t="str">
        <f>INDEX([4]Sheet1!$1:$1048576,MATCH($B76,[4]Sheet1!$A:$A,0),MATCH(A$6,[4]Sheet1!$1:$1,0))</f>
        <v>Dasa</v>
      </c>
      <c r="B76" s="41" t="s">
        <v>282</v>
      </c>
      <c r="C76" s="15" t="str">
        <f>INDEX([4]Sheet1!$1:$1048576,MATCH($B76,[4]Sheet1!$A:$A,0),MATCH(C$6,[4]Sheet1!$1:$1,0))</f>
        <v>Health Care</v>
      </c>
      <c r="D76" s="15" t="str">
        <f>INDEX([4]Sheet1!$1:$1048576,MATCH($B76,[4]Sheet1!$A:$A,0),MATCH(D$6,[4]Sheet1!$1:$1,0))</f>
        <v>Rafael Barros</v>
      </c>
      <c r="E76" s="15" t="str">
        <f>INDEX([4]Sheet1!$1:$1048576,MATCH($B76,[4]Sheet1!$A:$A,0),MATCH(E$6,[4]Sheet1!$1:$1,0))</f>
        <v>Buy</v>
      </c>
      <c r="F76" s="15" t="b">
        <f>INDEX([4]Sheet1!$1:$1048576,MATCH($B76,[4]Sheet1!$A:$A,0),MATCH(F$6,[4]Sheet1!$1:$1,0))</f>
        <v>0</v>
      </c>
      <c r="G76" s="92" t="e">
        <f>INDEX([4]Sheet1!$1:$1048576,MATCH($B76,[4]Sheet1!$A:$A,0),MATCH(G$6,[4]Sheet1!$1:$1,0))</f>
        <v>#N/A</v>
      </c>
      <c r="H76" s="29">
        <f>INDEX([4]Sheet1!$1:$1048576,MATCH($B76,[4]Sheet1!$A:$A,0),MATCH(H$6,[4]Sheet1!$1:$1,0))</f>
        <v>20.8</v>
      </c>
      <c r="I76" s="85" t="str" cm="1">
        <f t="array" ref="I76">IFERROR((_xll.ECONOMATICA($B76,"EV")/1000000) / IF($G76="USD",Aux!$B$1,1),"")</f>
        <v/>
      </c>
      <c r="J76" s="85" t="str" cm="1">
        <f t="array" ref="J76">IFERROR((_xll.ECONOMATICA($B76,"MarketCapitaliz")/1000000) / IF($G76="USD",Aux!$B$1,1),"")</f>
        <v/>
      </c>
      <c r="K76" s="110">
        <f>ABS(INDEX([4]Sheet1!$1:$1048576,MATCH($B76,[4]Sheet1!$A:$A,0),MATCH(K$6,[4]Sheet1!$1:$1,0)))</f>
        <v>133.36199999999999</v>
      </c>
      <c r="L76" s="110">
        <f>ABS(INDEX([4]Sheet1!$1:$1048576,MATCH($B76,[4]Sheet1!$A:$A,0),MATCH(L$6,[4]Sheet1!$1:$1,0)))</f>
        <v>1.4210854715202001E-14</v>
      </c>
      <c r="M76" s="110">
        <f>ABS(INDEX([4]Sheet1!$1:$1048576,MATCH($B76,[4]Sheet1!$A:$A,0),MATCH(M$6,[4]Sheet1!$1:$1,0)))</f>
        <v>7246.2904980235216</v>
      </c>
      <c r="N76" s="110">
        <f>ABS(INDEX([4]Sheet1!$1:$1048576,MATCH($B76,[4]Sheet1!$A:$A,0),MATCH(N$6,[4]Sheet1!$1:$1,0)))</f>
        <v>7802.5217360562783</v>
      </c>
      <c r="O76" s="110">
        <f>ABS(INDEX([4]Sheet1!$1:$1048576,MATCH($B76,[4]Sheet1!$A:$A,0),MATCH(O$6,[4]Sheet1!$1:$1,0)))</f>
        <v>12303.84400763498</v>
      </c>
      <c r="P76" s="110">
        <f>ABS(INDEX([4]Sheet1!$1:$1048576,MATCH($B76,[4]Sheet1!$A:$A,0),MATCH(P$6,[4]Sheet1!$1:$1,0)))</f>
        <v>12271.239568208081</v>
      </c>
      <c r="Q76" s="110">
        <f>INDEX([4]Sheet1!$1:$1048576,MATCH($B76,[4]Sheet1!$A:$A,0),MATCH(Q$6,[4]Sheet1!$1:$1,0))</f>
        <v>31.985821151539199</v>
      </c>
      <c r="R76" s="110">
        <f>INDEX([4]Sheet1!$1:$1048576,MATCH($B76,[4]Sheet1!$A:$A,0),MATCH(R$6,[4]Sheet1!$1:$1,0))</f>
        <v>638.06465450240216</v>
      </c>
      <c r="S76" s="72">
        <f>INDEX([4]Sheet1!$1:$1048576,MATCH($B76,[4]Sheet1!$A:$A,0),MATCH(S$6,[4]Sheet1!$1:$1,0))</f>
        <v>2762.7679589709769</v>
      </c>
      <c r="T76" s="72">
        <f>INDEX([4]Sheet1!$1:$1048576,MATCH($B76,[4]Sheet1!$A:$A,0),MATCH(T$6,[4]Sheet1!$1:$1,0))</f>
        <v>3454.591929528649</v>
      </c>
      <c r="U76" s="101" t="str">
        <f t="shared" si="18"/>
        <v>-</v>
      </c>
      <c r="V76" s="101" t="str">
        <f t="shared" si="19"/>
        <v>-</v>
      </c>
      <c r="W76" s="101" t="str">
        <f t="shared" si="20"/>
        <v>-</v>
      </c>
      <c r="X76" s="101" t="str">
        <f t="shared" si="21"/>
        <v>-</v>
      </c>
      <c r="Y76" s="101" t="str">
        <f t="shared" si="22"/>
        <v>-</v>
      </c>
      <c r="Z76" s="101" t="str">
        <f t="shared" si="23"/>
        <v>-</v>
      </c>
      <c r="AA76" s="101">
        <f t="shared" si="24"/>
        <v>4.4534482049725526</v>
      </c>
      <c r="AB76" s="101">
        <f t="shared" si="25"/>
        <v>3.5521531395120207</v>
      </c>
      <c r="AC76" s="107" t="str">
        <f t="shared" si="15"/>
        <v/>
      </c>
      <c r="AD76" s="107" t="str">
        <f t="shared" si="26"/>
        <v/>
      </c>
      <c r="AE76" s="107">
        <f t="shared" si="16"/>
        <v>4.4140958964125942E-3</v>
      </c>
      <c r="AF76" s="107">
        <f t="shared" si="17"/>
        <v>8.1776722460616527E-2</v>
      </c>
      <c r="AG76" s="107"/>
    </row>
    <row r="77" spans="1:33" ht="20.149999999999999" customHeight="1" x14ac:dyDescent="0.35">
      <c r="A77" s="15" t="str">
        <f>INDEX([4]Sheet1!$1:$1048576,MATCH($B77,[4]Sheet1!$A:$A,0),MATCH(A$6,[4]Sheet1!$1:$1,0))</f>
        <v>Direcional</v>
      </c>
      <c r="B77" s="41" t="s">
        <v>271</v>
      </c>
      <c r="C77" s="15" t="str">
        <f>INDEX([4]Sheet1!$1:$1048576,MATCH($B77,[4]Sheet1!$A:$A,0),MATCH(C$6,[4]Sheet1!$1:$1,0))</f>
        <v>Homebuilders</v>
      </c>
      <c r="D77" s="15" t="str">
        <f>INDEX([4]Sheet1!$1:$1048576,MATCH($B77,[4]Sheet1!$A:$A,0),MATCH(D$6,[4]Sheet1!$1:$1,0))</f>
        <v>Ygor Altero</v>
      </c>
      <c r="E77" s="15" t="str">
        <f>INDEX([4]Sheet1!$1:$1048576,MATCH($B77,[4]Sheet1!$A:$A,0),MATCH(E$6,[4]Sheet1!$1:$1,0))</f>
        <v>Buy</v>
      </c>
      <c r="F77" s="15" t="b">
        <f>INDEX([4]Sheet1!$1:$1048576,MATCH($B77,[4]Sheet1!$A:$A,0),MATCH(F$6,[4]Sheet1!$1:$1,0))</f>
        <v>0</v>
      </c>
      <c r="G77" s="92" t="e">
        <f>INDEX([4]Sheet1!$1:$1048576,MATCH($B77,[4]Sheet1!$A:$A,0),MATCH(G$6,[4]Sheet1!$1:$1,0))</f>
        <v>#N/A</v>
      </c>
      <c r="H77" s="29">
        <f>INDEX([4]Sheet1!$1:$1048576,MATCH($B77,[4]Sheet1!$A:$A,0),MATCH(H$6,[4]Sheet1!$1:$1,0))</f>
        <v>26</v>
      </c>
      <c r="I77" s="85" t="str" cm="1">
        <f t="array" ref="I77">IFERROR((_xll.ECONOMATICA($B77,"EV")/1000000) / IF($G77="USD",Aux!$B$1,1),"")</f>
        <v/>
      </c>
      <c r="J77" s="85" t="str" cm="1">
        <f t="array" ref="J77">IFERROR((_xll.ECONOMATICA($B77,"MarketCapitaliz")/1000000) / IF($G77="USD",Aux!$B$1,1),"")</f>
        <v/>
      </c>
      <c r="K77" s="110">
        <f>ABS(INDEX([4]Sheet1!$1:$1048576,MATCH($B77,[4]Sheet1!$A:$A,0),MATCH(K$6,[4]Sheet1!$1:$1,0)))</f>
        <v>104.28700000000001</v>
      </c>
      <c r="L77" s="110">
        <f>ABS(INDEX([4]Sheet1!$1:$1048576,MATCH($B77,[4]Sheet1!$A:$A,0),MATCH(L$6,[4]Sheet1!$1:$1,0)))</f>
        <v>83.489150980040264</v>
      </c>
      <c r="M77" s="110">
        <f>ABS(INDEX([4]Sheet1!$1:$1048576,MATCH($B77,[4]Sheet1!$A:$A,0),MATCH(M$6,[4]Sheet1!$1:$1,0)))</f>
        <v>1972.180771300121</v>
      </c>
      <c r="N77" s="110">
        <f>ABS(INDEX([4]Sheet1!$1:$1048576,MATCH($B77,[4]Sheet1!$A:$A,0),MATCH(N$6,[4]Sheet1!$1:$1,0)))</f>
        <v>2347.9319484124012</v>
      </c>
      <c r="O77" s="110">
        <f>ABS(INDEX([4]Sheet1!$1:$1048576,MATCH($B77,[4]Sheet1!$A:$A,0),MATCH(O$6,[4]Sheet1!$1:$1,0)))</f>
        <v>20.152268016424031</v>
      </c>
      <c r="P77" s="110">
        <f>ABS(INDEX([4]Sheet1!$1:$1048576,MATCH($B77,[4]Sheet1!$A:$A,0),MATCH(P$6,[4]Sheet1!$1:$1,0)))</f>
        <v>436.54119743721839</v>
      </c>
      <c r="Q77" s="110">
        <f>INDEX([4]Sheet1!$1:$1048576,MATCH($B77,[4]Sheet1!$A:$A,0),MATCH(Q$6,[4]Sheet1!$1:$1,0))</f>
        <v>333.95660392016111</v>
      </c>
      <c r="R77" s="110">
        <f>INDEX([4]Sheet1!$1:$1048576,MATCH($B77,[4]Sheet1!$A:$A,0),MATCH(R$6,[4]Sheet1!$1:$1,0))</f>
        <v>501.00156948304061</v>
      </c>
      <c r="S77" s="72">
        <f>INDEX([4]Sheet1!$1:$1048576,MATCH($B77,[4]Sheet1!$A:$A,0),MATCH(S$6,[4]Sheet1!$1:$1,0))</f>
        <v>535.60102810975627</v>
      </c>
      <c r="T77" s="72">
        <f>INDEX([4]Sheet1!$1:$1048576,MATCH($B77,[4]Sheet1!$A:$A,0),MATCH(T$6,[4]Sheet1!$1:$1,0))</f>
        <v>717.16881908237906</v>
      </c>
      <c r="U77" s="101" t="str">
        <f t="shared" si="18"/>
        <v>-</v>
      </c>
      <c r="V77" s="101" t="str">
        <f t="shared" si="19"/>
        <v>-</v>
      </c>
      <c r="W77" s="101" t="str">
        <f t="shared" si="20"/>
        <v>-</v>
      </c>
      <c r="X77" s="101" t="str">
        <f t="shared" si="21"/>
        <v>-</v>
      </c>
      <c r="Y77" s="101" t="str">
        <f t="shared" si="22"/>
        <v>-</v>
      </c>
      <c r="Z77" s="101" t="str">
        <f t="shared" si="23"/>
        <v>-</v>
      </c>
      <c r="AA77" s="101">
        <f t="shared" si="24"/>
        <v>3.7625521533342525E-2</v>
      </c>
      <c r="AB77" s="101">
        <f t="shared" si="25"/>
        <v>0.60870074914268435</v>
      </c>
      <c r="AC77" s="107" t="str">
        <f t="shared" si="15"/>
        <v/>
      </c>
      <c r="AD77" s="107" t="str">
        <f t="shared" si="26"/>
        <v/>
      </c>
      <c r="AE77" s="107">
        <f t="shared" si="16"/>
        <v>0.16933366797811686</v>
      </c>
      <c r="AF77" s="107">
        <f t="shared" si="17"/>
        <v>0.21337993625488266</v>
      </c>
      <c r="AG77" s="107"/>
    </row>
    <row r="78" spans="1:33" s="62" customFormat="1" ht="20.149999999999999" customHeight="1" x14ac:dyDescent="0.35">
      <c r="A78" s="15" t="str">
        <f>INDEX([4]Sheet1!$1:$1048576,MATCH($B78,[4]Sheet1!$A:$A,0),MATCH(A$6,[4]Sheet1!$1:$1,0))</f>
        <v>Jalles Machado</v>
      </c>
      <c r="B78" s="15" t="s">
        <v>219</v>
      </c>
      <c r="C78" s="15" t="str">
        <f>INDEX([4]Sheet1!$1:$1048576,MATCH($B78,[4]Sheet1!$A:$A,0),MATCH(C$6,[4]Sheet1!$1:$1,0))</f>
        <v>Agribusiness</v>
      </c>
      <c r="D78" s="15" t="str">
        <f>INDEX([4]Sheet1!$1:$1048576,MATCH($B78,[4]Sheet1!$A:$A,0),MATCH(D$6,[4]Sheet1!$1:$1,0))</f>
        <v>Leonardo Alencar</v>
      </c>
      <c r="E78" s="15" t="str">
        <f>INDEX([4]Sheet1!$1:$1048576,MATCH($B78,[4]Sheet1!$A:$A,0),MATCH(E$6,[4]Sheet1!$1:$1,0))</f>
        <v>Buy</v>
      </c>
      <c r="F78" s="15" t="b">
        <f>INDEX([4]Sheet1!$1:$1048576,MATCH($B78,[4]Sheet1!$A:$A,0),MATCH(F$6,[4]Sheet1!$1:$1,0))</f>
        <v>0</v>
      </c>
      <c r="G78" s="92" t="e">
        <f>INDEX([4]Sheet1!$1:$1048576,MATCH($B78,[4]Sheet1!$A:$A,0),MATCH(G$6,[4]Sheet1!$1:$1,0))</f>
        <v>#N/A</v>
      </c>
      <c r="H78" s="29">
        <f>INDEX([4]Sheet1!$1:$1048576,MATCH($B78,[4]Sheet1!$A:$A,0),MATCH(H$6,[4]Sheet1!$1:$1,0))</f>
        <v>11</v>
      </c>
      <c r="I78" s="85" t="str" cm="1">
        <f t="array" ref="I78">IFERROR((_xll.ECONOMATICA($B78,"EV")/1000000) / IF($G78="USD",Aux!$B$1,1),"")</f>
        <v/>
      </c>
      <c r="J78" s="85" t="str" cm="1">
        <f t="array" ref="J78">IFERROR((_xll.ECONOMATICA($B78,"MarketCapitaliz")/1000000) / IF($G78="USD",Aux!$B$1,1),"")</f>
        <v/>
      </c>
      <c r="K78" s="110">
        <f>ABS(INDEX([4]Sheet1!$1:$1048576,MATCH($B78,[4]Sheet1!$A:$A,0),MATCH(K$6,[4]Sheet1!$1:$1,0)))</f>
        <v>64.429505247790416</v>
      </c>
      <c r="L78" s="110">
        <f>ABS(INDEX([4]Sheet1!$1:$1048576,MATCH($B78,[4]Sheet1!$A:$A,0),MATCH(L$6,[4]Sheet1!$1:$1,0)))</f>
        <v>101.6155182258459</v>
      </c>
      <c r="M78" s="110">
        <f>ABS(INDEX([4]Sheet1!$1:$1048576,MATCH($B78,[4]Sheet1!$A:$A,0),MATCH(M$6,[4]Sheet1!$1:$1,0)))</f>
        <v>1923.995981112374</v>
      </c>
      <c r="N78" s="110">
        <f>ABS(INDEX([4]Sheet1!$1:$1048576,MATCH($B78,[4]Sheet1!$A:$A,0),MATCH(N$6,[4]Sheet1!$1:$1,0)))</f>
        <v>2228.8425357899118</v>
      </c>
      <c r="O78" s="110">
        <f>ABS(INDEX([4]Sheet1!$1:$1048576,MATCH($B78,[4]Sheet1!$A:$A,0),MATCH(O$6,[4]Sheet1!$1:$1,0)))</f>
        <v>34.572917016467727</v>
      </c>
      <c r="P78" s="110">
        <f>ABS(INDEX([4]Sheet1!$1:$1048576,MATCH($B78,[4]Sheet1!$A:$A,0),MATCH(P$6,[4]Sheet1!$1:$1,0)))</f>
        <v>208.31125079551339</v>
      </c>
      <c r="Q78" s="110">
        <f>INDEX([4]Sheet1!$1:$1048576,MATCH($B78,[4]Sheet1!$A:$A,0),MATCH(Q$6,[4]Sheet1!$1:$1,0))</f>
        <v>345.39243374480128</v>
      </c>
      <c r="R78" s="110">
        <f>INDEX([4]Sheet1!$1:$1048576,MATCH($B78,[4]Sheet1!$A:$A,0),MATCH(R$6,[4]Sheet1!$1:$1,0))</f>
        <v>406.46207290338373</v>
      </c>
      <c r="S78" s="72">
        <f>INDEX([4]Sheet1!$1:$1048576,MATCH($B78,[4]Sheet1!$A:$A,0),MATCH(S$6,[4]Sheet1!$1:$1,0))</f>
        <v>1667.3384642970391</v>
      </c>
      <c r="T78" s="72">
        <f>INDEX([4]Sheet1!$1:$1048576,MATCH($B78,[4]Sheet1!$A:$A,0),MATCH(T$6,[4]Sheet1!$1:$1,0))</f>
        <v>1735.2932623411259</v>
      </c>
      <c r="U78" s="101" t="str">
        <f t="shared" si="18"/>
        <v>-</v>
      </c>
      <c r="V78" s="101" t="str">
        <f t="shared" si="19"/>
        <v>-</v>
      </c>
      <c r="W78" s="101" t="str">
        <f t="shared" si="20"/>
        <v>-</v>
      </c>
      <c r="X78" s="101" t="str">
        <f t="shared" si="21"/>
        <v>-</v>
      </c>
      <c r="Y78" s="101" t="str">
        <f t="shared" si="22"/>
        <v>-</v>
      </c>
      <c r="Z78" s="101" t="str">
        <f t="shared" si="23"/>
        <v>-</v>
      </c>
      <c r="AA78" s="101">
        <f t="shared" si="24"/>
        <v>2.0735392217466713E-2</v>
      </c>
      <c r="AB78" s="101">
        <f t="shared" si="25"/>
        <v>0.12004383081305557</v>
      </c>
      <c r="AC78" s="107" t="str">
        <f t="shared" si="15"/>
        <v/>
      </c>
      <c r="AD78" s="107" t="str">
        <f t="shared" si="26"/>
        <v/>
      </c>
      <c r="AE78" s="107">
        <f t="shared" si="16"/>
        <v>0.17951827193792255</v>
      </c>
      <c r="AF78" s="107">
        <f t="shared" si="17"/>
        <v>0.18236464280296577</v>
      </c>
      <c r="AG78" s="107"/>
    </row>
    <row r="79" spans="1:33" s="62" customFormat="1" ht="20.149999999999999" customHeight="1" x14ac:dyDescent="0.35">
      <c r="A79" s="15" t="str">
        <f>INDEX([4]Sheet1!$1:$1048576,MATCH($B79,[4]Sheet1!$A:$A,0),MATCH(A$6,[4]Sheet1!$1:$1,0))</f>
        <v>Hypera</v>
      </c>
      <c r="B79" s="41" t="s">
        <v>130</v>
      </c>
      <c r="C79" s="15" t="str">
        <f>INDEX([4]Sheet1!$1:$1048576,MATCH($B79,[4]Sheet1!$A:$A,0),MATCH(C$6,[4]Sheet1!$1:$1,0))</f>
        <v>Health Care</v>
      </c>
      <c r="D79" s="15" t="str">
        <f>INDEX([4]Sheet1!$1:$1048576,MATCH($B79,[4]Sheet1!$A:$A,0),MATCH(D$6,[4]Sheet1!$1:$1,0))</f>
        <v>Rafael Barros</v>
      </c>
      <c r="E79" s="15" t="str">
        <f>INDEX([4]Sheet1!$1:$1048576,MATCH($B79,[4]Sheet1!$A:$A,0),MATCH(E$6,[4]Sheet1!$1:$1,0))</f>
        <v>Buy</v>
      </c>
      <c r="F79" s="15" t="b">
        <f>INDEX([4]Sheet1!$1:$1048576,MATCH($B79,[4]Sheet1!$A:$A,0),MATCH(F$6,[4]Sheet1!$1:$1,0))</f>
        <v>0</v>
      </c>
      <c r="G79" s="92" t="e">
        <f>INDEX([4]Sheet1!$1:$1048576,MATCH($B79,[4]Sheet1!$A:$A,0),MATCH(G$6,[4]Sheet1!$1:$1,0))</f>
        <v>#N/A</v>
      </c>
      <c r="H79" s="29">
        <f>INDEX([4]Sheet1!$1:$1048576,MATCH($B79,[4]Sheet1!$A:$A,0),MATCH(H$6,[4]Sheet1!$1:$1,0))</f>
        <v>49.4</v>
      </c>
      <c r="I79" s="85" t="str" cm="1">
        <f t="array" ref="I79">IFERROR((_xll.ECONOMATICA($B79,"EV")/1000000) / IF($G79="USD",Aux!$B$1,1),"")</f>
        <v/>
      </c>
      <c r="J79" s="85" t="str" cm="1">
        <f t="array" ref="J79">IFERROR((_xll.ECONOMATICA($B79,"MarketCapitaliz")/1000000) / IF($G79="USD",Aux!$B$1,1),"")</f>
        <v/>
      </c>
      <c r="K79" s="110">
        <f>ABS(INDEX([4]Sheet1!$1:$1048576,MATCH($B79,[4]Sheet1!$A:$A,0),MATCH(K$6,[4]Sheet1!$1:$1,0)))</f>
        <v>1282.747101184505</v>
      </c>
      <c r="L79" s="110">
        <f>ABS(INDEX([4]Sheet1!$1:$1048576,MATCH($B79,[4]Sheet1!$A:$A,0),MATCH(L$6,[4]Sheet1!$1:$1,0)))</f>
        <v>895.95614689500712</v>
      </c>
      <c r="M79" s="110">
        <f>ABS(INDEX([4]Sheet1!$1:$1048576,MATCH($B79,[4]Sheet1!$A:$A,0),MATCH(M$6,[4]Sheet1!$1:$1,0)))</f>
        <v>11694.839879255191</v>
      </c>
      <c r="N79" s="110">
        <f>ABS(INDEX([4]Sheet1!$1:$1048576,MATCH($B79,[4]Sheet1!$A:$A,0),MATCH(N$6,[4]Sheet1!$1:$1,0)))</f>
        <v>12954.998581514021</v>
      </c>
      <c r="O79" s="110">
        <f>ABS(INDEX([4]Sheet1!$1:$1048576,MATCH($B79,[4]Sheet1!$A:$A,0),MATCH(O$6,[4]Sheet1!$1:$1,0)))</f>
        <v>8518.707150403281</v>
      </c>
      <c r="P79" s="110">
        <f>ABS(INDEX([4]Sheet1!$1:$1048576,MATCH($B79,[4]Sheet1!$A:$A,0),MATCH(P$6,[4]Sheet1!$1:$1,0)))</f>
        <v>8392.7688452659877</v>
      </c>
      <c r="Q79" s="110">
        <f>INDEX([4]Sheet1!$1:$1048576,MATCH($B79,[4]Sheet1!$A:$A,0),MATCH(Q$6,[4]Sheet1!$1:$1,0))</f>
        <v>1836.6100904095931</v>
      </c>
      <c r="R79" s="110">
        <f>INDEX([4]Sheet1!$1:$1048576,MATCH($B79,[4]Sheet1!$A:$A,0),MATCH(R$6,[4]Sheet1!$1:$1,0))</f>
        <v>2198.8362276640701</v>
      </c>
      <c r="S79" s="72">
        <f>INDEX([4]Sheet1!$1:$1048576,MATCH($B79,[4]Sheet1!$A:$A,0),MATCH(S$6,[4]Sheet1!$1:$1,0))</f>
        <v>3047.5775883695069</v>
      </c>
      <c r="T79" s="72">
        <f>INDEX([4]Sheet1!$1:$1048576,MATCH($B79,[4]Sheet1!$A:$A,0),MATCH(T$6,[4]Sheet1!$1:$1,0))</f>
        <v>3498.1464479431852</v>
      </c>
      <c r="U79" s="101" t="str">
        <f t="shared" si="18"/>
        <v>-</v>
      </c>
      <c r="V79" s="101" t="str">
        <f t="shared" si="19"/>
        <v>-</v>
      </c>
      <c r="W79" s="101" t="str">
        <f t="shared" si="20"/>
        <v>-</v>
      </c>
      <c r="X79" s="101" t="str">
        <f t="shared" si="21"/>
        <v>-</v>
      </c>
      <c r="Y79" s="101" t="str">
        <f t="shared" si="22"/>
        <v>-</v>
      </c>
      <c r="Z79" s="101" t="str">
        <f t="shared" si="23"/>
        <v>-</v>
      </c>
      <c r="AA79" s="101">
        <f t="shared" si="24"/>
        <v>2.7952388096412335</v>
      </c>
      <c r="AB79" s="101">
        <f t="shared" si="25"/>
        <v>2.3992045416511099</v>
      </c>
      <c r="AC79" s="107" t="str">
        <f t="shared" si="15"/>
        <v/>
      </c>
      <c r="AD79" s="107" t="str">
        <f t="shared" si="26"/>
        <v/>
      </c>
      <c r="AE79" s="107">
        <f t="shared" si="16"/>
        <v>0.15704448366731819</v>
      </c>
      <c r="AF79" s="107">
        <f t="shared" si="17"/>
        <v>0.16972878953469536</v>
      </c>
      <c r="AG79" s="107"/>
    </row>
    <row r="80" spans="1:33" s="62" customFormat="1" ht="20.149999999999999" customHeight="1" x14ac:dyDescent="0.35">
      <c r="A80" s="15" t="str">
        <f>INDEX([4]Sheet1!$1:$1048576,MATCH($B80,[4]Sheet1!$A:$A,0),MATCH(A$6,[4]Sheet1!$1:$1,0))</f>
        <v>Copasa</v>
      </c>
      <c r="B80" s="41" t="s">
        <v>58</v>
      </c>
      <c r="C80" s="15" t="str">
        <f>INDEX([4]Sheet1!$1:$1048576,MATCH($B80,[4]Sheet1!$A:$A,0),MATCH(C$6,[4]Sheet1!$1:$1,0))</f>
        <v>Sanitation</v>
      </c>
      <c r="D80" s="15" t="str">
        <f>INDEX([4]Sheet1!$1:$1048576,MATCH($B80,[4]Sheet1!$A:$A,0),MATCH(D$6,[4]Sheet1!$1:$1,0))</f>
        <v>Vladimir Pinto</v>
      </c>
      <c r="E80" s="15" t="str">
        <f>INDEX([4]Sheet1!$1:$1048576,MATCH($B80,[4]Sheet1!$A:$A,0),MATCH(E$6,[4]Sheet1!$1:$1,0))</f>
        <v>Buy</v>
      </c>
      <c r="F80" s="15" t="b">
        <f>INDEX([4]Sheet1!$1:$1048576,MATCH($B80,[4]Sheet1!$A:$A,0),MATCH(F$6,[4]Sheet1!$1:$1,0))</f>
        <v>0</v>
      </c>
      <c r="G80" s="92" t="e">
        <f>INDEX([4]Sheet1!$1:$1048576,MATCH($B80,[4]Sheet1!$A:$A,0),MATCH(G$6,[4]Sheet1!$1:$1,0))</f>
        <v>#N/A</v>
      </c>
      <c r="H80" s="29">
        <f>INDEX([4]Sheet1!$1:$1048576,MATCH($B80,[4]Sheet1!$A:$A,0),MATCH(H$6,[4]Sheet1!$1:$1,0))</f>
        <v>26</v>
      </c>
      <c r="I80" s="85" t="str" cm="1">
        <f t="array" ref="I80">IFERROR((_xll.ECONOMATICA($B80,"EV")/1000000) / IF($G80="USD",Aux!$B$1,1),"")</f>
        <v/>
      </c>
      <c r="J80" s="85" t="str" cm="1">
        <f t="array" ref="J80">IFERROR((_xll.ECONOMATICA($B80,"MarketCapitaliz")/1000000) / IF($G80="USD",Aux!$B$1,1),"")</f>
        <v/>
      </c>
      <c r="K80" s="110">
        <f>ABS(INDEX([4]Sheet1!$1:$1048576,MATCH($B80,[4]Sheet1!$A:$A,0),MATCH(K$6,[4]Sheet1!$1:$1,0)))</f>
        <v>0</v>
      </c>
      <c r="L80" s="110">
        <f>ABS(INDEX([4]Sheet1!$1:$1048576,MATCH($B80,[4]Sheet1!$A:$A,0),MATCH(L$6,[4]Sheet1!$1:$1,0)))</f>
        <v>0</v>
      </c>
      <c r="M80" s="110">
        <f>ABS(INDEX([4]Sheet1!$1:$1048576,MATCH($B80,[4]Sheet1!$A:$A,0),MATCH(M$6,[4]Sheet1!$1:$1,0)))</f>
        <v>0</v>
      </c>
      <c r="N80" s="110">
        <f>ABS(INDEX([4]Sheet1!$1:$1048576,MATCH($B80,[4]Sheet1!$A:$A,0),MATCH(N$6,[4]Sheet1!$1:$1,0)))</f>
        <v>0</v>
      </c>
      <c r="O80" s="110">
        <f>ABS(INDEX([4]Sheet1!$1:$1048576,MATCH($B80,[4]Sheet1!$A:$A,0),MATCH(O$6,[4]Sheet1!$1:$1,0)))</f>
        <v>0</v>
      </c>
      <c r="P80" s="110">
        <f>ABS(INDEX([4]Sheet1!$1:$1048576,MATCH($B80,[4]Sheet1!$A:$A,0),MATCH(P$6,[4]Sheet1!$1:$1,0)))</f>
        <v>0</v>
      </c>
      <c r="Q80" s="110">
        <f>INDEX([4]Sheet1!$1:$1048576,MATCH($B80,[4]Sheet1!$A:$A,0),MATCH(Q$6,[4]Sheet1!$1:$1,0))</f>
        <v>1363.5366094418309</v>
      </c>
      <c r="R80" s="110">
        <f>INDEX([4]Sheet1!$1:$1048576,MATCH($B80,[4]Sheet1!$A:$A,0),MATCH(R$6,[4]Sheet1!$1:$1,0))</f>
        <v>1241.4090990944189</v>
      </c>
      <c r="S80" s="72">
        <f>INDEX([4]Sheet1!$1:$1048576,MATCH($B80,[4]Sheet1!$A:$A,0),MATCH(S$6,[4]Sheet1!$1:$1,0))</f>
        <v>2591.8597112758948</v>
      </c>
      <c r="T80" s="72">
        <f>INDEX([4]Sheet1!$1:$1048576,MATCH($B80,[4]Sheet1!$A:$A,0),MATCH(T$6,[4]Sheet1!$1:$1,0))</f>
        <v>2749.8410371183049</v>
      </c>
      <c r="U80" s="101" t="str">
        <f t="shared" si="18"/>
        <v>-</v>
      </c>
      <c r="V80" s="101" t="str">
        <f t="shared" si="19"/>
        <v>-</v>
      </c>
      <c r="W80" s="101" t="str">
        <f t="shared" si="20"/>
        <v>-</v>
      </c>
      <c r="X80" s="101" t="str">
        <f t="shared" si="21"/>
        <v>-</v>
      </c>
      <c r="Y80" s="101" t="str">
        <f t="shared" si="22"/>
        <v>-</v>
      </c>
      <c r="Z80" s="101" t="str">
        <f t="shared" si="23"/>
        <v>-</v>
      </c>
      <c r="AA80" s="101">
        <f t="shared" si="24"/>
        <v>0</v>
      </c>
      <c r="AB80" s="101">
        <f t="shared" si="25"/>
        <v>0</v>
      </c>
      <c r="AC80" s="107" t="str">
        <f t="shared" si="15"/>
        <v/>
      </c>
      <c r="AD80" s="107" t="str">
        <f t="shared" si="26"/>
        <v/>
      </c>
      <c r="AE80" s="107" t="str">
        <f t="shared" si="16"/>
        <v>-</v>
      </c>
      <c r="AF80" s="107" t="str">
        <f t="shared" si="17"/>
        <v>-</v>
      </c>
      <c r="AG80" s="107"/>
    </row>
    <row r="81" spans="1:33" s="62" customFormat="1" ht="20.149999999999999" customHeight="1" x14ac:dyDescent="0.35">
      <c r="A81" s="15" t="str">
        <f>INDEX([4]Sheet1!$1:$1048576,MATCH($B81,[4]Sheet1!$A:$A,0),MATCH(A$6,[4]Sheet1!$1:$1,0))</f>
        <v>Guararapes</v>
      </c>
      <c r="B81" s="41" t="s">
        <v>136</v>
      </c>
      <c r="C81" s="15" t="str">
        <f>INDEX([4]Sheet1!$1:$1048576,MATCH($B81,[4]Sheet1!$A:$A,0),MATCH(C$6,[4]Sheet1!$1:$1,0))</f>
        <v>Retail</v>
      </c>
      <c r="D81" s="15" t="str">
        <f>INDEX([4]Sheet1!$1:$1048576,MATCH($B81,[4]Sheet1!$A:$A,0),MATCH(D$6,[4]Sheet1!$1:$1,0))</f>
        <v>Danniela Eiger</v>
      </c>
      <c r="E81" s="15" t="str">
        <f>INDEX([4]Sheet1!$1:$1048576,MATCH($B81,[4]Sheet1!$A:$A,0),MATCH(E$6,[4]Sheet1!$1:$1,0))</f>
        <v>Neutral</v>
      </c>
      <c r="F81" s="15" t="b">
        <f>INDEX([4]Sheet1!$1:$1048576,MATCH($B81,[4]Sheet1!$A:$A,0),MATCH(F$6,[4]Sheet1!$1:$1,0))</f>
        <v>0</v>
      </c>
      <c r="G81" s="92" t="e">
        <f>INDEX([4]Sheet1!$1:$1048576,MATCH($B81,[4]Sheet1!$A:$A,0),MATCH(G$6,[4]Sheet1!$1:$1,0))</f>
        <v>#N/A</v>
      </c>
      <c r="H81" s="29">
        <f>INDEX([4]Sheet1!$1:$1048576,MATCH($B81,[4]Sheet1!$A:$A,0),MATCH(H$6,[4]Sheet1!$1:$1,0))</f>
        <v>6.5</v>
      </c>
      <c r="I81" s="85" t="str" cm="1">
        <f t="array" ref="I81">IFERROR((_xll.ECONOMATICA($B81,"EV")/1000000) / IF($G81="USD",Aux!$B$1,1),"")</f>
        <v/>
      </c>
      <c r="J81" s="85" t="str" cm="1">
        <f t="array" ref="J81">IFERROR((_xll.ECONOMATICA($B81,"MarketCapitaliz")/1000000) / IF($G81="USD",Aux!$B$1,1),"")</f>
        <v/>
      </c>
      <c r="K81" s="110">
        <f>ABS(INDEX([4]Sheet1!$1:$1048576,MATCH($B81,[4]Sheet1!$A:$A,0),MATCH(K$6,[4]Sheet1!$1:$1,0)))</f>
        <v>43.638304425307147</v>
      </c>
      <c r="L81" s="110">
        <f>ABS(INDEX([4]Sheet1!$1:$1048576,MATCH($B81,[4]Sheet1!$A:$A,0),MATCH(L$6,[4]Sheet1!$1:$1,0)))</f>
        <v>71.798756532005413</v>
      </c>
      <c r="M81" s="110">
        <f>ABS(INDEX([4]Sheet1!$1:$1048576,MATCH($B81,[4]Sheet1!$A:$A,0),MATCH(M$6,[4]Sheet1!$1:$1,0)))</f>
        <v>5143.024630513868</v>
      </c>
      <c r="N81" s="110">
        <f>ABS(INDEX([4]Sheet1!$1:$1048576,MATCH($B81,[4]Sheet1!$A:$A,0),MATCH(N$6,[4]Sheet1!$1:$1,0)))</f>
        <v>5269.4109866451554</v>
      </c>
      <c r="O81" s="110">
        <f>ABS(INDEX([4]Sheet1!$1:$1048576,MATCH($B81,[4]Sheet1!$A:$A,0),MATCH(O$6,[4]Sheet1!$1:$1,0)))</f>
        <v>1900.0002423680301</v>
      </c>
      <c r="P81" s="110">
        <f>ABS(INDEX([4]Sheet1!$1:$1048576,MATCH($B81,[4]Sheet1!$A:$A,0),MATCH(P$6,[4]Sheet1!$1:$1,0)))</f>
        <v>1954.6703736568991</v>
      </c>
      <c r="Q81" s="110">
        <f>INDEX([4]Sheet1!$1:$1048576,MATCH($B81,[4]Sheet1!$A:$A,0),MATCH(Q$6,[4]Sheet1!$1:$1,0))</f>
        <v>-65.658521544732835</v>
      </c>
      <c r="R81" s="110">
        <f>INDEX([4]Sheet1!$1:$1048576,MATCH($B81,[4]Sheet1!$A:$A,0),MATCH(R$6,[4]Sheet1!$1:$1,0))</f>
        <v>198.1851126632952</v>
      </c>
      <c r="S81" s="72">
        <f>INDEX([4]Sheet1!$1:$1048576,MATCH($B81,[4]Sheet1!$A:$A,0),MATCH(S$6,[4]Sheet1!$1:$1,0))</f>
        <v>1032.614872220528</v>
      </c>
      <c r="T81" s="72">
        <f>INDEX([4]Sheet1!$1:$1048576,MATCH($B81,[4]Sheet1!$A:$A,0),MATCH(T$6,[4]Sheet1!$1:$1,0))</f>
        <v>1304.000093845691</v>
      </c>
      <c r="U81" s="101" t="str">
        <f t="shared" si="18"/>
        <v>-</v>
      </c>
      <c r="V81" s="101" t="str">
        <f t="shared" si="19"/>
        <v>-</v>
      </c>
      <c r="W81" s="101" t="str">
        <f t="shared" si="20"/>
        <v>-</v>
      </c>
      <c r="X81" s="101" t="str">
        <f t="shared" si="21"/>
        <v>-</v>
      </c>
      <c r="Y81" s="101" t="str">
        <f t="shared" si="22"/>
        <v>-</v>
      </c>
      <c r="Z81" s="101" t="str">
        <f t="shared" si="23"/>
        <v>-</v>
      </c>
      <c r="AA81" s="101">
        <f t="shared" si="24"/>
        <v>1.8399892287840891</v>
      </c>
      <c r="AB81" s="101">
        <f t="shared" si="25"/>
        <v>1.4989802400184529</v>
      </c>
      <c r="AC81" s="107" t="str">
        <f t="shared" si="15"/>
        <v/>
      </c>
      <c r="AD81" s="107" t="str">
        <f t="shared" si="26"/>
        <v/>
      </c>
      <c r="AE81" s="107">
        <f t="shared" si="16"/>
        <v>-1.2766518977019274E-2</v>
      </c>
      <c r="AF81" s="107">
        <f t="shared" si="17"/>
        <v>3.7610486858128435E-2</v>
      </c>
      <c r="AG81" s="107"/>
    </row>
    <row r="82" spans="1:33" s="62" customFormat="1" ht="20.149999999999999" customHeight="1" x14ac:dyDescent="0.35">
      <c r="A82" s="15" t="str">
        <f>INDEX([4]Sheet1!$1:$1048576,MATCH($B82,[4]Sheet1!$A:$A,0),MATCH(A$6,[4]Sheet1!$1:$1,0))</f>
        <v>Camil</v>
      </c>
      <c r="B82" s="15" t="s">
        <v>124</v>
      </c>
      <c r="C82" s="15" t="str">
        <f>INDEX([4]Sheet1!$1:$1048576,MATCH($B82,[4]Sheet1!$A:$A,0),MATCH(C$6,[4]Sheet1!$1:$1,0))</f>
        <v>Food &amp; Beverages</v>
      </c>
      <c r="D82" s="15" t="str">
        <f>INDEX([4]Sheet1!$1:$1048576,MATCH($B82,[4]Sheet1!$A:$A,0),MATCH(D$6,[4]Sheet1!$1:$1,0))</f>
        <v>Leonardo Alencar</v>
      </c>
      <c r="E82" s="15" t="str">
        <f>INDEX([4]Sheet1!$1:$1048576,MATCH($B82,[4]Sheet1!$A:$A,0),MATCH(E$6,[4]Sheet1!$1:$1,0))</f>
        <v>Buy</v>
      </c>
      <c r="F82" s="15" t="b">
        <f>INDEX([4]Sheet1!$1:$1048576,MATCH($B82,[4]Sheet1!$A:$A,0),MATCH(F$6,[4]Sheet1!$1:$1,0))</f>
        <v>0</v>
      </c>
      <c r="G82" s="92" t="e">
        <f>INDEX([4]Sheet1!$1:$1048576,MATCH($B82,[4]Sheet1!$A:$A,0),MATCH(G$6,[4]Sheet1!$1:$1,0))</f>
        <v>#N/A</v>
      </c>
      <c r="H82" s="29">
        <f>INDEX([4]Sheet1!$1:$1048576,MATCH($B82,[4]Sheet1!$A:$A,0),MATCH(H$6,[4]Sheet1!$1:$1,0))</f>
        <v>12.3</v>
      </c>
      <c r="I82" s="85" t="str" cm="1">
        <f t="array" ref="I82">IFERROR((_xll.ECONOMATICA($B82,"EV")/1000000) / IF($G82="USD",Aux!$B$1,1),"")</f>
        <v/>
      </c>
      <c r="J82" s="85" t="str" cm="1">
        <f t="array" ref="J82">IFERROR((_xll.ECONOMATICA($B82,"MarketCapitaliz")/1000000) / IF($G82="USD",Aux!$B$1,1),"")</f>
        <v/>
      </c>
      <c r="K82" s="110">
        <f>ABS(INDEX([4]Sheet1!$1:$1048576,MATCH($B82,[4]Sheet1!$A:$A,0),MATCH(K$6,[4]Sheet1!$1:$1,0)))</f>
        <v>74.116046715639555</v>
      </c>
      <c r="L82" s="110">
        <f>ABS(INDEX([4]Sheet1!$1:$1048576,MATCH($B82,[4]Sheet1!$A:$A,0),MATCH(L$6,[4]Sheet1!$1:$1,0)))</f>
        <v>132.1044990213521</v>
      </c>
      <c r="M82" s="110">
        <f>ABS(INDEX([4]Sheet1!$1:$1048576,MATCH($B82,[4]Sheet1!$A:$A,0),MATCH(M$6,[4]Sheet1!$1:$1,0)))</f>
        <v>3296.3559460930101</v>
      </c>
      <c r="N82" s="110">
        <f>ABS(INDEX([4]Sheet1!$1:$1048576,MATCH($B82,[4]Sheet1!$A:$A,0),MATCH(N$6,[4]Sheet1!$1:$1,0)))</f>
        <v>3613.4067856773631</v>
      </c>
      <c r="O82" s="110">
        <f>ABS(INDEX([4]Sheet1!$1:$1048576,MATCH($B82,[4]Sheet1!$A:$A,0),MATCH(O$6,[4]Sheet1!$1:$1,0)))</f>
        <v>2569.485800593076</v>
      </c>
      <c r="P82" s="110">
        <f>ABS(INDEX([4]Sheet1!$1:$1048576,MATCH($B82,[4]Sheet1!$A:$A,0),MATCH(P$6,[4]Sheet1!$1:$1,0)))</f>
        <v>2457.787071050157</v>
      </c>
      <c r="Q82" s="110">
        <f>INDEX([4]Sheet1!$1:$1048576,MATCH($B82,[4]Sheet1!$A:$A,0),MATCH(Q$6,[4]Sheet1!$1:$1,0))</f>
        <v>314.99319854146802</v>
      </c>
      <c r="R82" s="110">
        <f>INDEX([4]Sheet1!$1:$1048576,MATCH($B82,[4]Sheet1!$A:$A,0),MATCH(R$6,[4]Sheet1!$1:$1,0))</f>
        <v>449.15529667259722</v>
      </c>
      <c r="S82" s="72">
        <f>INDEX([4]Sheet1!$1:$1048576,MATCH($B82,[4]Sheet1!$A:$A,0),MATCH(S$6,[4]Sheet1!$1:$1,0))</f>
        <v>989.31342904474741</v>
      </c>
      <c r="T82" s="72">
        <f>INDEX([4]Sheet1!$1:$1048576,MATCH($B82,[4]Sheet1!$A:$A,0),MATCH(T$6,[4]Sheet1!$1:$1,0))</f>
        <v>1183.2771341133109</v>
      </c>
      <c r="U82" s="101" t="str">
        <f t="shared" si="18"/>
        <v>-</v>
      </c>
      <c r="V82" s="101" t="str">
        <f t="shared" si="19"/>
        <v>-</v>
      </c>
      <c r="W82" s="101" t="str">
        <f t="shared" si="20"/>
        <v>-</v>
      </c>
      <c r="X82" s="101" t="str">
        <f t="shared" si="21"/>
        <v>-</v>
      </c>
      <c r="Y82" s="101" t="str">
        <f t="shared" si="22"/>
        <v>-</v>
      </c>
      <c r="Z82" s="101" t="str">
        <f t="shared" si="23"/>
        <v>-</v>
      </c>
      <c r="AA82" s="101">
        <f t="shared" si="24"/>
        <v>2.5972414051572086</v>
      </c>
      <c r="AB82" s="101">
        <f t="shared" si="25"/>
        <v>2.0771018049731018</v>
      </c>
      <c r="AC82" s="107" t="str">
        <f t="shared" si="15"/>
        <v/>
      </c>
      <c r="AD82" s="107" t="str">
        <f t="shared" si="26"/>
        <v/>
      </c>
      <c r="AE82" s="107">
        <f t="shared" si="16"/>
        <v>9.555800517077416E-2</v>
      </c>
      <c r="AF82" s="107">
        <f t="shared" si="17"/>
        <v>0.12430244456642302</v>
      </c>
      <c r="AG82" s="107"/>
    </row>
    <row r="83" spans="1:33" s="62" customFormat="1" ht="20.149999999999999" customHeight="1" x14ac:dyDescent="0.35">
      <c r="A83" s="15" t="str">
        <f>INDEX([4]Sheet1!$1:$1048576,MATCH($B83,[4]Sheet1!$A:$A,0),MATCH(A$6,[4]Sheet1!$1:$1,0))</f>
        <v>C&amp;A Modas</v>
      </c>
      <c r="B83" s="41" t="s">
        <v>30</v>
      </c>
      <c r="C83" s="15" t="str">
        <f>INDEX([4]Sheet1!$1:$1048576,MATCH($B83,[4]Sheet1!$A:$A,0),MATCH(C$6,[4]Sheet1!$1:$1,0))</f>
        <v>Retail</v>
      </c>
      <c r="D83" s="15" t="str">
        <f>INDEX([4]Sheet1!$1:$1048576,MATCH($B83,[4]Sheet1!$A:$A,0),MATCH(D$6,[4]Sheet1!$1:$1,0))</f>
        <v>Danniela Eiger</v>
      </c>
      <c r="E83" s="15" t="str">
        <f>INDEX([4]Sheet1!$1:$1048576,MATCH($B83,[4]Sheet1!$A:$A,0),MATCH(E$6,[4]Sheet1!$1:$1,0))</f>
        <v>Neutral</v>
      </c>
      <c r="F83" s="15" t="b">
        <f>INDEX([4]Sheet1!$1:$1048576,MATCH($B83,[4]Sheet1!$A:$A,0),MATCH(F$6,[4]Sheet1!$1:$1,0))</f>
        <v>0</v>
      </c>
      <c r="G83" s="92" t="e">
        <f>INDEX([4]Sheet1!$1:$1048576,MATCH($B83,[4]Sheet1!$A:$A,0),MATCH(G$6,[4]Sheet1!$1:$1,0))</f>
        <v>#N/A</v>
      </c>
      <c r="H83" s="29">
        <f>INDEX([4]Sheet1!$1:$1048576,MATCH($B83,[4]Sheet1!$A:$A,0),MATCH(H$6,[4]Sheet1!$1:$1,0))</f>
        <v>6</v>
      </c>
      <c r="I83" s="85" t="str" cm="1">
        <f t="array" ref="I83">IFERROR((_xll.ECONOMATICA($B83,"EV")/1000000) / IF($G83="USD",Aux!$B$1,1),"")</f>
        <v/>
      </c>
      <c r="J83" s="85" t="str" cm="1">
        <f t="array" ref="J83">IFERROR((_xll.ECONOMATICA($B83,"MarketCapitaliz")/1000000) / IF($G83="USD",Aux!$B$1,1),"")</f>
        <v/>
      </c>
      <c r="K83" s="110">
        <f>ABS(INDEX([4]Sheet1!$1:$1048576,MATCH($B83,[4]Sheet1!$A:$A,0),MATCH(K$6,[4]Sheet1!$1:$1,0)))</f>
        <v>29.959942891583381</v>
      </c>
      <c r="L83" s="110">
        <f>ABS(INDEX([4]Sheet1!$1:$1048576,MATCH($B83,[4]Sheet1!$A:$A,0),MATCH(L$6,[4]Sheet1!$1:$1,0)))</f>
        <v>34.704064261800141</v>
      </c>
      <c r="M83" s="110">
        <f>ABS(INDEX([4]Sheet1!$1:$1048576,MATCH($B83,[4]Sheet1!$A:$A,0),MATCH(M$6,[4]Sheet1!$1:$1,0)))</f>
        <v>2894.0209395067318</v>
      </c>
      <c r="N83" s="110">
        <f>ABS(INDEX([4]Sheet1!$1:$1048576,MATCH($B83,[4]Sheet1!$A:$A,0),MATCH(N$6,[4]Sheet1!$1:$1,0)))</f>
        <v>2876.1356971331779</v>
      </c>
      <c r="O83" s="110">
        <f>ABS(INDEX([4]Sheet1!$1:$1048576,MATCH($B83,[4]Sheet1!$A:$A,0),MATCH(O$6,[4]Sheet1!$1:$1,0)))</f>
        <v>331.68971413722602</v>
      </c>
      <c r="P83" s="110">
        <f>ABS(INDEX([4]Sheet1!$1:$1048576,MATCH($B83,[4]Sheet1!$A:$A,0),MATCH(P$6,[4]Sheet1!$1:$1,0)))</f>
        <v>98.653595581364925</v>
      </c>
      <c r="Q83" s="110">
        <f>INDEX([4]Sheet1!$1:$1048576,MATCH($B83,[4]Sheet1!$A:$A,0),MATCH(Q$6,[4]Sheet1!$1:$1,0))</f>
        <v>-72.85478818168454</v>
      </c>
      <c r="R83" s="110">
        <f>INDEX([4]Sheet1!$1:$1048576,MATCH($B83,[4]Sheet1!$A:$A,0),MATCH(R$6,[4]Sheet1!$1:$1,0))</f>
        <v>16.81882188824699</v>
      </c>
      <c r="S83" s="72">
        <f>INDEX([4]Sheet1!$1:$1048576,MATCH($B83,[4]Sheet1!$A:$A,0),MATCH(S$6,[4]Sheet1!$1:$1,0))</f>
        <v>365.54288047805051</v>
      </c>
      <c r="T83" s="72">
        <f>INDEX([4]Sheet1!$1:$1048576,MATCH($B83,[4]Sheet1!$A:$A,0),MATCH(T$6,[4]Sheet1!$1:$1,0))</f>
        <v>390.00627174644939</v>
      </c>
      <c r="U83" s="101" t="str">
        <f>IFERROR((J83/Q83),"-")</f>
        <v>-</v>
      </c>
      <c r="V83" s="101" t="str">
        <f t="shared" si="19"/>
        <v>-</v>
      </c>
      <c r="W83" s="101" t="str">
        <f t="shared" si="20"/>
        <v>-</v>
      </c>
      <c r="X83" s="101" t="str">
        <f t="shared" si="21"/>
        <v>-</v>
      </c>
      <c r="Y83" s="101" t="str">
        <f t="shared" si="22"/>
        <v>-</v>
      </c>
      <c r="Z83" s="101" t="str">
        <f t="shared" si="23"/>
        <v>-</v>
      </c>
      <c r="AA83" s="101">
        <f t="shared" si="24"/>
        <v>0.90738934295053997</v>
      </c>
      <c r="AB83" s="101">
        <f t="shared" si="25"/>
        <v>0.25295386953546617</v>
      </c>
      <c r="AC83" s="107" t="str">
        <f t="shared" si="15"/>
        <v/>
      </c>
      <c r="AD83" s="107" t="str">
        <f t="shared" si="26"/>
        <v/>
      </c>
      <c r="AE83" s="107">
        <f t="shared" si="16"/>
        <v>-2.5174243623165421E-2</v>
      </c>
      <c r="AF83" s="107">
        <f t="shared" si="17"/>
        <v>5.8477150104605108E-3</v>
      </c>
      <c r="AG83" s="107"/>
    </row>
    <row r="84" spans="1:33" s="62" customFormat="1" ht="20.149999999999999" customHeight="1" x14ac:dyDescent="0.35">
      <c r="A84" s="15" t="str">
        <f>INDEX([4]Sheet1!$1:$1048576,MATCH($B84,[4]Sheet1!$A:$A,0),MATCH(A$6,[4]Sheet1!$1:$1,0))</f>
        <v>Vulcabras</v>
      </c>
      <c r="B84" s="15" t="s">
        <v>251</v>
      </c>
      <c r="C84" s="15" t="str">
        <f>INDEX([4]Sheet1!$1:$1048576,MATCH($B84,[4]Sheet1!$A:$A,0),MATCH(C$6,[4]Sheet1!$1:$1,0))</f>
        <v>Retail</v>
      </c>
      <c r="D84" s="15" t="str">
        <f>INDEX([4]Sheet1!$1:$1048576,MATCH($B84,[4]Sheet1!$A:$A,0),MATCH(D$6,[4]Sheet1!$1:$1,0))</f>
        <v>Danniela Eiger</v>
      </c>
      <c r="E84" s="15" t="str">
        <f>INDEX([4]Sheet1!$1:$1048576,MATCH($B84,[4]Sheet1!$A:$A,0),MATCH(E$6,[4]Sheet1!$1:$1,0))</f>
        <v>Buy</v>
      </c>
      <c r="F84" s="15" t="b">
        <f>INDEX([4]Sheet1!$1:$1048576,MATCH($B84,[4]Sheet1!$A:$A,0),MATCH(F$6,[4]Sheet1!$1:$1,0))</f>
        <v>0</v>
      </c>
      <c r="G84" s="92" t="e">
        <f>INDEX([4]Sheet1!$1:$1048576,MATCH($B84,[4]Sheet1!$A:$A,0),MATCH(G$6,[4]Sheet1!$1:$1,0))</f>
        <v>#N/A</v>
      </c>
      <c r="H84" s="29">
        <f>INDEX([4]Sheet1!$1:$1048576,MATCH($B84,[4]Sheet1!$A:$A,0),MATCH(H$6,[4]Sheet1!$1:$1,0))</f>
        <v>24</v>
      </c>
      <c r="I84" s="85" t="str" cm="1">
        <f t="array" ref="I84">IFERROR((_xll.ECONOMATICA($B84,"EV")/1000000) / IF($G84="USD",Aux!$B$1,1),"")</f>
        <v/>
      </c>
      <c r="J84" s="85" t="str" cm="1">
        <f t="array" ref="J84">IFERROR((_xll.ECONOMATICA($B84,"MarketCapitaliz")/1000000) / IF($G84="USD",Aux!$B$1,1),"")</f>
        <v/>
      </c>
      <c r="K84" s="110">
        <f>ABS(INDEX([4]Sheet1!$1:$1048576,MATCH($B84,[4]Sheet1!$A:$A,0),MATCH(K$6,[4]Sheet1!$1:$1,0)))</f>
        <v>88.240078358929082</v>
      </c>
      <c r="L84" s="110">
        <f>ABS(INDEX([4]Sheet1!$1:$1048576,MATCH($B84,[4]Sheet1!$A:$A,0),MATCH(L$6,[4]Sheet1!$1:$1,0)))</f>
        <v>99.588800974951781</v>
      </c>
      <c r="M84" s="110">
        <f>ABS(INDEX([4]Sheet1!$1:$1048576,MATCH($B84,[4]Sheet1!$A:$A,0),MATCH(M$6,[4]Sheet1!$1:$1,0)))</f>
        <v>2122.501534072831</v>
      </c>
      <c r="N84" s="110">
        <f>ABS(INDEX([4]Sheet1!$1:$1048576,MATCH($B84,[4]Sheet1!$A:$A,0),MATCH(N$6,[4]Sheet1!$1:$1,0)))</f>
        <v>2587.2420225784008</v>
      </c>
      <c r="O84" s="110">
        <f>ABS(INDEX([4]Sheet1!$1:$1048576,MATCH($B84,[4]Sheet1!$A:$A,0),MATCH(O$6,[4]Sheet1!$1:$1,0)))</f>
        <v>28.876056395218651</v>
      </c>
      <c r="P84" s="110">
        <f>ABS(INDEX([4]Sheet1!$1:$1048576,MATCH($B84,[4]Sheet1!$A:$A,0),MATCH(P$6,[4]Sheet1!$1:$1,0)))</f>
        <v>265.70256118960731</v>
      </c>
      <c r="Q84" s="110">
        <f>INDEX([4]Sheet1!$1:$1048576,MATCH($B84,[4]Sheet1!$A:$A,0),MATCH(Q$6,[4]Sheet1!$1:$1,0))</f>
        <v>500.02068743175971</v>
      </c>
      <c r="R84" s="110">
        <f>INDEX([4]Sheet1!$1:$1048576,MATCH($B84,[4]Sheet1!$A:$A,0),MATCH(R$6,[4]Sheet1!$1:$1,0))</f>
        <v>564.32928948052268</v>
      </c>
      <c r="S84" s="72">
        <f>INDEX([4]Sheet1!$1:$1048576,MATCH($B84,[4]Sheet1!$A:$A,0),MATCH(S$6,[4]Sheet1!$1:$1,0))</f>
        <v>632.90828657787802</v>
      </c>
      <c r="T84" s="72">
        <f>INDEX([4]Sheet1!$1:$1048576,MATCH($B84,[4]Sheet1!$A:$A,0),MATCH(T$6,[4]Sheet1!$1:$1,0))</f>
        <v>699.27345298181672</v>
      </c>
      <c r="U84" s="101" t="str">
        <f t="shared" si="18"/>
        <v>-</v>
      </c>
      <c r="V84" s="101" t="str">
        <f t="shared" si="19"/>
        <v>-</v>
      </c>
      <c r="W84" s="101" t="str">
        <f t="shared" si="20"/>
        <v>-</v>
      </c>
      <c r="X84" s="101" t="str">
        <f t="shared" si="21"/>
        <v>-</v>
      </c>
      <c r="Y84" s="101" t="str">
        <f t="shared" si="22"/>
        <v>-</v>
      </c>
      <c r="Z84" s="101" t="str">
        <f t="shared" si="23"/>
        <v>-</v>
      </c>
      <c r="AA84" s="101">
        <f t="shared" si="24"/>
        <v>4.562439299278398E-2</v>
      </c>
      <c r="AB84" s="101">
        <f t="shared" si="25"/>
        <v>0.37996946696118378</v>
      </c>
      <c r="AC84" s="107" t="str">
        <f t="shared" si="15"/>
        <v/>
      </c>
      <c r="AD84" s="107" t="str">
        <f t="shared" si="26"/>
        <v/>
      </c>
      <c r="AE84" s="107">
        <f t="shared" si="16"/>
        <v>0.23558083676494632</v>
      </c>
      <c r="AF84" s="107">
        <f t="shared" si="17"/>
        <v>0.21812002300353867</v>
      </c>
      <c r="AG84" s="107"/>
    </row>
    <row r="85" spans="1:33" s="62" customFormat="1" ht="20.149999999999999" customHeight="1" x14ac:dyDescent="0.35">
      <c r="A85" s="15" t="str">
        <f>INDEX([4]Sheet1!$1:$1048576,MATCH($B85,[4]Sheet1!$A:$A,0),MATCH(A$6,[4]Sheet1!$1:$1,0))</f>
        <v>JSL</v>
      </c>
      <c r="B85" s="41" t="s">
        <v>242</v>
      </c>
      <c r="C85" s="15" t="str">
        <f>INDEX([4]Sheet1!$1:$1048576,MATCH($B85,[4]Sheet1!$A:$A,0),MATCH(C$6,[4]Sheet1!$1:$1,0))</f>
        <v>Transportation</v>
      </c>
      <c r="D85" s="15" t="str">
        <f>INDEX([4]Sheet1!$1:$1048576,MATCH($B85,[4]Sheet1!$A:$A,0),MATCH(D$6,[4]Sheet1!$1:$1,0))</f>
        <v>Pedro Bruno</v>
      </c>
      <c r="E85" s="15" t="str">
        <f>INDEX([4]Sheet1!$1:$1048576,MATCH($B85,[4]Sheet1!$A:$A,0),MATCH(E$6,[4]Sheet1!$1:$1,0))</f>
        <v>Buy</v>
      </c>
      <c r="F85" s="15" t="b">
        <f>INDEX([4]Sheet1!$1:$1048576,MATCH($B85,[4]Sheet1!$A:$A,0),MATCH(F$6,[4]Sheet1!$1:$1,0))</f>
        <v>0</v>
      </c>
      <c r="G85" s="92" t="e">
        <f>INDEX([4]Sheet1!$1:$1048576,MATCH($B85,[4]Sheet1!$A:$A,0),MATCH(G$6,[4]Sheet1!$1:$1,0))</f>
        <v>#N/A</v>
      </c>
      <c r="H85" s="29">
        <f>INDEX([4]Sheet1!$1:$1048576,MATCH($B85,[4]Sheet1!$A:$A,0),MATCH(H$6,[4]Sheet1!$1:$1,0))</f>
        <v>14</v>
      </c>
      <c r="I85" s="85" t="str" cm="1">
        <f t="array" ref="I85">IFERROR((_xll.ECONOMATICA($B85,"EV")/1000000) / IF($G85="USD",Aux!$B$1,1),"")</f>
        <v/>
      </c>
      <c r="J85" s="85" t="str" cm="1">
        <f t="array" ref="J85">IFERROR((_xll.ECONOMATICA($B85,"MarketCapitaliz")/1000000) / IF($G85="USD",Aux!$B$1,1),"")</f>
        <v/>
      </c>
      <c r="K85" s="110">
        <f>ABS(INDEX([4]Sheet1!$1:$1048576,MATCH($B85,[4]Sheet1!$A:$A,0),MATCH(K$6,[4]Sheet1!$1:$1,0)))</f>
        <v>81.869014590410103</v>
      </c>
      <c r="L85" s="110">
        <f>ABS(INDEX([4]Sheet1!$1:$1048576,MATCH($B85,[4]Sheet1!$A:$A,0),MATCH(L$6,[4]Sheet1!$1:$1,0)))</f>
        <v>122.6231424927729</v>
      </c>
      <c r="M85" s="110">
        <f>ABS(INDEX([4]Sheet1!$1:$1048576,MATCH($B85,[4]Sheet1!$A:$A,0),MATCH(M$6,[4]Sheet1!$1:$1,0)))</f>
        <v>1705.3640437712299</v>
      </c>
      <c r="N85" s="110">
        <f>ABS(INDEX([4]Sheet1!$1:$1048576,MATCH($B85,[4]Sheet1!$A:$A,0),MATCH(N$6,[4]Sheet1!$1:$1,0)))</f>
        <v>1889.29875751039</v>
      </c>
      <c r="O85" s="110">
        <f>ABS(INDEX([4]Sheet1!$1:$1048576,MATCH($B85,[4]Sheet1!$A:$A,0),MATCH(O$6,[4]Sheet1!$1:$1,0)))</f>
        <v>4920.5975898563402</v>
      </c>
      <c r="P85" s="110">
        <f>ABS(INDEX([4]Sheet1!$1:$1048576,MATCH($B85,[4]Sheet1!$A:$A,0),MATCH(P$6,[4]Sheet1!$1:$1,0)))</f>
        <v>5773.613673133048</v>
      </c>
      <c r="Q85" s="110">
        <f>INDEX([4]Sheet1!$1:$1048576,MATCH($B85,[4]Sheet1!$A:$A,0),MATCH(Q$6,[4]Sheet1!$1:$1,0))</f>
        <v>164.8777588431042</v>
      </c>
      <c r="R85" s="110">
        <f>INDEX([4]Sheet1!$1:$1048576,MATCH($B85,[4]Sheet1!$A:$A,0),MATCH(R$6,[4]Sheet1!$1:$1,0))</f>
        <v>306.55785623193231</v>
      </c>
      <c r="S85" s="72">
        <f>INDEX([4]Sheet1!$1:$1048576,MATCH($B85,[4]Sheet1!$A:$A,0),MATCH(S$6,[4]Sheet1!$1:$1,0))</f>
        <v>1460.7083658435679</v>
      </c>
      <c r="T85" s="72">
        <f>INDEX([4]Sheet1!$1:$1048576,MATCH($B85,[4]Sheet1!$A:$A,0),MATCH(T$6,[4]Sheet1!$1:$1,0))</f>
        <v>1898.9653999378461</v>
      </c>
      <c r="U85" s="101" t="str">
        <f t="shared" si="18"/>
        <v>-</v>
      </c>
      <c r="V85" s="101" t="str">
        <f t="shared" si="19"/>
        <v>-</v>
      </c>
      <c r="W85" s="101" t="str">
        <f t="shared" si="20"/>
        <v>-</v>
      </c>
      <c r="X85" s="101" t="str">
        <f t="shared" si="21"/>
        <v>-</v>
      </c>
      <c r="Y85" s="101" t="str">
        <f t="shared" si="22"/>
        <v>-</v>
      </c>
      <c r="Z85" s="101" t="str">
        <f t="shared" si="23"/>
        <v>-</v>
      </c>
      <c r="AA85" s="101">
        <f t="shared" si="24"/>
        <v>3.3686379190514635</v>
      </c>
      <c r="AB85" s="101">
        <f t="shared" si="25"/>
        <v>3.0403996161920701</v>
      </c>
      <c r="AC85" s="107" t="str">
        <f t="shared" si="15"/>
        <v/>
      </c>
      <c r="AD85" s="107" t="str">
        <f t="shared" si="26"/>
        <v/>
      </c>
      <c r="AE85" s="107">
        <f t="shared" si="16"/>
        <v>9.6681854789488056E-2</v>
      </c>
      <c r="AF85" s="107">
        <f t="shared" si="17"/>
        <v>0.16226012694566991</v>
      </c>
      <c r="AG85" s="107"/>
    </row>
    <row r="86" spans="1:33" s="62" customFormat="1" ht="20.149999999999999" customHeight="1" x14ac:dyDescent="0.35">
      <c r="A86" s="15" t="str">
        <f>INDEX([4]Sheet1!$1:$1048576,MATCH($B86,[4]Sheet1!$A:$A,0),MATCH(A$6,[4]Sheet1!$1:$1,0))</f>
        <v>BTG Pactual</v>
      </c>
      <c r="B86" s="15" t="s">
        <v>370</v>
      </c>
      <c r="C86" s="15" t="str">
        <f>INDEX([4]Sheet1!$1:$1048576,MATCH($B86,[4]Sheet1!$A:$A,0),MATCH(C$6,[4]Sheet1!$1:$1,0))</f>
        <v>Banks</v>
      </c>
      <c r="D86" s="15" t="str">
        <f>INDEX([4]Sheet1!$1:$1048576,MATCH($B86,[4]Sheet1!$A:$A,0),MATCH(D$6,[4]Sheet1!$1:$1,0))</f>
        <v>Bernardo Guttmann</v>
      </c>
      <c r="E86" s="15" t="str">
        <f>INDEX([4]Sheet1!$1:$1048576,MATCH($B86,[4]Sheet1!$A:$A,0),MATCH(E$6,[4]Sheet1!$1:$1,0))</f>
        <v>Neutral</v>
      </c>
      <c r="F86" s="15" t="b">
        <f>INDEX([4]Sheet1!$1:$1048576,MATCH($B86,[4]Sheet1!$A:$A,0),MATCH(F$6,[4]Sheet1!$1:$1,0))</f>
        <v>0</v>
      </c>
      <c r="G86" s="92" t="e">
        <f>INDEX([4]Sheet1!$1:$1048576,MATCH($B86,[4]Sheet1!$A:$A,0),MATCH(G$6,[4]Sheet1!$1:$1,0))</f>
        <v>#N/A</v>
      </c>
      <c r="H86" s="29">
        <f>INDEX([4]Sheet1!$1:$1048576,MATCH($B86,[4]Sheet1!$A:$A,0),MATCH(H$6,[4]Sheet1!$1:$1,0))</f>
        <v>27.2</v>
      </c>
      <c r="I86" s="85" t="str" cm="1">
        <f t="array" ref="I86">IFERROR((_xll.ECONOMATICA($B86,"EV")/1000000) / IF($G86="USD",Aux!$B$1,1),"")</f>
        <v/>
      </c>
      <c r="J86" s="85" t="str" cm="1">
        <f t="array" ref="J86">IFERROR((_xll.ECONOMATICA($B86,"MarketCapitaliz")/1000000) / IF($G86="USD",Aux!$B$1,1),"")</f>
        <v/>
      </c>
      <c r="K86" s="110">
        <f>ABS(INDEX([4]Sheet1!$1:$1048576,MATCH($B86,[4]Sheet1!$A:$A,0),MATCH(K$6,[4]Sheet1!$1:$1,0)))</f>
        <v>2485.1058359652202</v>
      </c>
      <c r="L86" s="110">
        <f>ABS(INDEX([4]Sheet1!$1:$1048576,MATCH($B86,[4]Sheet1!$A:$A,0),MATCH(L$6,[4]Sheet1!$1:$1,0)))</f>
        <v>2867.9119145605941</v>
      </c>
      <c r="M86" s="110">
        <f>ABS(INDEX([4]Sheet1!$1:$1048576,MATCH($B86,[4]Sheet1!$A:$A,0),MATCH(M$6,[4]Sheet1!$1:$1,0)))</f>
        <v>48170.347954018849</v>
      </c>
      <c r="N86" s="110">
        <f>ABS(INDEX([4]Sheet1!$1:$1048576,MATCH($B86,[4]Sheet1!$A:$A,0),MATCH(N$6,[4]Sheet1!$1:$1,0)))</f>
        <v>54862.142421326898</v>
      </c>
      <c r="O86" s="110">
        <f>ABS(INDEX([4]Sheet1!$1:$1048576,MATCH($B86,[4]Sheet1!$A:$A,0),MATCH(O$6,[4]Sheet1!$1:$1,0)))</f>
        <v>0</v>
      </c>
      <c r="P86" s="110">
        <f>ABS(INDEX([4]Sheet1!$1:$1048576,MATCH($B86,[4]Sheet1!$A:$A,0),MATCH(P$6,[4]Sheet1!$1:$1,0)))</f>
        <v>0</v>
      </c>
      <c r="Q86" s="110">
        <f>INDEX([4]Sheet1!$1:$1048576,MATCH($B86,[4]Sheet1!$A:$A,0),MATCH(Q$6,[4]Sheet1!$1:$1,0))</f>
        <v>9223.1263333355928</v>
      </c>
      <c r="R86" s="110">
        <f>INDEX([4]Sheet1!$1:$1048576,MATCH($B86,[4]Sheet1!$A:$A,0),MATCH(R$6,[4]Sheet1!$1:$1,0))</f>
        <v>10546.118009235341</v>
      </c>
      <c r="S86" s="72">
        <f>INDEX([4]Sheet1!$1:$1048576,MATCH($B86,[4]Sheet1!$A:$A,0),MATCH(S$6,[4]Sheet1!$1:$1,0))</f>
        <v>0</v>
      </c>
      <c r="T86" s="72">
        <f>INDEX([4]Sheet1!$1:$1048576,MATCH($B86,[4]Sheet1!$A:$A,0),MATCH(T$6,[4]Sheet1!$1:$1,0))</f>
        <v>0</v>
      </c>
      <c r="U86" s="101" t="str">
        <f t="shared" si="18"/>
        <v>-</v>
      </c>
      <c r="V86" s="101" t="str">
        <f t="shared" si="19"/>
        <v>-</v>
      </c>
      <c r="W86" s="101" t="str">
        <f t="shared" si="20"/>
        <v>-</v>
      </c>
      <c r="X86" s="101" t="str">
        <f t="shared" si="21"/>
        <v>-</v>
      </c>
      <c r="Y86" s="101" t="str">
        <f t="shared" si="22"/>
        <v>-</v>
      </c>
      <c r="Z86" s="101" t="str">
        <f t="shared" si="23"/>
        <v>-</v>
      </c>
      <c r="AA86" s="101" t="str">
        <f t="shared" si="24"/>
        <v>-</v>
      </c>
      <c r="AB86" s="101" t="str">
        <f t="shared" si="25"/>
        <v>-</v>
      </c>
      <c r="AC86" s="107" t="str">
        <f t="shared" si="15"/>
        <v/>
      </c>
      <c r="AD86" s="107" t="str">
        <f t="shared" si="26"/>
        <v/>
      </c>
      <c r="AE86" s="107">
        <f t="shared" si="16"/>
        <v>0.19146895808474448</v>
      </c>
      <c r="AF86" s="107">
        <f t="shared" si="17"/>
        <v>0.19222942349286898</v>
      </c>
      <c r="AG86" s="107"/>
    </row>
    <row r="87" spans="1:33" ht="20.149999999999999" customHeight="1" x14ac:dyDescent="0.35">
      <c r="A87" s="15" t="str">
        <f>INDEX([4]Sheet1!$1:$1048576,MATCH($B87,[4]Sheet1!$A:$A,0),MATCH(A$6,[4]Sheet1!$1:$1,0))</f>
        <v>M. Dias Branco</v>
      </c>
      <c r="B87" s="15" t="s">
        <v>120</v>
      </c>
      <c r="C87" s="15" t="str">
        <f>INDEX([4]Sheet1!$1:$1048576,MATCH($B87,[4]Sheet1!$A:$A,0),MATCH(C$6,[4]Sheet1!$1:$1,0))</f>
        <v>Food &amp; Beverages</v>
      </c>
      <c r="D87" s="15" t="str">
        <f>INDEX([4]Sheet1!$1:$1048576,MATCH($B87,[4]Sheet1!$A:$A,0),MATCH(D$6,[4]Sheet1!$1:$1,0))</f>
        <v>Leonardo Alencar</v>
      </c>
      <c r="E87" s="15" t="str">
        <f>INDEX([4]Sheet1!$1:$1048576,MATCH($B87,[4]Sheet1!$A:$A,0),MATCH(E$6,[4]Sheet1!$1:$1,0))</f>
        <v>Buy</v>
      </c>
      <c r="F87" s="15" t="b">
        <f>INDEX([4]Sheet1!$1:$1048576,MATCH($B87,[4]Sheet1!$A:$A,0),MATCH(F$6,[4]Sheet1!$1:$1,0))</f>
        <v>0</v>
      </c>
      <c r="G87" s="92" t="e">
        <f>INDEX([4]Sheet1!$1:$1048576,MATCH($B87,[4]Sheet1!$A:$A,0),MATCH(G$6,[4]Sheet1!$1:$1,0))</f>
        <v>#N/A</v>
      </c>
      <c r="H87" s="29">
        <f>INDEX([4]Sheet1!$1:$1048576,MATCH($B87,[4]Sheet1!$A:$A,0),MATCH(H$6,[4]Sheet1!$1:$1,0))</f>
        <v>48.4</v>
      </c>
      <c r="I87" s="85" t="str" cm="1">
        <f t="array" ref="I87">IFERROR((_xll.ECONOMATICA($B87,"EV")/1000000) / IF($G87="USD",Aux!$B$1,1),"")</f>
        <v/>
      </c>
      <c r="J87" s="85" t="str" cm="1">
        <f t="array" ref="J87">IFERROR((_xll.ECONOMATICA($B87,"MarketCapitaliz")/1000000) / IF($G87="USD",Aux!$B$1,1),"")</f>
        <v/>
      </c>
      <c r="K87" s="110">
        <f>ABS(INDEX([4]Sheet1!$1:$1048576,MATCH($B87,[4]Sheet1!$A:$A,0),MATCH(K$6,[4]Sheet1!$1:$1,0)))</f>
        <v>269.76296901097243</v>
      </c>
      <c r="L87" s="110">
        <f>ABS(INDEX([4]Sheet1!$1:$1048576,MATCH($B87,[4]Sheet1!$A:$A,0),MATCH(L$6,[4]Sheet1!$1:$1,0)))</f>
        <v>354.00415970533902</v>
      </c>
      <c r="M87" s="110">
        <f>ABS(INDEX([4]Sheet1!$1:$1048576,MATCH($B87,[4]Sheet1!$A:$A,0),MATCH(M$6,[4]Sheet1!$1:$1,0)))</f>
        <v>7453.4222381889667</v>
      </c>
      <c r="N87" s="110">
        <f>ABS(INDEX([4]Sheet1!$1:$1048576,MATCH($B87,[4]Sheet1!$A:$A,0),MATCH(N$6,[4]Sheet1!$1:$1,0)))</f>
        <v>8387.9932198110637</v>
      </c>
      <c r="O87" s="110">
        <f>ABS(INDEX([4]Sheet1!$1:$1048576,MATCH($B87,[4]Sheet1!$A:$A,0),MATCH(O$6,[4]Sheet1!$1:$1,0)))</f>
        <v>1529.7905689405891</v>
      </c>
      <c r="P87" s="110">
        <f>ABS(INDEX([4]Sheet1!$1:$1048576,MATCH($B87,[4]Sheet1!$A:$A,0),MATCH(P$6,[4]Sheet1!$1:$1,0)))</f>
        <v>719.22509913981435</v>
      </c>
      <c r="Q87" s="110">
        <f>INDEX([4]Sheet1!$1:$1048576,MATCH($B87,[4]Sheet1!$A:$A,0),MATCH(Q$6,[4]Sheet1!$1:$1,0))</f>
        <v>991.84120719993973</v>
      </c>
      <c r="R87" s="110">
        <f>INDEX([4]Sheet1!$1:$1048576,MATCH($B87,[4]Sheet1!$A:$A,0),MATCH(R$6,[4]Sheet1!$1:$1,0))</f>
        <v>1288.575141327434</v>
      </c>
      <c r="S87" s="72">
        <f>INDEX([4]Sheet1!$1:$1048576,MATCH($B87,[4]Sheet1!$A:$A,0),MATCH(S$6,[4]Sheet1!$1:$1,0))</f>
        <v>1639.495962374393</v>
      </c>
      <c r="T87" s="72">
        <f>INDEX([4]Sheet1!$1:$1048576,MATCH($B87,[4]Sheet1!$A:$A,0),MATCH(T$6,[4]Sheet1!$1:$1,0))</f>
        <v>1939.0930391504401</v>
      </c>
      <c r="U87" s="101" t="str">
        <f t="shared" si="18"/>
        <v>-</v>
      </c>
      <c r="V87" s="101" t="str">
        <f t="shared" si="19"/>
        <v>-</v>
      </c>
      <c r="W87" s="101" t="str">
        <f t="shared" si="20"/>
        <v>-</v>
      </c>
      <c r="X87" s="101" t="str">
        <f t="shared" si="21"/>
        <v>-</v>
      </c>
      <c r="Y87" s="101" t="str">
        <f t="shared" si="22"/>
        <v>-</v>
      </c>
      <c r="Z87" s="101" t="str">
        <f t="shared" si="23"/>
        <v>-</v>
      </c>
      <c r="AA87" s="101">
        <f t="shared" si="24"/>
        <v>0.93308590203849995</v>
      </c>
      <c r="AB87" s="101">
        <f t="shared" si="25"/>
        <v>0.37090798874453335</v>
      </c>
      <c r="AC87" s="107" t="str">
        <f t="shared" si="15"/>
        <v/>
      </c>
      <c r="AD87" s="107" t="str">
        <f t="shared" si="26"/>
        <v/>
      </c>
      <c r="AE87" s="107">
        <f t="shared" si="16"/>
        <v>0.13307191991861947</v>
      </c>
      <c r="AF87" s="107">
        <f t="shared" si="17"/>
        <v>0.15362138565920999</v>
      </c>
      <c r="AG87" s="107"/>
    </row>
    <row r="88" spans="1:33" ht="20.149999999999999" customHeight="1" x14ac:dyDescent="0.35">
      <c r="A88" s="15" t="str">
        <f>INDEX([4]Sheet1!$1:$1048576,MATCH($B88,[4]Sheet1!$A:$A,0),MATCH(A$6,[4]Sheet1!$1:$1,0))</f>
        <v>Arezzo Co.</v>
      </c>
      <c r="B88" s="41" t="s">
        <v>134</v>
      </c>
      <c r="C88" s="15" t="str">
        <f>INDEX([4]Sheet1!$1:$1048576,MATCH($B88,[4]Sheet1!$A:$A,0),MATCH(C$6,[4]Sheet1!$1:$1,0))</f>
        <v>Retail</v>
      </c>
      <c r="D88" s="15" t="str">
        <f>INDEX([4]Sheet1!$1:$1048576,MATCH($B88,[4]Sheet1!$A:$A,0),MATCH(D$6,[4]Sheet1!$1:$1,0))</f>
        <v>Danniela Eiger</v>
      </c>
      <c r="E88" s="15" t="str">
        <f>INDEX([4]Sheet1!$1:$1048576,MATCH($B88,[4]Sheet1!$A:$A,0),MATCH(E$6,[4]Sheet1!$1:$1,0))</f>
        <v>Buy</v>
      </c>
      <c r="F88" s="15" t="b">
        <f>INDEX([4]Sheet1!$1:$1048576,MATCH($B88,[4]Sheet1!$A:$A,0),MATCH(F$6,[4]Sheet1!$1:$1,0))</f>
        <v>0</v>
      </c>
      <c r="G88" s="92" t="e">
        <f>INDEX([4]Sheet1!$1:$1048576,MATCH($B88,[4]Sheet1!$A:$A,0),MATCH(G$6,[4]Sheet1!$1:$1,0))</f>
        <v>#N/A</v>
      </c>
      <c r="H88" s="29">
        <f>INDEX([4]Sheet1!$1:$1048576,MATCH($B88,[4]Sheet1!$A:$A,0),MATCH(H$6,[4]Sheet1!$1:$1,0))</f>
        <v>90</v>
      </c>
      <c r="I88" s="85" t="str" cm="1">
        <f t="array" ref="I88">IFERROR((_xll.ECONOMATICA($B88,"EV")/1000000) / IF($G88="USD",Aux!$B$1,1),"")</f>
        <v/>
      </c>
      <c r="J88" s="85" t="str" cm="1">
        <f t="array" ref="J88">IFERROR((_xll.ECONOMATICA($B88,"MarketCapitaliz")/1000000) / IF($G88="USD",Aux!$B$1,1),"")</f>
        <v/>
      </c>
      <c r="K88" s="110">
        <f>ABS(INDEX([4]Sheet1!$1:$1048576,MATCH($B88,[4]Sheet1!$A:$A,0),MATCH(K$6,[4]Sheet1!$1:$1,0)))</f>
        <v>38.714748851065508</v>
      </c>
      <c r="L88" s="110">
        <f>ABS(INDEX([4]Sheet1!$1:$1048576,MATCH($B88,[4]Sheet1!$A:$A,0),MATCH(L$6,[4]Sheet1!$1:$1,0)))</f>
        <v>13.76138688831907</v>
      </c>
      <c r="M88" s="110">
        <f>ABS(INDEX([4]Sheet1!$1:$1048576,MATCH($B88,[4]Sheet1!$A:$A,0),MATCH(M$6,[4]Sheet1!$1:$1,0)))</f>
        <v>3001.6060926705441</v>
      </c>
      <c r="N88" s="110">
        <f>ABS(INDEX([4]Sheet1!$1:$1048576,MATCH($B88,[4]Sheet1!$A:$A,0),MATCH(N$6,[4]Sheet1!$1:$1,0)))</f>
        <v>3069.579003664363</v>
      </c>
      <c r="O88" s="110">
        <f>ABS(INDEX([4]Sheet1!$1:$1048576,MATCH($B88,[4]Sheet1!$A:$A,0),MATCH(O$6,[4]Sheet1!$1:$1,0)))</f>
        <v>49.792968444570761</v>
      </c>
      <c r="P88" s="110">
        <f>ABS(INDEX([4]Sheet1!$1:$1048576,MATCH($B88,[4]Sheet1!$A:$A,0),MATCH(P$6,[4]Sheet1!$1:$1,0)))</f>
        <v>349.45782681531739</v>
      </c>
      <c r="Q88" s="110">
        <f>INDEX([4]Sheet1!$1:$1048576,MATCH($B88,[4]Sheet1!$A:$A,0),MATCH(Q$6,[4]Sheet1!$1:$1,0))</f>
        <v>416.29984152160972</v>
      </c>
      <c r="R88" s="110">
        <f>INDEX([4]Sheet1!$1:$1048576,MATCH($B88,[4]Sheet1!$A:$A,0),MATCH(R$6,[4]Sheet1!$1:$1,0))</f>
        <v>81.73429788213754</v>
      </c>
      <c r="S88" s="72">
        <f>INDEX([4]Sheet1!$1:$1048576,MATCH($B88,[4]Sheet1!$A:$A,0),MATCH(S$6,[4]Sheet1!$1:$1,0))</f>
        <v>754.45312240068847</v>
      </c>
      <c r="T88" s="72">
        <f>INDEX([4]Sheet1!$1:$1048576,MATCH($B88,[4]Sheet1!$A:$A,0),MATCH(T$6,[4]Sheet1!$1:$1,0))</f>
        <v>171.05964347876511</v>
      </c>
      <c r="U88" s="101" t="str">
        <f t="shared" si="18"/>
        <v>-</v>
      </c>
      <c r="V88" s="101" t="str">
        <f t="shared" si="19"/>
        <v>-</v>
      </c>
      <c r="W88" s="101" t="str">
        <f t="shared" si="20"/>
        <v>-</v>
      </c>
      <c r="X88" s="101" t="str">
        <f t="shared" si="21"/>
        <v>-</v>
      </c>
      <c r="Y88" s="101" t="str">
        <f t="shared" si="22"/>
        <v>-</v>
      </c>
      <c r="Z88" s="101" t="str">
        <f t="shared" si="23"/>
        <v>-</v>
      </c>
      <c r="AA88" s="101">
        <f t="shared" si="24"/>
        <v>6.5998757200617458E-2</v>
      </c>
      <c r="AB88" s="101">
        <f t="shared" si="25"/>
        <v>2.0429004744108341</v>
      </c>
      <c r="AC88" s="107" t="str">
        <f t="shared" si="15"/>
        <v/>
      </c>
      <c r="AD88" s="107" t="str">
        <f t="shared" si="26"/>
        <v/>
      </c>
      <c r="AE88" s="107">
        <f t="shared" si="16"/>
        <v>0.13869236291135911</v>
      </c>
      <c r="AF88" s="107">
        <f t="shared" si="17"/>
        <v>2.6627201249606481E-2</v>
      </c>
      <c r="AG88" s="107"/>
    </row>
    <row r="89" spans="1:33" ht="20.149999999999999" customHeight="1" x14ac:dyDescent="0.35">
      <c r="A89" s="15" t="str">
        <f>INDEX([4]Sheet1!$1:$1048576,MATCH($B89,[4]Sheet1!$A:$A,0),MATCH(A$6,[4]Sheet1!$1:$1,0))</f>
        <v>Grupo SBF</v>
      </c>
      <c r="B89" s="15" t="s">
        <v>224</v>
      </c>
      <c r="C89" s="15" t="str">
        <f>INDEX([4]Sheet1!$1:$1048576,MATCH($B89,[4]Sheet1!$A:$A,0),MATCH(C$6,[4]Sheet1!$1:$1,0))</f>
        <v>Retail</v>
      </c>
      <c r="D89" s="15" t="str">
        <f>INDEX([4]Sheet1!$1:$1048576,MATCH($B89,[4]Sheet1!$A:$A,0),MATCH(D$6,[4]Sheet1!$1:$1,0))</f>
        <v>Danniela Eiger</v>
      </c>
      <c r="E89" s="15" t="str">
        <f>INDEX([4]Sheet1!$1:$1048576,MATCH($B89,[4]Sheet1!$A:$A,0),MATCH(E$6,[4]Sheet1!$1:$1,0))</f>
        <v>Buy</v>
      </c>
      <c r="F89" s="15" t="b">
        <f>INDEX([4]Sheet1!$1:$1048576,MATCH($B89,[4]Sheet1!$A:$A,0),MATCH(F$6,[4]Sheet1!$1:$1,0))</f>
        <v>0</v>
      </c>
      <c r="G89" s="92" t="e">
        <f>INDEX([4]Sheet1!$1:$1048576,MATCH($B89,[4]Sheet1!$A:$A,0),MATCH(G$6,[4]Sheet1!$1:$1,0))</f>
        <v>#N/A</v>
      </c>
      <c r="H89" s="29">
        <f>INDEX([4]Sheet1!$1:$1048576,MATCH($B89,[4]Sheet1!$A:$A,0),MATCH(H$6,[4]Sheet1!$1:$1,0))</f>
        <v>10</v>
      </c>
      <c r="I89" s="85" t="str" cm="1">
        <f t="array" ref="I89">IFERROR((_xll.ECONOMATICA($B89,"EV")/1000000) / IF($G89="USD",Aux!$B$1,1),"")</f>
        <v/>
      </c>
      <c r="J89" s="85" t="str" cm="1">
        <f t="array" ref="J89">IFERROR((_xll.ECONOMATICA($B89,"MarketCapitaliz")/1000000) / IF($G89="USD",Aux!$B$1,1),"")</f>
        <v/>
      </c>
      <c r="K89" s="110">
        <f>ABS(INDEX([4]Sheet1!$1:$1048576,MATCH($B89,[4]Sheet1!$A:$A,0),MATCH(K$6,[4]Sheet1!$1:$1,0)))</f>
        <v>5.9783622631501077</v>
      </c>
      <c r="L89" s="110">
        <f>ABS(INDEX([4]Sheet1!$1:$1048576,MATCH($B89,[4]Sheet1!$A:$A,0),MATCH(L$6,[4]Sheet1!$1:$1,0)))</f>
        <v>45.121380332340131</v>
      </c>
      <c r="M89" s="110">
        <f>ABS(INDEX([4]Sheet1!$1:$1048576,MATCH($B89,[4]Sheet1!$A:$A,0),MATCH(M$6,[4]Sheet1!$1:$1,0)))</f>
        <v>2341.4460836695589</v>
      </c>
      <c r="N89" s="110">
        <f>ABS(INDEX([4]Sheet1!$1:$1048576,MATCH($B89,[4]Sheet1!$A:$A,0),MATCH(N$6,[4]Sheet1!$1:$1,0)))</f>
        <v>2541.9444432034779</v>
      </c>
      <c r="O89" s="110">
        <f>ABS(INDEX([4]Sheet1!$1:$1048576,MATCH($B89,[4]Sheet1!$A:$A,0),MATCH(O$6,[4]Sheet1!$1:$1,0)))</f>
        <v>900.19484606558956</v>
      </c>
      <c r="P89" s="110">
        <f>ABS(INDEX([4]Sheet1!$1:$1048576,MATCH($B89,[4]Sheet1!$A:$A,0),MATCH(P$6,[4]Sheet1!$1:$1,0)))</f>
        <v>923.22781988510746</v>
      </c>
      <c r="Q89" s="110">
        <f>INDEX([4]Sheet1!$1:$1048576,MATCH($B89,[4]Sheet1!$A:$A,0),MATCH(Q$6,[4]Sheet1!$1:$1,0))</f>
        <v>19.59038423382583</v>
      </c>
      <c r="R89" s="110">
        <f>INDEX([4]Sheet1!$1:$1048576,MATCH($B89,[4]Sheet1!$A:$A,0),MATCH(R$6,[4]Sheet1!$1:$1,0))</f>
        <v>245.61973986625881</v>
      </c>
      <c r="S89" s="72">
        <f>INDEX([4]Sheet1!$1:$1048576,MATCH($B89,[4]Sheet1!$A:$A,0),MATCH(S$6,[4]Sheet1!$1:$1,0))</f>
        <v>794.92950886602227</v>
      </c>
      <c r="T89" s="72">
        <f>INDEX([4]Sheet1!$1:$1048576,MATCH($B89,[4]Sheet1!$A:$A,0),MATCH(T$6,[4]Sheet1!$1:$1,0))</f>
        <v>1031.631695541432</v>
      </c>
      <c r="U89" s="101" t="str">
        <f t="shared" si="18"/>
        <v>-</v>
      </c>
      <c r="V89" s="101" t="str">
        <f t="shared" si="19"/>
        <v>-</v>
      </c>
      <c r="W89" s="101" t="str">
        <f t="shared" si="20"/>
        <v>-</v>
      </c>
      <c r="X89" s="101" t="str">
        <f t="shared" si="21"/>
        <v>-</v>
      </c>
      <c r="Y89" s="101" t="str">
        <f t="shared" si="22"/>
        <v>-</v>
      </c>
      <c r="Z89" s="101" t="str">
        <f t="shared" si="23"/>
        <v>-</v>
      </c>
      <c r="AA89" s="101">
        <f t="shared" si="24"/>
        <v>1.1324209706967976</v>
      </c>
      <c r="AB89" s="101">
        <f t="shared" si="25"/>
        <v>0.89491998343514367</v>
      </c>
      <c r="AC89" s="107" t="str">
        <f t="shared" si="15"/>
        <v/>
      </c>
      <c r="AD89" s="107" t="str">
        <f t="shared" si="26"/>
        <v/>
      </c>
      <c r="AE89" s="107">
        <f t="shared" si="16"/>
        <v>8.3667885288750306E-3</v>
      </c>
      <c r="AF89" s="107">
        <f t="shared" si="17"/>
        <v>9.662671445199536E-2</v>
      </c>
      <c r="AG89" s="107"/>
    </row>
    <row r="90" spans="1:33" ht="20.149999999999999" customHeight="1" x14ac:dyDescent="0.35">
      <c r="A90" s="15" t="str">
        <f>INDEX([4]Sheet1!$1:$1048576,MATCH($B90,[4]Sheet1!$A:$A,0),MATCH(A$6,[4]Sheet1!$1:$1,0))</f>
        <v>Cruzeiro do Sul</v>
      </c>
      <c r="B90" s="41" t="s">
        <v>294</v>
      </c>
      <c r="C90" s="15" t="str">
        <f>INDEX([4]Sheet1!$1:$1048576,MATCH($B90,[4]Sheet1!$A:$A,0),MATCH(C$6,[4]Sheet1!$1:$1,0))</f>
        <v>Education</v>
      </c>
      <c r="D90" s="15" t="str">
        <f>INDEX([4]Sheet1!$1:$1048576,MATCH($B90,[4]Sheet1!$A:$A,0),MATCH(D$6,[4]Sheet1!$1:$1,0))</f>
        <v>Rafael Barros</v>
      </c>
      <c r="E90" s="15" t="str">
        <f>INDEX([4]Sheet1!$1:$1048576,MATCH($B90,[4]Sheet1!$A:$A,0),MATCH(E$6,[4]Sheet1!$1:$1,0))</f>
        <v>Buy</v>
      </c>
      <c r="F90" s="15" t="b">
        <f>INDEX([4]Sheet1!$1:$1048576,MATCH($B90,[4]Sheet1!$A:$A,0),MATCH(F$6,[4]Sheet1!$1:$1,0))</f>
        <v>0</v>
      </c>
      <c r="G90" s="92" t="e">
        <f>INDEX([4]Sheet1!$1:$1048576,MATCH($B90,[4]Sheet1!$A:$A,0),MATCH(G$6,[4]Sheet1!$1:$1,0))</f>
        <v>#N/A</v>
      </c>
      <c r="H90" s="29">
        <f>INDEX([4]Sheet1!$1:$1048576,MATCH($B90,[4]Sheet1!$A:$A,0),MATCH(H$6,[4]Sheet1!$1:$1,0))</f>
        <v>6.6</v>
      </c>
      <c r="I90" s="85" t="str" cm="1">
        <f t="array" ref="I90">IFERROR((_xll.ECONOMATICA($B90,"EV")/1000000) / IF($G90="USD",Aux!$B$1,1),"")</f>
        <v/>
      </c>
      <c r="J90" s="85" t="str" cm="1">
        <f t="array" ref="J90">IFERROR((_xll.ECONOMATICA($B90,"MarketCapitaliz")/1000000) / IF($G90="USD",Aux!$B$1,1),"")</f>
        <v/>
      </c>
      <c r="K90" s="110">
        <f>ABS(INDEX([4]Sheet1!$1:$1048576,MATCH($B90,[4]Sheet1!$A:$A,0),MATCH(K$6,[4]Sheet1!$1:$1,0)))</f>
        <v>1.569</v>
      </c>
      <c r="L90" s="110">
        <f>ABS(INDEX([4]Sheet1!$1:$1048576,MATCH($B90,[4]Sheet1!$A:$A,0),MATCH(L$6,[4]Sheet1!$1:$1,0)))</f>
        <v>21.996338244594281</v>
      </c>
      <c r="M90" s="110">
        <f>ABS(INDEX([4]Sheet1!$1:$1048576,MATCH($B90,[4]Sheet1!$A:$A,0),MATCH(M$6,[4]Sheet1!$1:$1,0)))</f>
        <v>1485.425095920591</v>
      </c>
      <c r="N90" s="110">
        <f>ABS(INDEX([4]Sheet1!$1:$1048576,MATCH($B90,[4]Sheet1!$A:$A,0),MATCH(N$6,[4]Sheet1!$1:$1,0)))</f>
        <v>1611.4365886341941</v>
      </c>
      <c r="O90" s="110">
        <f>ABS(INDEX([4]Sheet1!$1:$1048576,MATCH($B90,[4]Sheet1!$A:$A,0),MATCH(O$6,[4]Sheet1!$1:$1,0)))</f>
        <v>1959.837411322507</v>
      </c>
      <c r="P90" s="110">
        <f>ABS(INDEX([4]Sheet1!$1:$1048576,MATCH($B90,[4]Sheet1!$A:$A,0),MATCH(P$6,[4]Sheet1!$1:$1,0)))</f>
        <v>1878.458058298452</v>
      </c>
      <c r="Q90" s="110">
        <f>INDEX([4]Sheet1!$1:$1048576,MATCH($B90,[4]Sheet1!$A:$A,0),MATCH(Q$6,[4]Sheet1!$1:$1,0))</f>
        <v>133.63968243535811</v>
      </c>
      <c r="R90" s="110">
        <f>INDEX([4]Sheet1!$1:$1048576,MATCH($B90,[4]Sheet1!$A:$A,0),MATCH(R$6,[4]Sheet1!$1:$1,0))</f>
        <v>204.2387755861582</v>
      </c>
      <c r="S90" s="72">
        <f>INDEX([4]Sheet1!$1:$1048576,MATCH($B90,[4]Sheet1!$A:$A,0),MATCH(S$6,[4]Sheet1!$1:$1,0))</f>
        <v>735.7191760547081</v>
      </c>
      <c r="T90" s="72">
        <f>INDEX([4]Sheet1!$1:$1048576,MATCH($B90,[4]Sheet1!$A:$A,0),MATCH(T$6,[4]Sheet1!$1:$1,0))</f>
        <v>808.27768227780575</v>
      </c>
      <c r="U90" s="101" t="str">
        <f t="shared" si="18"/>
        <v>-</v>
      </c>
      <c r="V90" s="101" t="str">
        <f t="shared" si="19"/>
        <v>-</v>
      </c>
      <c r="W90" s="101" t="str">
        <f t="shared" si="20"/>
        <v>-</v>
      </c>
      <c r="X90" s="101" t="str">
        <f t="shared" si="21"/>
        <v>-</v>
      </c>
      <c r="Y90" s="101" t="str">
        <f t="shared" si="22"/>
        <v>-</v>
      </c>
      <c r="Z90" s="101" t="str">
        <f t="shared" si="23"/>
        <v>-</v>
      </c>
      <c r="AA90" s="101">
        <f t="shared" si="24"/>
        <v>2.663838968874142</v>
      </c>
      <c r="AB90" s="101">
        <f t="shared" si="25"/>
        <v>2.3240256405506248</v>
      </c>
      <c r="AC90" s="107" t="str">
        <f t="shared" si="15"/>
        <v/>
      </c>
      <c r="AD90" s="107" t="str">
        <f t="shared" si="26"/>
        <v/>
      </c>
      <c r="AE90" s="107">
        <f t="shared" si="16"/>
        <v>8.996729811713261E-2</v>
      </c>
      <c r="AF90" s="107">
        <f t="shared" si="17"/>
        <v>0.12674329044450017</v>
      </c>
      <c r="AG90" s="107"/>
    </row>
    <row r="91" spans="1:33" ht="20.149999999999999" customHeight="1" x14ac:dyDescent="0.35">
      <c r="A91" s="15" t="str">
        <f>INDEX([4]Sheet1!$1:$1048576,MATCH($B91,[4]Sheet1!$A:$A,0),MATCH(A$6,[4]Sheet1!$1:$1,0))</f>
        <v>Equatorial Energia</v>
      </c>
      <c r="B91" s="41" t="s">
        <v>45</v>
      </c>
      <c r="C91" s="15" t="str">
        <f>INDEX([4]Sheet1!$1:$1048576,MATCH($B91,[4]Sheet1!$A:$A,0),MATCH(C$6,[4]Sheet1!$1:$1,0))</f>
        <v>Utilities &amp; Energy</v>
      </c>
      <c r="D91" s="15" t="str">
        <f>INDEX([4]Sheet1!$1:$1048576,MATCH($B91,[4]Sheet1!$A:$A,0),MATCH(D$6,[4]Sheet1!$1:$1,0))</f>
        <v>Vladimir Pinto</v>
      </c>
      <c r="E91" s="15" t="str">
        <f>INDEX([4]Sheet1!$1:$1048576,MATCH($B91,[4]Sheet1!$A:$A,0),MATCH(E$6,[4]Sheet1!$1:$1,0))</f>
        <v>Buy</v>
      </c>
      <c r="F91" s="15" t="b">
        <f>INDEX([4]Sheet1!$1:$1048576,MATCH($B91,[4]Sheet1!$A:$A,0),MATCH(F$6,[4]Sheet1!$1:$1,0))</f>
        <v>0</v>
      </c>
      <c r="G91" s="92" t="e">
        <f>INDEX([4]Sheet1!$1:$1048576,MATCH($B91,[4]Sheet1!$A:$A,0),MATCH(G$6,[4]Sheet1!$1:$1,0))</f>
        <v>#N/A</v>
      </c>
      <c r="H91" s="29">
        <f>INDEX([4]Sheet1!$1:$1048576,MATCH($B91,[4]Sheet1!$A:$A,0),MATCH(H$6,[4]Sheet1!$1:$1,0))</f>
        <v>39</v>
      </c>
      <c r="I91" s="85" t="str" cm="1">
        <f t="array" ref="I91">IFERROR((_xll.ECONOMATICA($B91,"EV")/1000000) / IF($G91="USD",Aux!$B$1,1),"")</f>
        <v/>
      </c>
      <c r="J91" s="85" t="str" cm="1">
        <f t="array" ref="J91">IFERROR((_xll.ECONOMATICA($B91,"MarketCapitaliz")/1000000) / IF($G91="USD",Aux!$B$1,1),"")</f>
        <v/>
      </c>
      <c r="K91" s="110">
        <f>ABS(INDEX([4]Sheet1!$1:$1048576,MATCH($B91,[4]Sheet1!$A:$A,0),MATCH(K$6,[4]Sheet1!$1:$1,0)))</f>
        <v>0</v>
      </c>
      <c r="L91" s="110">
        <f>ABS(INDEX([4]Sheet1!$1:$1048576,MATCH($B91,[4]Sheet1!$A:$A,0),MATCH(L$6,[4]Sheet1!$1:$1,0)))</f>
        <v>0</v>
      </c>
      <c r="M91" s="110">
        <f>ABS(INDEX([4]Sheet1!$1:$1048576,MATCH($B91,[4]Sheet1!$A:$A,0),MATCH(M$6,[4]Sheet1!$1:$1,0)))</f>
        <v>22088.406049027679</v>
      </c>
      <c r="N91" s="110">
        <f>ABS(INDEX([4]Sheet1!$1:$1048576,MATCH($B91,[4]Sheet1!$A:$A,0),MATCH(N$6,[4]Sheet1!$1:$1,0)))</f>
        <v>21290.31222372907</v>
      </c>
      <c r="O91" s="110">
        <f>ABS(INDEX([4]Sheet1!$1:$1048576,MATCH($B91,[4]Sheet1!$A:$A,0),MATCH(O$6,[4]Sheet1!$1:$1,0)))</f>
        <v>33767.136764637369</v>
      </c>
      <c r="P91" s="110">
        <f>ABS(INDEX([4]Sheet1!$1:$1048576,MATCH($B91,[4]Sheet1!$A:$A,0),MATCH(P$6,[4]Sheet1!$1:$1,0)))</f>
        <v>36357.588259480966</v>
      </c>
      <c r="Q91" s="110">
        <f>INDEX([4]Sheet1!$1:$1048576,MATCH($B91,[4]Sheet1!$A:$A,0),MATCH(Q$6,[4]Sheet1!$1:$1,0))</f>
        <v>4577.2929262964672</v>
      </c>
      <c r="R91" s="110">
        <f>INDEX([4]Sheet1!$1:$1048576,MATCH($B91,[4]Sheet1!$A:$A,0),MATCH(R$6,[4]Sheet1!$1:$1,0))</f>
        <v>2210.037970448062</v>
      </c>
      <c r="S91" s="72">
        <f>INDEX([4]Sheet1!$1:$1048576,MATCH($B91,[4]Sheet1!$A:$A,0),MATCH(S$6,[4]Sheet1!$1:$1,0))</f>
        <v>9935.3701493768931</v>
      </c>
      <c r="T91" s="72">
        <f>INDEX([4]Sheet1!$1:$1048576,MATCH($B91,[4]Sheet1!$A:$A,0),MATCH(T$6,[4]Sheet1!$1:$1,0))</f>
        <v>10573.10804561541</v>
      </c>
      <c r="U91" s="101" t="str">
        <f t="shared" si="18"/>
        <v>-</v>
      </c>
      <c r="V91" s="101" t="str">
        <f t="shared" si="19"/>
        <v>-</v>
      </c>
      <c r="W91" s="101" t="str">
        <f t="shared" si="20"/>
        <v>-</v>
      </c>
      <c r="X91" s="101" t="str">
        <f t="shared" si="21"/>
        <v>-</v>
      </c>
      <c r="Y91" s="101" t="str">
        <f t="shared" si="22"/>
        <v>-</v>
      </c>
      <c r="Z91" s="101" t="str">
        <f t="shared" si="23"/>
        <v>-</v>
      </c>
      <c r="AA91" s="101">
        <f t="shared" si="24"/>
        <v>3.3986792899462444</v>
      </c>
      <c r="AB91" s="101">
        <f t="shared" si="25"/>
        <v>3.4386850207738289</v>
      </c>
      <c r="AC91" s="107" t="str">
        <f t="shared" si="15"/>
        <v/>
      </c>
      <c r="AD91" s="107" t="str">
        <f t="shared" si="26"/>
        <v/>
      </c>
      <c r="AE91" s="107">
        <f t="shared" si="16"/>
        <v>0.20722604049095508</v>
      </c>
      <c r="AF91" s="107">
        <f t="shared" si="17"/>
        <v>0.10380486426050949</v>
      </c>
      <c r="AG91" s="107"/>
    </row>
    <row r="92" spans="1:33" ht="20.149999999999999" customHeight="1" x14ac:dyDescent="0.35">
      <c r="A92" s="15" t="str">
        <f>INDEX([4]Sheet1!$1:$1048576,MATCH($B92,[4]Sheet1!$A:$A,0),MATCH(A$6,[4]Sheet1!$1:$1,0))</f>
        <v>Dimed</v>
      </c>
      <c r="B92" s="41" t="s">
        <v>338</v>
      </c>
      <c r="C92" s="15" t="str">
        <f>INDEX([4]Sheet1!$1:$1048576,MATCH($B92,[4]Sheet1!$A:$A,0),MATCH(C$6,[4]Sheet1!$1:$1,0))</f>
        <v>Retail</v>
      </c>
      <c r="D92" s="15" t="str">
        <f>INDEX([4]Sheet1!$1:$1048576,MATCH($B92,[4]Sheet1!$A:$A,0),MATCH(D$6,[4]Sheet1!$1:$1,0))</f>
        <v>Danniela Eiger</v>
      </c>
      <c r="E92" s="15" t="str">
        <f>INDEX([4]Sheet1!$1:$1048576,MATCH($B92,[4]Sheet1!$A:$A,0),MATCH(E$6,[4]Sheet1!$1:$1,0))</f>
        <v>Buy</v>
      </c>
      <c r="F92" s="15" t="b">
        <f>INDEX([4]Sheet1!$1:$1048576,MATCH($B92,[4]Sheet1!$A:$A,0),MATCH(F$6,[4]Sheet1!$1:$1,0))</f>
        <v>0</v>
      </c>
      <c r="G92" s="92" t="e">
        <f>INDEX([4]Sheet1!$1:$1048576,MATCH($B92,[4]Sheet1!$A:$A,0),MATCH(G$6,[4]Sheet1!$1:$1,0))</f>
        <v>#N/A</v>
      </c>
      <c r="H92" s="29">
        <f>INDEX([4]Sheet1!$1:$1048576,MATCH($B92,[4]Sheet1!$A:$A,0),MATCH(H$6,[4]Sheet1!$1:$1,0))</f>
        <v>15</v>
      </c>
      <c r="I92" s="85" t="str" cm="1">
        <f t="array" ref="I92">IFERROR((_xll.ECONOMATICA($B92,"EV")/1000000) / IF($G92="USD",Aux!$B$1,1),"")</f>
        <v/>
      </c>
      <c r="J92" s="85" t="str" cm="1">
        <f t="array" ref="J92">IFERROR((_xll.ECONOMATICA($B92,"MarketCapitaliz")/1000000) / IF($G92="USD",Aux!$B$1,1),"")</f>
        <v/>
      </c>
      <c r="K92" s="110">
        <f>ABS(INDEX([4]Sheet1!$1:$1048576,MATCH($B92,[4]Sheet1!$A:$A,0),MATCH(K$6,[4]Sheet1!$1:$1,0)))</f>
        <v>21.170837574571969</v>
      </c>
      <c r="L92" s="110">
        <f>ABS(INDEX([4]Sheet1!$1:$1048576,MATCH($B92,[4]Sheet1!$A:$A,0),MATCH(L$6,[4]Sheet1!$1:$1,0)))</f>
        <v>30.51607684583751</v>
      </c>
      <c r="M92" s="110">
        <f>ABS(INDEX([4]Sheet1!$1:$1048576,MATCH($B92,[4]Sheet1!$A:$A,0),MATCH(M$6,[4]Sheet1!$1:$1,0)))</f>
        <v>1222.7955878003099</v>
      </c>
      <c r="N92" s="110">
        <f>ABS(INDEX([4]Sheet1!$1:$1048576,MATCH($B92,[4]Sheet1!$A:$A,0),MATCH(N$6,[4]Sheet1!$1:$1,0)))</f>
        <v>1349.4835431906049</v>
      </c>
      <c r="O92" s="110">
        <f>ABS(INDEX([4]Sheet1!$1:$1048576,MATCH($B92,[4]Sheet1!$A:$A,0),MATCH(O$6,[4]Sheet1!$1:$1,0)))</f>
        <v>77.469000000000023</v>
      </c>
      <c r="P92" s="110">
        <f>ABS(INDEX([4]Sheet1!$1:$1048576,MATCH($B92,[4]Sheet1!$A:$A,0),MATCH(P$6,[4]Sheet1!$1:$1,0)))</f>
        <v>77.469000000000023</v>
      </c>
      <c r="Q92" s="110">
        <f>INDEX([4]Sheet1!$1:$1048576,MATCH($B92,[4]Sheet1!$A:$A,0),MATCH(Q$6,[4]Sheet1!$1:$1,0))</f>
        <v>117.4821569613017</v>
      </c>
      <c r="R92" s="110">
        <f>INDEX([4]Sheet1!$1:$1048576,MATCH($B92,[4]Sheet1!$A:$A,0),MATCH(R$6,[4]Sheet1!$1:$1,0))</f>
        <v>157.20403223613269</v>
      </c>
      <c r="S92" s="72">
        <f>INDEX([4]Sheet1!$1:$1048576,MATCH($B92,[4]Sheet1!$A:$A,0),MATCH(S$6,[4]Sheet1!$1:$1,0))</f>
        <v>232.658108027059</v>
      </c>
      <c r="T92" s="72">
        <f>INDEX([4]Sheet1!$1:$1048576,MATCH($B92,[4]Sheet1!$A:$A,0),MATCH(T$6,[4]Sheet1!$1:$1,0))</f>
        <v>278.4658831568463</v>
      </c>
      <c r="U92" s="101" t="str">
        <f t="shared" si="18"/>
        <v>-</v>
      </c>
      <c r="V92" s="101" t="str">
        <f t="shared" si="19"/>
        <v>-</v>
      </c>
      <c r="W92" s="101" t="str">
        <f t="shared" si="20"/>
        <v>-</v>
      </c>
      <c r="X92" s="101" t="str">
        <f t="shared" si="21"/>
        <v>-</v>
      </c>
      <c r="Y92" s="101" t="str">
        <f t="shared" si="22"/>
        <v>-</v>
      </c>
      <c r="Z92" s="101" t="str">
        <f t="shared" si="23"/>
        <v>-</v>
      </c>
      <c r="AA92" s="101">
        <f t="shared" si="24"/>
        <v>0.3329735664788871</v>
      </c>
      <c r="AB92" s="101">
        <f t="shared" si="25"/>
        <v>0.27819925055725947</v>
      </c>
      <c r="AC92" s="107" t="str">
        <f t="shared" si="15"/>
        <v/>
      </c>
      <c r="AD92" s="107" t="str">
        <f t="shared" si="26"/>
        <v/>
      </c>
      <c r="AE92" s="107">
        <f t="shared" si="16"/>
        <v>9.6076693548298328E-2</v>
      </c>
      <c r="AF92" s="107">
        <f t="shared" si="17"/>
        <v>0.11649199653406128</v>
      </c>
      <c r="AG92" s="107"/>
    </row>
    <row r="93" spans="1:33" ht="20.149999999999999" customHeight="1" x14ac:dyDescent="0.35">
      <c r="A93" s="15" t="str">
        <f>INDEX([4]Sheet1!$1:$1048576,MATCH($B93,[4]Sheet1!$A:$A,0),MATCH(A$6,[4]Sheet1!$1:$1,0))</f>
        <v>Lojas Renner</v>
      </c>
      <c r="B93" s="41" t="s">
        <v>24</v>
      </c>
      <c r="C93" s="15" t="str">
        <f>INDEX([4]Sheet1!$1:$1048576,MATCH($B93,[4]Sheet1!$A:$A,0),MATCH(C$6,[4]Sheet1!$1:$1,0))</f>
        <v>Retail</v>
      </c>
      <c r="D93" s="15" t="str">
        <f>INDEX([4]Sheet1!$1:$1048576,MATCH($B93,[4]Sheet1!$A:$A,0),MATCH(D$6,[4]Sheet1!$1:$1,0))</f>
        <v>Danniela Eiger</v>
      </c>
      <c r="E93" s="15" t="str">
        <f>INDEX([4]Sheet1!$1:$1048576,MATCH($B93,[4]Sheet1!$A:$A,0),MATCH(E$6,[4]Sheet1!$1:$1,0))</f>
        <v>Buy</v>
      </c>
      <c r="F93" s="15" t="b">
        <f>INDEX([4]Sheet1!$1:$1048576,MATCH($B93,[4]Sheet1!$A:$A,0),MATCH(F$6,[4]Sheet1!$1:$1,0))</f>
        <v>0</v>
      </c>
      <c r="G93" s="92" t="e">
        <f>INDEX([4]Sheet1!$1:$1048576,MATCH($B93,[4]Sheet1!$A:$A,0),MATCH(G$6,[4]Sheet1!$1:$1,0))</f>
        <v>#N/A</v>
      </c>
      <c r="H93" s="29">
        <f>INDEX([4]Sheet1!$1:$1048576,MATCH($B93,[4]Sheet1!$A:$A,0),MATCH(H$6,[4]Sheet1!$1:$1,0))</f>
        <v>19</v>
      </c>
      <c r="I93" s="85" t="str" cm="1">
        <f t="array" ref="I93">IFERROR((_xll.ECONOMATICA($B93,"EV")/1000000) / IF($G93="USD",Aux!$B$1,1),"")</f>
        <v/>
      </c>
      <c r="J93" s="85" t="str" cm="1">
        <f t="array" ref="J93">IFERROR((_xll.ECONOMATICA($B93,"MarketCapitaliz")/1000000) / IF($G93="USD",Aux!$B$1,1),"")</f>
        <v/>
      </c>
      <c r="K93" s="110">
        <f>ABS(INDEX([4]Sheet1!$1:$1048576,MATCH($B93,[4]Sheet1!$A:$A,0),MATCH(K$6,[4]Sheet1!$1:$1,0)))</f>
        <v>0</v>
      </c>
      <c r="L93" s="110">
        <f>ABS(INDEX([4]Sheet1!$1:$1048576,MATCH($B93,[4]Sheet1!$A:$A,0),MATCH(L$6,[4]Sheet1!$1:$1,0)))</f>
        <v>250.60000201702371</v>
      </c>
      <c r="M93" s="110">
        <f>ABS(INDEX([4]Sheet1!$1:$1048576,MATCH($B93,[4]Sheet1!$A:$A,0),MATCH(M$6,[4]Sheet1!$1:$1,0)))</f>
        <v>10248.64917609855</v>
      </c>
      <c r="N93" s="110">
        <f>ABS(INDEX([4]Sheet1!$1:$1048576,MATCH($B93,[4]Sheet1!$A:$A,0),MATCH(N$6,[4]Sheet1!$1:$1,0)))</f>
        <v>11240.72219052024</v>
      </c>
      <c r="O93" s="110">
        <f>ABS(INDEX([4]Sheet1!$1:$1048576,MATCH($B93,[4]Sheet1!$A:$A,0),MATCH(O$6,[4]Sheet1!$1:$1,0)))</f>
        <v>714.19203741938327</v>
      </c>
      <c r="P93" s="110">
        <f>ABS(INDEX([4]Sheet1!$1:$1048576,MATCH($B93,[4]Sheet1!$A:$A,0),MATCH(P$6,[4]Sheet1!$1:$1,0)))</f>
        <v>1329.063932535536</v>
      </c>
      <c r="Q93" s="110">
        <f>INDEX([4]Sheet1!$1:$1048576,MATCH($B93,[4]Sheet1!$A:$A,0),MATCH(Q$6,[4]Sheet1!$1:$1,0))</f>
        <v>1137.1543007683581</v>
      </c>
      <c r="R93" s="110">
        <f>INDEX([4]Sheet1!$1:$1048576,MATCH($B93,[4]Sheet1!$A:$A,0),MATCH(R$6,[4]Sheet1!$1:$1,0))</f>
        <v>1250.1442169162451</v>
      </c>
      <c r="S93" s="72">
        <f>INDEX([4]Sheet1!$1:$1048576,MATCH($B93,[4]Sheet1!$A:$A,0),MATCH(S$6,[4]Sheet1!$1:$1,0))</f>
        <v>2291.4829671585949</v>
      </c>
      <c r="T93" s="72">
        <f>INDEX([4]Sheet1!$1:$1048576,MATCH($B93,[4]Sheet1!$A:$A,0),MATCH(T$6,[4]Sheet1!$1:$1,0))</f>
        <v>2702.3605120147481</v>
      </c>
      <c r="U93" s="101" t="str">
        <f t="shared" si="18"/>
        <v>-</v>
      </c>
      <c r="V93" s="101" t="str">
        <f t="shared" si="19"/>
        <v>-</v>
      </c>
      <c r="W93" s="101" t="str">
        <f t="shared" si="20"/>
        <v>-</v>
      </c>
      <c r="X93" s="101" t="str">
        <f t="shared" si="21"/>
        <v>-</v>
      </c>
      <c r="Y93" s="101" t="str">
        <f t="shared" si="22"/>
        <v>-</v>
      </c>
      <c r="Z93" s="101" t="str">
        <f t="shared" si="23"/>
        <v>-</v>
      </c>
      <c r="AA93" s="101">
        <f t="shared" si="24"/>
        <v>0.3116724181044081</v>
      </c>
      <c r="AB93" s="101">
        <f t="shared" si="25"/>
        <v>0.49181592412503494</v>
      </c>
      <c r="AC93" s="107" t="str">
        <f t="shared" si="15"/>
        <v/>
      </c>
      <c r="AD93" s="107" t="str">
        <f t="shared" si="26"/>
        <v/>
      </c>
      <c r="AE93" s="107">
        <f t="shared" si="16"/>
        <v>0.1109565057042229</v>
      </c>
      <c r="AF93" s="107">
        <f t="shared" si="17"/>
        <v>0.11121564929080292</v>
      </c>
      <c r="AG93" s="107"/>
    </row>
    <row r="94" spans="1:33" ht="20.149999999999999" customHeight="1" x14ac:dyDescent="0.35">
      <c r="A94" s="15" t="str">
        <f>INDEX([4]Sheet1!$1:$1048576,MATCH($B94,[4]Sheet1!$A:$A,0),MATCH(A$6,[4]Sheet1!$1:$1,0))</f>
        <v>Fleury</v>
      </c>
      <c r="B94" s="41" t="s">
        <v>235</v>
      </c>
      <c r="C94" s="15" t="str">
        <f>INDEX([4]Sheet1!$1:$1048576,MATCH($B94,[4]Sheet1!$A:$A,0),MATCH(C$6,[4]Sheet1!$1:$1,0))</f>
        <v>Health Care</v>
      </c>
      <c r="D94" s="15" t="str">
        <f>INDEX([4]Sheet1!$1:$1048576,MATCH($B94,[4]Sheet1!$A:$A,0),MATCH(D$6,[4]Sheet1!$1:$1,0))</f>
        <v>Rafael Barros</v>
      </c>
      <c r="E94" s="15" t="str">
        <f>INDEX([4]Sheet1!$1:$1048576,MATCH($B94,[4]Sheet1!$A:$A,0),MATCH(E$6,[4]Sheet1!$1:$1,0))</f>
        <v>Neutral</v>
      </c>
      <c r="F94" s="15" t="b">
        <f>INDEX([4]Sheet1!$1:$1048576,MATCH($B94,[4]Sheet1!$A:$A,0),MATCH(F$6,[4]Sheet1!$1:$1,0))</f>
        <v>0</v>
      </c>
      <c r="G94" s="92" t="e">
        <f>INDEX([4]Sheet1!$1:$1048576,MATCH($B94,[4]Sheet1!$A:$A,0),MATCH(G$6,[4]Sheet1!$1:$1,0))</f>
        <v>#N/A</v>
      </c>
      <c r="H94" s="29">
        <f>INDEX([4]Sheet1!$1:$1048576,MATCH($B94,[4]Sheet1!$A:$A,0),MATCH(H$6,[4]Sheet1!$1:$1,0))</f>
        <v>19.5</v>
      </c>
      <c r="I94" s="85" t="str" cm="1">
        <f t="array" ref="I94">IFERROR((_xll.ECONOMATICA($B94,"EV")/1000000) / IF($G94="USD",Aux!$B$1,1),"")</f>
        <v/>
      </c>
      <c r="J94" s="85" t="str" cm="1">
        <f t="array" ref="J94">IFERROR((_xll.ECONOMATICA($B94,"MarketCapitaliz")/1000000) / IF($G94="USD",Aux!$B$1,1),"")</f>
        <v/>
      </c>
      <c r="K94" s="110">
        <f>ABS(INDEX([4]Sheet1!$1:$1048576,MATCH($B94,[4]Sheet1!$A:$A,0),MATCH(K$6,[4]Sheet1!$1:$1,0)))</f>
        <v>99.948609637085696</v>
      </c>
      <c r="L94" s="110">
        <f>ABS(INDEX([4]Sheet1!$1:$1048576,MATCH($B94,[4]Sheet1!$A:$A,0),MATCH(L$6,[4]Sheet1!$1:$1,0)))</f>
        <v>186.56380009935131</v>
      </c>
      <c r="M94" s="110">
        <f>ABS(INDEX([4]Sheet1!$1:$1048576,MATCH($B94,[4]Sheet1!$A:$A,0),MATCH(M$6,[4]Sheet1!$1:$1,0)))</f>
        <v>3686.893494026127</v>
      </c>
      <c r="N94" s="110">
        <f>ABS(INDEX([4]Sheet1!$1:$1048576,MATCH($B94,[4]Sheet1!$A:$A,0),MATCH(N$6,[4]Sheet1!$1:$1,0)))</f>
        <v>4170.773199985073</v>
      </c>
      <c r="O94" s="110">
        <f>ABS(INDEX([4]Sheet1!$1:$1048576,MATCH($B94,[4]Sheet1!$A:$A,0),MATCH(O$6,[4]Sheet1!$1:$1,0)))</f>
        <v>3415.79484572619</v>
      </c>
      <c r="P94" s="110">
        <f>ABS(INDEX([4]Sheet1!$1:$1048576,MATCH($B94,[4]Sheet1!$A:$A,0),MATCH(P$6,[4]Sheet1!$1:$1,0)))</f>
        <v>3028.948195824416</v>
      </c>
      <c r="Q94" s="110">
        <f>INDEX([4]Sheet1!$1:$1048576,MATCH($B94,[4]Sheet1!$A:$A,0),MATCH(Q$6,[4]Sheet1!$1:$1,0))</f>
        <v>424.21360141506142</v>
      </c>
      <c r="R94" s="110">
        <f>INDEX([4]Sheet1!$1:$1048576,MATCH($B94,[4]Sheet1!$A:$A,0),MATCH(R$6,[4]Sheet1!$1:$1,0))</f>
        <v>694.77405823130982</v>
      </c>
      <c r="S94" s="72">
        <f>INDEX([4]Sheet1!$1:$1048576,MATCH($B94,[4]Sheet1!$A:$A,0),MATCH(S$6,[4]Sheet1!$1:$1,0))</f>
        <v>1794.1989217533751</v>
      </c>
      <c r="T94" s="72">
        <f>INDEX([4]Sheet1!$1:$1048576,MATCH($B94,[4]Sheet1!$A:$A,0),MATCH(T$6,[4]Sheet1!$1:$1,0))</f>
        <v>2060.1351860425739</v>
      </c>
      <c r="U94" s="101" t="str">
        <f t="shared" si="18"/>
        <v>-</v>
      </c>
      <c r="V94" s="101" t="str">
        <f t="shared" si="19"/>
        <v>-</v>
      </c>
      <c r="W94" s="101" t="str">
        <f t="shared" si="20"/>
        <v>-</v>
      </c>
      <c r="X94" s="101" t="str">
        <f t="shared" si="21"/>
        <v>-</v>
      </c>
      <c r="Y94" s="101" t="str">
        <f t="shared" si="22"/>
        <v>-</v>
      </c>
      <c r="Z94" s="101" t="str">
        <f t="shared" si="23"/>
        <v>-</v>
      </c>
      <c r="AA94" s="101">
        <f t="shared" si="24"/>
        <v>1.9037994083666685</v>
      </c>
      <c r="AB94" s="101">
        <f t="shared" si="25"/>
        <v>1.4702667166434296</v>
      </c>
      <c r="AC94" s="107" t="str">
        <f t="shared" si="15"/>
        <v/>
      </c>
      <c r="AD94" s="107" t="str">
        <f t="shared" si="26"/>
        <v/>
      </c>
      <c r="AE94" s="107">
        <f t="shared" si="16"/>
        <v>0.11505990126983995</v>
      </c>
      <c r="AF94" s="107">
        <f t="shared" si="17"/>
        <v>0.16658159648522639</v>
      </c>
      <c r="AG94" s="107"/>
    </row>
    <row r="95" spans="1:33" ht="20.149999999999999" customHeight="1" x14ac:dyDescent="0.35">
      <c r="A95" s="15" t="str">
        <f>INDEX([4]Sheet1!$1:$1048576,MATCH($B95,[4]Sheet1!$A:$A,0),MATCH(A$6,[4]Sheet1!$1:$1,0))</f>
        <v>Vamos</v>
      </c>
      <c r="B95" s="41" t="s">
        <v>331</v>
      </c>
      <c r="C95" s="15" t="str">
        <f>INDEX([4]Sheet1!$1:$1048576,MATCH($B95,[4]Sheet1!$A:$A,0),MATCH(C$6,[4]Sheet1!$1:$1,0))</f>
        <v>Transportation</v>
      </c>
      <c r="D95" s="15" t="str">
        <f>INDEX([4]Sheet1!$1:$1048576,MATCH($B95,[4]Sheet1!$A:$A,0),MATCH(D$6,[4]Sheet1!$1:$1,0))</f>
        <v>Pedro Bruno</v>
      </c>
      <c r="E95" s="15" t="str">
        <f>INDEX([4]Sheet1!$1:$1048576,MATCH($B95,[4]Sheet1!$A:$A,0),MATCH(E$6,[4]Sheet1!$1:$1,0))</f>
        <v>Buy</v>
      </c>
      <c r="F95" s="15" t="b">
        <f>INDEX([4]Sheet1!$1:$1048576,MATCH($B95,[4]Sheet1!$A:$A,0),MATCH(F$6,[4]Sheet1!$1:$1,0))</f>
        <v>0</v>
      </c>
      <c r="G95" s="92" t="e">
        <f>INDEX([4]Sheet1!$1:$1048576,MATCH($B95,[4]Sheet1!$A:$A,0),MATCH(G$6,[4]Sheet1!$1:$1,0))</f>
        <v>#N/A</v>
      </c>
      <c r="H95" s="29">
        <f>INDEX([4]Sheet1!$1:$1048576,MATCH($B95,[4]Sheet1!$A:$A,0),MATCH(H$6,[4]Sheet1!$1:$1,0))</f>
        <v>24</v>
      </c>
      <c r="I95" s="85" t="str" cm="1">
        <f t="array" ref="I95">IFERROR((_xll.ECONOMATICA($B95,"EV")/1000000) / IF($G95="USD",Aux!$B$1,1),"")</f>
        <v/>
      </c>
      <c r="J95" s="85" t="str" cm="1">
        <f t="array" ref="J95">IFERROR((_xll.ECONOMATICA($B95,"MarketCapitaliz")/1000000) / IF($G95="USD",Aux!$B$1,1),"")</f>
        <v/>
      </c>
      <c r="K95" s="110">
        <f>ABS(INDEX([4]Sheet1!$1:$1048576,MATCH($B95,[4]Sheet1!$A:$A,0),MATCH(K$6,[4]Sheet1!$1:$1,0)))</f>
        <v>548.49820914571956</v>
      </c>
      <c r="L95" s="110">
        <f>ABS(INDEX([4]Sheet1!$1:$1048576,MATCH($B95,[4]Sheet1!$A:$A,0),MATCH(L$6,[4]Sheet1!$1:$1,0)))</f>
        <v>463.08488403866551</v>
      </c>
      <c r="M95" s="110">
        <f>ABS(INDEX([4]Sheet1!$1:$1048576,MATCH($B95,[4]Sheet1!$A:$A,0),MATCH(M$6,[4]Sheet1!$1:$1,0)))</f>
        <v>4967.4846858096107</v>
      </c>
      <c r="N95" s="110">
        <f>ABS(INDEX([4]Sheet1!$1:$1048576,MATCH($B95,[4]Sheet1!$A:$A,0),MATCH(N$6,[4]Sheet1!$1:$1,0)))</f>
        <v>5907.6873291608408</v>
      </c>
      <c r="O95" s="110">
        <f>ABS(INDEX([4]Sheet1!$1:$1048576,MATCH($B95,[4]Sheet1!$A:$A,0),MATCH(O$6,[4]Sheet1!$1:$1,0)))</f>
        <v>9606.1227853998171</v>
      </c>
      <c r="P95" s="110">
        <f>ABS(INDEX([4]Sheet1!$1:$1048576,MATCH($B95,[4]Sheet1!$A:$A,0),MATCH(P$6,[4]Sheet1!$1:$1,0)))</f>
        <v>14985.213739609169</v>
      </c>
      <c r="Q95" s="110">
        <f>INDEX([4]Sheet1!$1:$1048576,MATCH($B95,[4]Sheet1!$A:$A,0),MATCH(Q$6,[4]Sheet1!$1:$1,0))</f>
        <v>809.27103247236346</v>
      </c>
      <c r="R95" s="110">
        <f>INDEX([4]Sheet1!$1:$1048576,MATCH($B95,[4]Sheet1!$A:$A,0),MATCH(R$6,[4]Sheet1!$1:$1,0))</f>
        <v>1403.2875273898951</v>
      </c>
      <c r="S95" s="72">
        <f>INDEX([4]Sheet1!$1:$1048576,MATCH($B95,[4]Sheet1!$A:$A,0),MATCH(S$6,[4]Sheet1!$1:$1,0))</f>
        <v>2998.7127941039539</v>
      </c>
      <c r="T95" s="72">
        <f>INDEX([4]Sheet1!$1:$1048576,MATCH($B95,[4]Sheet1!$A:$A,0),MATCH(T$6,[4]Sheet1!$1:$1,0))</f>
        <v>4491.7952390136124</v>
      </c>
      <c r="U95" s="101" t="str">
        <f t="shared" si="18"/>
        <v>-</v>
      </c>
      <c r="V95" s="101" t="str">
        <f t="shared" si="19"/>
        <v>-</v>
      </c>
      <c r="W95" s="101" t="str">
        <f t="shared" si="20"/>
        <v>-</v>
      </c>
      <c r="X95" s="101" t="str">
        <f t="shared" si="21"/>
        <v>-</v>
      </c>
      <c r="Y95" s="101" t="str">
        <f t="shared" si="22"/>
        <v>-</v>
      </c>
      <c r="Z95" s="101" t="str">
        <f t="shared" si="23"/>
        <v>-</v>
      </c>
      <c r="AA95" s="101">
        <f t="shared" si="24"/>
        <v>3.2034154135358683</v>
      </c>
      <c r="AB95" s="101">
        <f t="shared" si="25"/>
        <v>3.3361301978894047</v>
      </c>
      <c r="AC95" s="107" t="str">
        <f t="shared" si="15"/>
        <v/>
      </c>
      <c r="AD95" s="107" t="str">
        <f t="shared" si="26"/>
        <v/>
      </c>
      <c r="AE95" s="107">
        <f t="shared" si="16"/>
        <v>0.16291364415962298</v>
      </c>
      <c r="AF95" s="107">
        <f t="shared" si="17"/>
        <v>0.23753584934381175</v>
      </c>
      <c r="AG95" s="107"/>
    </row>
    <row r="96" spans="1:33" ht="20.149999999999999" customHeight="1" x14ac:dyDescent="0.35">
      <c r="A96" s="15" t="str">
        <f>INDEX([4]Sheet1!$1:$1048576,MATCH($B96,[4]Sheet1!$A:$A,0),MATCH(A$6,[4]Sheet1!$1:$1,0))</f>
        <v>Carrefour</v>
      </c>
      <c r="B96" s="41" t="s">
        <v>26</v>
      </c>
      <c r="C96" s="15" t="str">
        <f>INDEX([4]Sheet1!$1:$1048576,MATCH($B96,[4]Sheet1!$A:$A,0),MATCH(C$6,[4]Sheet1!$1:$1,0))</f>
        <v>Retail</v>
      </c>
      <c r="D96" s="15" t="str">
        <f>INDEX([4]Sheet1!$1:$1048576,MATCH($B96,[4]Sheet1!$A:$A,0),MATCH(D$6,[4]Sheet1!$1:$1,0))</f>
        <v>Danniela Eiger</v>
      </c>
      <c r="E96" s="15" t="str">
        <f>INDEX([4]Sheet1!$1:$1048576,MATCH($B96,[4]Sheet1!$A:$A,0),MATCH(E$6,[4]Sheet1!$1:$1,0))</f>
        <v>Neutral</v>
      </c>
      <c r="F96" s="15" t="b">
        <f>INDEX([4]Sheet1!$1:$1048576,MATCH($B96,[4]Sheet1!$A:$A,0),MATCH(F$6,[4]Sheet1!$1:$1,0))</f>
        <v>0</v>
      </c>
      <c r="G96" s="92" t="e">
        <f>INDEX([4]Sheet1!$1:$1048576,MATCH($B96,[4]Sheet1!$A:$A,0),MATCH(G$6,[4]Sheet1!$1:$1,0))</f>
        <v>#N/A</v>
      </c>
      <c r="H96" s="29">
        <f>INDEX([4]Sheet1!$1:$1048576,MATCH($B96,[4]Sheet1!$A:$A,0),MATCH(H$6,[4]Sheet1!$1:$1,0))</f>
        <v>13</v>
      </c>
      <c r="I96" s="85" t="str" cm="1">
        <f t="array" ref="I96">IFERROR((_xll.ECONOMATICA($B96,"EV")/1000000) / IF($G96="USD",Aux!$B$1,1),"")</f>
        <v/>
      </c>
      <c r="J96" s="85" t="str" cm="1">
        <f t="array" ref="J96">IFERROR((_xll.ECONOMATICA($B96,"MarketCapitaliz")/1000000) / IF($G96="USD",Aux!$B$1,1),"")</f>
        <v/>
      </c>
      <c r="K96" s="110">
        <f>ABS(INDEX([4]Sheet1!$1:$1048576,MATCH($B96,[4]Sheet1!$A:$A,0),MATCH(K$6,[4]Sheet1!$1:$1,0)))</f>
        <v>169.0506763862725</v>
      </c>
      <c r="L96" s="110">
        <f>ABS(INDEX([4]Sheet1!$1:$1048576,MATCH($B96,[4]Sheet1!$A:$A,0),MATCH(L$6,[4]Sheet1!$1:$1,0)))</f>
        <v>466.79916178061109</v>
      </c>
      <c r="M96" s="110">
        <f>ABS(INDEX([4]Sheet1!$1:$1048576,MATCH($B96,[4]Sheet1!$A:$A,0),MATCH(M$6,[4]Sheet1!$1:$1,0)))</f>
        <v>21648.255457218242</v>
      </c>
      <c r="N96" s="110">
        <f>ABS(INDEX([4]Sheet1!$1:$1048576,MATCH($B96,[4]Sheet1!$A:$A,0),MATCH(N$6,[4]Sheet1!$1:$1,0)))</f>
        <v>23112.433560510271</v>
      </c>
      <c r="O96" s="110">
        <f>ABS(INDEX([4]Sheet1!$1:$1048576,MATCH($B96,[4]Sheet1!$A:$A,0),MATCH(O$6,[4]Sheet1!$1:$1,0)))</f>
        <v>14780.92073102334</v>
      </c>
      <c r="P96" s="110">
        <f>ABS(INDEX([4]Sheet1!$1:$1048576,MATCH($B96,[4]Sheet1!$A:$A,0),MATCH(P$6,[4]Sheet1!$1:$1,0)))</f>
        <v>13499.99138365714</v>
      </c>
      <c r="Q96" s="110">
        <f>INDEX([4]Sheet1!$1:$1048576,MATCH($B96,[4]Sheet1!$A:$A,0),MATCH(Q$6,[4]Sheet1!$1:$1,0))</f>
        <v>330.30613360451798</v>
      </c>
      <c r="R96" s="110">
        <f>INDEX([4]Sheet1!$1:$1048576,MATCH($B96,[4]Sheet1!$A:$A,0),MATCH(R$6,[4]Sheet1!$1:$1,0))</f>
        <v>1930.977265072635</v>
      </c>
      <c r="S96" s="72">
        <f>INDEX([4]Sheet1!$1:$1048576,MATCH($B96,[4]Sheet1!$A:$A,0),MATCH(S$6,[4]Sheet1!$1:$1,0))</f>
        <v>5822.232436967186</v>
      </c>
      <c r="T96" s="72">
        <f>INDEX([4]Sheet1!$1:$1048576,MATCH($B96,[4]Sheet1!$A:$A,0),MATCH(T$6,[4]Sheet1!$1:$1,0))</f>
        <v>7600.2081920162946</v>
      </c>
      <c r="U96" s="101" t="str">
        <f t="shared" si="18"/>
        <v>-</v>
      </c>
      <c r="V96" s="101" t="str">
        <f t="shared" si="19"/>
        <v>-</v>
      </c>
      <c r="W96" s="101" t="str">
        <f t="shared" si="20"/>
        <v>-</v>
      </c>
      <c r="X96" s="101" t="str">
        <f t="shared" si="21"/>
        <v>-</v>
      </c>
      <c r="Y96" s="101" t="str">
        <f t="shared" si="22"/>
        <v>-</v>
      </c>
      <c r="Z96" s="101" t="str">
        <f t="shared" si="23"/>
        <v>-</v>
      </c>
      <c r="AA96" s="101">
        <f t="shared" si="24"/>
        <v>2.5387033051402454</v>
      </c>
      <c r="AB96" s="101">
        <f t="shared" si="25"/>
        <v>1.7762659972707491</v>
      </c>
      <c r="AC96" s="107" t="str">
        <f t="shared" si="15"/>
        <v/>
      </c>
      <c r="AD96" s="107" t="str">
        <f t="shared" si="26"/>
        <v/>
      </c>
      <c r="AE96" s="107">
        <f t="shared" si="16"/>
        <v>1.5257863815274917E-2</v>
      </c>
      <c r="AF96" s="107">
        <f t="shared" si="17"/>
        <v>8.3547120212035489E-2</v>
      </c>
      <c r="AG96" s="107"/>
    </row>
    <row r="97" spans="1:33" ht="20.149999999999999" customHeight="1" x14ac:dyDescent="0.35">
      <c r="A97" s="15" t="str">
        <f>INDEX([4]Sheet1!$1:$1048576,MATCH($B97,[4]Sheet1!$A:$A,0),MATCH(A$6,[4]Sheet1!$1:$1,0))</f>
        <v>Alpargatas</v>
      </c>
      <c r="B97" s="41" t="s">
        <v>332</v>
      </c>
      <c r="C97" s="15" t="str">
        <f>INDEX([4]Sheet1!$1:$1048576,MATCH($B97,[4]Sheet1!$A:$A,0),MATCH(C$6,[4]Sheet1!$1:$1,0))</f>
        <v>Retail</v>
      </c>
      <c r="D97" s="15" t="str">
        <f>INDEX([4]Sheet1!$1:$1048576,MATCH($B97,[4]Sheet1!$A:$A,0),MATCH(D$6,[4]Sheet1!$1:$1,0))</f>
        <v>Danniela Eiger</v>
      </c>
      <c r="E97" s="15" t="str">
        <f>INDEX([4]Sheet1!$1:$1048576,MATCH($B97,[4]Sheet1!$A:$A,0),MATCH(E$6,[4]Sheet1!$1:$1,0))</f>
        <v>Neutral</v>
      </c>
      <c r="F97" s="15" t="b">
        <f>INDEX([4]Sheet1!$1:$1048576,MATCH($B97,[4]Sheet1!$A:$A,0),MATCH(F$6,[4]Sheet1!$1:$1,0))</f>
        <v>0</v>
      </c>
      <c r="G97" s="92" t="e">
        <f>INDEX([4]Sheet1!$1:$1048576,MATCH($B97,[4]Sheet1!$A:$A,0),MATCH(G$6,[4]Sheet1!$1:$1,0))</f>
        <v>#N/A</v>
      </c>
      <c r="H97" s="29">
        <f>INDEX([4]Sheet1!$1:$1048576,MATCH($B97,[4]Sheet1!$A:$A,0),MATCH(H$6,[4]Sheet1!$1:$1,0))</f>
        <v>9.5</v>
      </c>
      <c r="I97" s="85" t="str" cm="1">
        <f t="array" ref="I97">IFERROR((_xll.ECONOMATICA($B97,"EV")/1000000) / IF($G97="USD",Aux!$B$1,1),"")</f>
        <v/>
      </c>
      <c r="J97" s="85" t="str" cm="1">
        <f t="array" ref="J97">IFERROR((_xll.ECONOMATICA($B97,"MarketCapitaliz")/1000000) / IF($G97="USD",Aux!$B$1,1),"")</f>
        <v/>
      </c>
      <c r="K97" s="110">
        <f>ABS(INDEX([4]Sheet1!$1:$1048576,MATCH($B97,[4]Sheet1!$A:$A,0),MATCH(K$6,[4]Sheet1!$1:$1,0)))</f>
        <v>10.597252813010551</v>
      </c>
      <c r="L97" s="110">
        <f>ABS(INDEX([4]Sheet1!$1:$1048576,MATCH($B97,[4]Sheet1!$A:$A,0),MATCH(L$6,[4]Sheet1!$1:$1,0)))</f>
        <v>53.738715468449847</v>
      </c>
      <c r="M97" s="110">
        <f>ABS(INDEX([4]Sheet1!$1:$1048576,MATCH($B97,[4]Sheet1!$A:$A,0),MATCH(M$6,[4]Sheet1!$1:$1,0)))</f>
        <v>5281.3249200176469</v>
      </c>
      <c r="N97" s="110">
        <f>ABS(INDEX([4]Sheet1!$1:$1048576,MATCH($B97,[4]Sheet1!$A:$A,0),MATCH(N$6,[4]Sheet1!$1:$1,0)))</f>
        <v>5529.7662944596759</v>
      </c>
      <c r="O97" s="110">
        <f>ABS(INDEX([4]Sheet1!$1:$1048576,MATCH($B97,[4]Sheet1!$A:$A,0),MATCH(O$6,[4]Sheet1!$1:$1,0)))</f>
        <v>855.80104418516646</v>
      </c>
      <c r="P97" s="110">
        <f>ABS(INDEX([4]Sheet1!$1:$1048576,MATCH($B97,[4]Sheet1!$A:$A,0),MATCH(P$6,[4]Sheet1!$1:$1,0)))</f>
        <v>614.70765268245952</v>
      </c>
      <c r="Q97" s="110">
        <f>INDEX([4]Sheet1!$1:$1048576,MATCH($B97,[4]Sheet1!$A:$A,0),MATCH(Q$6,[4]Sheet1!$1:$1,0))</f>
        <v>-295.81473305536417</v>
      </c>
      <c r="R97" s="110">
        <f>INDEX([4]Sheet1!$1:$1048576,MATCH($B97,[4]Sheet1!$A:$A,0),MATCH(R$6,[4]Sheet1!$1:$1,0))</f>
        <v>302.18008991047861</v>
      </c>
      <c r="S97" s="72">
        <f>INDEX([4]Sheet1!$1:$1048576,MATCH($B97,[4]Sheet1!$A:$A,0),MATCH(S$6,[4]Sheet1!$1:$1,0))</f>
        <v>-124.4897541516825</v>
      </c>
      <c r="T97" s="72">
        <f>INDEX([4]Sheet1!$1:$1048576,MATCH($B97,[4]Sheet1!$A:$A,0),MATCH(T$6,[4]Sheet1!$1:$1,0))</f>
        <v>613.56112365661056</v>
      </c>
      <c r="U97" s="101" t="str">
        <f t="shared" si="18"/>
        <v>-</v>
      </c>
      <c r="V97" s="101" t="str">
        <f t="shared" si="19"/>
        <v>-</v>
      </c>
      <c r="W97" s="101" t="str">
        <f t="shared" si="20"/>
        <v>-</v>
      </c>
      <c r="X97" s="101" t="str">
        <f t="shared" si="21"/>
        <v>-</v>
      </c>
      <c r="Y97" s="101" t="str">
        <f t="shared" si="22"/>
        <v>-</v>
      </c>
      <c r="Z97" s="101" t="str">
        <f t="shared" si="23"/>
        <v>-</v>
      </c>
      <c r="AA97" s="101">
        <f t="shared" si="24"/>
        <v>-6.8744697105147274</v>
      </c>
      <c r="AB97" s="101">
        <f t="shared" si="25"/>
        <v>1.0018686467927043</v>
      </c>
      <c r="AC97" s="107" t="str">
        <f t="shared" si="15"/>
        <v/>
      </c>
      <c r="AD97" s="107" t="str">
        <f t="shared" si="26"/>
        <v/>
      </c>
      <c r="AE97" s="107">
        <f t="shared" si="16"/>
        <v>-5.6011462565794139E-2</v>
      </c>
      <c r="AF97" s="107">
        <f t="shared" si="17"/>
        <v>5.4646086980788981E-2</v>
      </c>
      <c r="AG97" s="107"/>
    </row>
    <row r="98" spans="1:33" ht="20.149999999999999" customHeight="1" x14ac:dyDescent="0.35">
      <c r="A98" s="15" t="str">
        <f>INDEX([4]Sheet1!$1:$1048576,MATCH($B98,[4]Sheet1!$A:$A,0),MATCH(A$6,[4]Sheet1!$1:$1,0))</f>
        <v>Ecorodovias</v>
      </c>
      <c r="B98" s="41" t="s">
        <v>177</v>
      </c>
      <c r="C98" s="15" t="str">
        <f>INDEX([4]Sheet1!$1:$1048576,MATCH($B98,[4]Sheet1!$A:$A,0),MATCH(C$6,[4]Sheet1!$1:$1,0))</f>
        <v>Transportation</v>
      </c>
      <c r="D98" s="15" t="str">
        <f>INDEX([4]Sheet1!$1:$1048576,MATCH($B98,[4]Sheet1!$A:$A,0),MATCH(D$6,[4]Sheet1!$1:$1,0))</f>
        <v>Pedro Bruno</v>
      </c>
      <c r="E98" s="15" t="str">
        <f>INDEX([4]Sheet1!$1:$1048576,MATCH($B98,[4]Sheet1!$A:$A,0),MATCH(E$6,[4]Sheet1!$1:$1,0))</f>
        <v>Buy</v>
      </c>
      <c r="F98" s="15" t="b">
        <f>INDEX([4]Sheet1!$1:$1048576,MATCH($B98,[4]Sheet1!$A:$A,0),MATCH(F$6,[4]Sheet1!$1:$1,0))</f>
        <v>0</v>
      </c>
      <c r="G98" s="92" t="e">
        <f>INDEX([4]Sheet1!$1:$1048576,MATCH($B98,[4]Sheet1!$A:$A,0),MATCH(G$6,[4]Sheet1!$1:$1,0))</f>
        <v>#N/A</v>
      </c>
      <c r="H98" s="29">
        <f>INDEX([4]Sheet1!$1:$1048576,MATCH($B98,[4]Sheet1!$A:$A,0),MATCH(H$6,[4]Sheet1!$1:$1,0))</f>
        <v>10.8</v>
      </c>
      <c r="I98" s="85" t="str" cm="1">
        <f t="array" ref="I98">IFERROR((_xll.ECONOMATICA($B98,"EV")/1000000) / IF($G98="USD",Aux!$B$1,1),"")</f>
        <v/>
      </c>
      <c r="J98" s="85" t="str" cm="1">
        <f t="array" ref="J98">IFERROR((_xll.ECONOMATICA($B98,"MarketCapitaliz")/1000000) / IF($G98="USD",Aux!$B$1,1),"")</f>
        <v/>
      </c>
      <c r="K98" s="110">
        <f>ABS(INDEX([4]Sheet1!$1:$1048576,MATCH($B98,[4]Sheet1!$A:$A,0),MATCH(K$6,[4]Sheet1!$1:$1,0)))</f>
        <v>92.458961241976127</v>
      </c>
      <c r="L98" s="110">
        <f>ABS(INDEX([4]Sheet1!$1:$1048576,MATCH($B98,[4]Sheet1!$A:$A,0),MATCH(L$6,[4]Sheet1!$1:$1,0)))</f>
        <v>143.34140523760979</v>
      </c>
      <c r="M98" s="110">
        <f>ABS(INDEX([4]Sheet1!$1:$1048576,MATCH($B98,[4]Sheet1!$A:$A,0),MATCH(M$6,[4]Sheet1!$1:$1,0)))</f>
        <v>2932.484728693832</v>
      </c>
      <c r="N98" s="110">
        <f>ABS(INDEX([4]Sheet1!$1:$1048576,MATCH($B98,[4]Sheet1!$A:$A,0),MATCH(N$6,[4]Sheet1!$1:$1,0)))</f>
        <v>3429.6108754212919</v>
      </c>
      <c r="O98" s="110">
        <f>ABS(INDEX([4]Sheet1!$1:$1048576,MATCH($B98,[4]Sheet1!$A:$A,0),MATCH(O$6,[4]Sheet1!$1:$1,0)))</f>
        <v>14076.74064898548</v>
      </c>
      <c r="P98" s="110">
        <f>ABS(INDEX([4]Sheet1!$1:$1048576,MATCH($B98,[4]Sheet1!$A:$A,0),MATCH(P$6,[4]Sheet1!$1:$1,0)))</f>
        <v>16027.261735296481</v>
      </c>
      <c r="Q98" s="110">
        <f>INDEX([4]Sheet1!$1:$1048576,MATCH($B98,[4]Sheet1!$A:$A,0),MATCH(Q$6,[4]Sheet1!$1:$1,0))</f>
        <v>506.263689935809</v>
      </c>
      <c r="R98" s="110">
        <f>INDEX([4]Sheet1!$1:$1048576,MATCH($B98,[4]Sheet1!$A:$A,0),MATCH(R$6,[4]Sheet1!$1:$1,0))</f>
        <v>640.46755196506911</v>
      </c>
      <c r="S98" s="72">
        <f>INDEX([4]Sheet1!$1:$1048576,MATCH($B98,[4]Sheet1!$A:$A,0),MATCH(S$6,[4]Sheet1!$1:$1,0))</f>
        <v>3507.1627254913528</v>
      </c>
      <c r="T98" s="72">
        <f>INDEX([4]Sheet1!$1:$1048576,MATCH($B98,[4]Sheet1!$A:$A,0),MATCH(T$6,[4]Sheet1!$1:$1,0))</f>
        <v>4158.0202465952816</v>
      </c>
      <c r="U98" s="101" t="str">
        <f t="shared" si="18"/>
        <v>-</v>
      </c>
      <c r="V98" s="101" t="str">
        <f t="shared" si="19"/>
        <v>-</v>
      </c>
      <c r="W98" s="101" t="str">
        <f t="shared" si="20"/>
        <v>-</v>
      </c>
      <c r="X98" s="101" t="str">
        <f t="shared" si="21"/>
        <v>-</v>
      </c>
      <c r="Y98" s="101" t="str">
        <f t="shared" si="22"/>
        <v>-</v>
      </c>
      <c r="Z98" s="101" t="str">
        <f t="shared" si="23"/>
        <v>-</v>
      </c>
      <c r="AA98" s="101">
        <f t="shared" si="24"/>
        <v>4.013711866481283</v>
      </c>
      <c r="AB98" s="101">
        <f t="shared" si="25"/>
        <v>3.8545415329374859</v>
      </c>
      <c r="AC98" s="107" t="str">
        <f t="shared" si="15"/>
        <v/>
      </c>
      <c r="AD98" s="107" t="str">
        <f t="shared" si="26"/>
        <v/>
      </c>
      <c r="AE98" s="107">
        <f t="shared" si="16"/>
        <v>0.17263983848990261</v>
      </c>
      <c r="AF98" s="107">
        <f t="shared" si="17"/>
        <v>0.18674641970465361</v>
      </c>
      <c r="AG98" s="107"/>
    </row>
    <row r="99" spans="1:33" ht="20.149999999999999" customHeight="1" x14ac:dyDescent="0.35">
      <c r="A99" s="15" t="str">
        <f>INDEX([4]Sheet1!$1:$1048576,MATCH($B99,[4]Sheet1!$A:$A,0),MATCH(A$6,[4]Sheet1!$1:$1,0))</f>
        <v>MRV</v>
      </c>
      <c r="B99" s="41" t="s">
        <v>67</v>
      </c>
      <c r="C99" s="15" t="str">
        <f>INDEX([4]Sheet1!$1:$1048576,MATCH($B99,[4]Sheet1!$A:$A,0),MATCH(C$6,[4]Sheet1!$1:$1,0))</f>
        <v>Homebuilders</v>
      </c>
      <c r="D99" s="15" t="str">
        <f>INDEX([4]Sheet1!$1:$1048576,MATCH($B99,[4]Sheet1!$A:$A,0),MATCH(D$6,[4]Sheet1!$1:$1,0))</f>
        <v>Ygor Altero</v>
      </c>
      <c r="E99" s="15" t="str">
        <f>INDEX([4]Sheet1!$1:$1048576,MATCH($B99,[4]Sheet1!$A:$A,0),MATCH(E$6,[4]Sheet1!$1:$1,0))</f>
        <v>Buy</v>
      </c>
      <c r="F99" s="15" t="b">
        <f>INDEX([4]Sheet1!$1:$1048576,MATCH($B99,[4]Sheet1!$A:$A,0),MATCH(F$6,[4]Sheet1!$1:$1,0))</f>
        <v>0</v>
      </c>
      <c r="G99" s="92" t="e">
        <f>INDEX([4]Sheet1!$1:$1048576,MATCH($B99,[4]Sheet1!$A:$A,0),MATCH(G$6,[4]Sheet1!$1:$1,0))</f>
        <v>#N/A</v>
      </c>
      <c r="H99" s="29">
        <f>INDEX([4]Sheet1!$1:$1048576,MATCH($B99,[4]Sheet1!$A:$A,0),MATCH(H$6,[4]Sheet1!$1:$1,0))</f>
        <v>17</v>
      </c>
      <c r="I99" s="85" t="str" cm="1">
        <f t="array" ref="I99">IFERROR((_xll.ECONOMATICA($B99,"EV")/1000000) / IF($G99="USD",Aux!$B$1,1),"")</f>
        <v/>
      </c>
      <c r="J99" s="85" t="str" cm="1">
        <f t="array" ref="J99">IFERROR((_xll.ECONOMATICA($B99,"MarketCapitaliz")/1000000) / IF($G99="USD",Aux!$B$1,1),"")</f>
        <v/>
      </c>
      <c r="K99" s="110">
        <f>ABS(INDEX([4]Sheet1!$1:$1048576,MATCH($B99,[4]Sheet1!$A:$A,0),MATCH(K$6,[4]Sheet1!$1:$1,0)))</f>
        <v>58.240847006477168</v>
      </c>
      <c r="L99" s="110">
        <f>ABS(INDEX([4]Sheet1!$1:$1048576,MATCH($B99,[4]Sheet1!$A:$A,0),MATCH(L$6,[4]Sheet1!$1:$1,0)))</f>
        <v>265.66234787758191</v>
      </c>
      <c r="M99" s="110">
        <f>ABS(INDEX([4]Sheet1!$1:$1048576,MATCH($B99,[4]Sheet1!$A:$A,0),MATCH(M$6,[4]Sheet1!$1:$1,0)))</f>
        <v>6980.3820904212207</v>
      </c>
      <c r="N99" s="110">
        <f>ABS(INDEX([4]Sheet1!$1:$1048576,MATCH($B99,[4]Sheet1!$A:$A,0),MATCH(N$6,[4]Sheet1!$1:$1,0)))</f>
        <v>7688.6769564432307</v>
      </c>
      <c r="O99" s="110">
        <f>ABS(INDEX([4]Sheet1!$1:$1048576,MATCH($B99,[4]Sheet1!$A:$A,0),MATCH(O$6,[4]Sheet1!$1:$1,0)))</f>
        <v>1073.3974925692171</v>
      </c>
      <c r="P99" s="110">
        <f>ABS(INDEX([4]Sheet1!$1:$1048576,MATCH($B99,[4]Sheet1!$A:$A,0),MATCH(P$6,[4]Sheet1!$1:$1,0)))</f>
        <v>549.27736484807826</v>
      </c>
      <c r="Q99" s="110">
        <f>INDEX([4]Sheet1!$1:$1048576,MATCH($B99,[4]Sheet1!$A:$A,0),MATCH(Q$6,[4]Sheet1!$1:$1,0))</f>
        <v>763.83306065286911</v>
      </c>
      <c r="R99" s="110">
        <f>INDEX([4]Sheet1!$1:$1048576,MATCH($B99,[4]Sheet1!$A:$A,0),MATCH(R$6,[4]Sheet1!$1:$1,0))</f>
        <v>944.39315469601331</v>
      </c>
      <c r="S99" s="72">
        <f>INDEX([4]Sheet1!$1:$1048576,MATCH($B99,[4]Sheet1!$A:$A,0),MATCH(S$6,[4]Sheet1!$1:$1,0))</f>
        <v>1263.5438769028999</v>
      </c>
      <c r="T99" s="72">
        <f>INDEX([4]Sheet1!$1:$1048576,MATCH($B99,[4]Sheet1!$A:$A,0),MATCH(T$6,[4]Sheet1!$1:$1,0))</f>
        <v>1505.2291169996879</v>
      </c>
      <c r="U99" s="101" t="str">
        <f t="shared" si="18"/>
        <v>-</v>
      </c>
      <c r="V99" s="101" t="str">
        <f t="shared" si="19"/>
        <v>-</v>
      </c>
      <c r="W99" s="101" t="str">
        <f t="shared" si="20"/>
        <v>-</v>
      </c>
      <c r="X99" s="101" t="str">
        <f t="shared" si="21"/>
        <v>-</v>
      </c>
      <c r="Y99" s="101" t="str">
        <f t="shared" si="22"/>
        <v>-</v>
      </c>
      <c r="Z99" s="101" t="str">
        <f t="shared" si="23"/>
        <v>-</v>
      </c>
      <c r="AA99" s="101">
        <f t="shared" si="24"/>
        <v>0.84951342979892808</v>
      </c>
      <c r="AB99" s="101">
        <f t="shared" si="25"/>
        <v>0.36491279543072519</v>
      </c>
      <c r="AC99" s="107" t="str">
        <f t="shared" si="15"/>
        <v/>
      </c>
      <c r="AD99" s="107" t="str">
        <f t="shared" si="26"/>
        <v/>
      </c>
      <c r="AE99" s="107">
        <f t="shared" si="16"/>
        <v>0.10942568053703443</v>
      </c>
      <c r="AF99" s="107">
        <f t="shared" si="17"/>
        <v>0.12282908490577137</v>
      </c>
      <c r="AG99" s="107"/>
    </row>
    <row r="100" spans="1:33" ht="20.149999999999999" customHeight="1" x14ac:dyDescent="0.35">
      <c r="A100" s="15" t="str">
        <f>INDEX([4]Sheet1!$1:$1048576,MATCH($B100,[4]Sheet1!$A:$A,0),MATCH(A$6,[4]Sheet1!$1:$1,0))</f>
        <v>Localiza</v>
      </c>
      <c r="B100" s="41" t="s">
        <v>182</v>
      </c>
      <c r="C100" s="15" t="str">
        <f>INDEX([4]Sheet1!$1:$1048576,MATCH($B100,[4]Sheet1!$A:$A,0),MATCH(C$6,[4]Sheet1!$1:$1,0))</f>
        <v>Transportation</v>
      </c>
      <c r="D100" s="15" t="str">
        <f>INDEX([4]Sheet1!$1:$1048576,MATCH($B100,[4]Sheet1!$A:$A,0),MATCH(D$6,[4]Sheet1!$1:$1,0))</f>
        <v>Pedro Bruno</v>
      </c>
      <c r="E100" s="15" t="str">
        <f>INDEX([4]Sheet1!$1:$1048576,MATCH($B100,[4]Sheet1!$A:$A,0),MATCH(E$6,[4]Sheet1!$1:$1,0))</f>
        <v>Buy</v>
      </c>
      <c r="F100" s="15" t="b">
        <f>INDEX([4]Sheet1!$1:$1048576,MATCH($B100,[4]Sheet1!$A:$A,0),MATCH(F$6,[4]Sheet1!$1:$1,0))</f>
        <v>0</v>
      </c>
      <c r="G100" s="92" t="e">
        <f>INDEX([4]Sheet1!$1:$1048576,MATCH($B100,[4]Sheet1!$A:$A,0),MATCH(G$6,[4]Sheet1!$1:$1,0))</f>
        <v>#N/A</v>
      </c>
      <c r="H100" s="29">
        <f>INDEX([4]Sheet1!$1:$1048576,MATCH($B100,[4]Sheet1!$A:$A,0),MATCH(H$6,[4]Sheet1!$1:$1,0))</f>
        <v>89</v>
      </c>
      <c r="I100" s="85" t="str" cm="1">
        <f t="array" ref="I100">IFERROR((_xll.ECONOMATICA($B100,"EV")/1000000) / IF($G100="USD",Aux!$B$1,1),"")</f>
        <v/>
      </c>
      <c r="J100" s="85" t="str" cm="1">
        <f t="array" ref="J100">IFERROR((_xll.ECONOMATICA($B100,"MarketCapitaliz")/1000000) / IF($G100="USD",Aux!$B$1,1),"")</f>
        <v/>
      </c>
      <c r="K100" s="110">
        <f>ABS(INDEX([4]Sheet1!$1:$1048576,MATCH($B100,[4]Sheet1!$A:$A,0),MATCH(K$6,[4]Sheet1!$1:$1,0)))</f>
        <v>1132.649857523199</v>
      </c>
      <c r="L100" s="110">
        <f>ABS(INDEX([4]Sheet1!$1:$1048576,MATCH($B100,[4]Sheet1!$A:$A,0),MATCH(L$6,[4]Sheet1!$1:$1,0)))</f>
        <v>1468.7851549602169</v>
      </c>
      <c r="M100" s="110">
        <f>ABS(INDEX([4]Sheet1!$1:$1048576,MATCH($B100,[4]Sheet1!$A:$A,0),MATCH(M$6,[4]Sheet1!$1:$1,0)))</f>
        <v>26532.754328323648</v>
      </c>
      <c r="N100" s="110">
        <f>ABS(INDEX([4]Sheet1!$1:$1048576,MATCH($B100,[4]Sheet1!$A:$A,0),MATCH(N$6,[4]Sheet1!$1:$1,0)))</f>
        <v>29122.750363111511</v>
      </c>
      <c r="O100" s="110">
        <f>ABS(INDEX([4]Sheet1!$1:$1048576,MATCH($B100,[4]Sheet1!$A:$A,0),MATCH(O$6,[4]Sheet1!$1:$1,0)))</f>
        <v>27755.66662839094</v>
      </c>
      <c r="P100" s="110">
        <f>ABS(INDEX([4]Sheet1!$1:$1048576,MATCH($B100,[4]Sheet1!$A:$A,0),MATCH(P$6,[4]Sheet1!$1:$1,0)))</f>
        <v>32786.198858533317</v>
      </c>
      <c r="Q100" s="110">
        <f>INDEX([4]Sheet1!$1:$1048576,MATCH($B100,[4]Sheet1!$A:$A,0),MATCH(Q$6,[4]Sheet1!$1:$1,0))</f>
        <v>2594.7991858468508</v>
      </c>
      <c r="R100" s="110">
        <f>INDEX([4]Sheet1!$1:$1048576,MATCH($B100,[4]Sheet1!$A:$A,0),MATCH(R$6,[4]Sheet1!$1:$1,0))</f>
        <v>4058.781189748071</v>
      </c>
      <c r="S100" s="72">
        <f>INDEX([4]Sheet1!$1:$1048576,MATCH($B100,[4]Sheet1!$A:$A,0),MATCH(S$6,[4]Sheet1!$1:$1,0))</f>
        <v>10860.556050224361</v>
      </c>
      <c r="T100" s="72">
        <f>INDEX([4]Sheet1!$1:$1048576,MATCH($B100,[4]Sheet1!$A:$A,0),MATCH(T$6,[4]Sheet1!$1:$1,0))</f>
        <v>13504.96458768987</v>
      </c>
      <c r="U100" s="101" t="str">
        <f t="shared" si="18"/>
        <v>-</v>
      </c>
      <c r="V100" s="101" t="str">
        <f t="shared" si="19"/>
        <v>-</v>
      </c>
      <c r="W100" s="101" t="str">
        <f t="shared" si="20"/>
        <v>-</v>
      </c>
      <c r="X100" s="101" t="str">
        <f t="shared" si="21"/>
        <v>-</v>
      </c>
      <c r="Y100" s="101" t="str">
        <f t="shared" si="22"/>
        <v>-</v>
      </c>
      <c r="Z100" s="101" t="str">
        <f t="shared" si="23"/>
        <v>-</v>
      </c>
      <c r="AA100" s="101">
        <f t="shared" si="24"/>
        <v>2.5556395547369375</v>
      </c>
      <c r="AB100" s="101">
        <f t="shared" si="25"/>
        <v>2.4277145375426454</v>
      </c>
      <c r="AC100" s="107" t="str">
        <f t="shared" si="15"/>
        <v/>
      </c>
      <c r="AD100" s="107" t="str">
        <f t="shared" si="26"/>
        <v/>
      </c>
      <c r="AE100" s="107">
        <f t="shared" si="16"/>
        <v>9.7796073251125284E-2</v>
      </c>
      <c r="AF100" s="107">
        <f t="shared" si="17"/>
        <v>0.13936805896221766</v>
      </c>
      <c r="AG100" s="107"/>
    </row>
    <row r="101" spans="1:33" ht="20.149999999999999" customHeight="1" x14ac:dyDescent="0.35">
      <c r="A101" s="15" t="str">
        <f>INDEX([4]Sheet1!$1:$1048576,MATCH($B101,[4]Sheet1!$A:$A,0),MATCH(A$6,[4]Sheet1!$1:$1,0))</f>
        <v>Ambipar</v>
      </c>
      <c r="B101" s="41" t="s">
        <v>340</v>
      </c>
      <c r="C101" s="15" t="str">
        <f>INDEX([4]Sheet1!$1:$1048576,MATCH($B101,[4]Sheet1!$A:$A,0),MATCH(C$6,[4]Sheet1!$1:$1,0))</f>
        <v>Sanitation</v>
      </c>
      <c r="D101" s="15" t="str">
        <f>INDEX([4]Sheet1!$1:$1048576,MATCH($B101,[4]Sheet1!$A:$A,0),MATCH(D$6,[4]Sheet1!$1:$1,0))</f>
        <v>Vladimir Pinto</v>
      </c>
      <c r="E101" s="15" t="str">
        <f>INDEX([4]Sheet1!$1:$1048576,MATCH($B101,[4]Sheet1!$A:$A,0),MATCH(E$6,[4]Sheet1!$1:$1,0))</f>
        <v>Buy</v>
      </c>
      <c r="F101" s="15" t="b">
        <f>INDEX([4]Sheet1!$1:$1048576,MATCH($B101,[4]Sheet1!$A:$A,0),MATCH(F$6,[4]Sheet1!$1:$1,0))</f>
        <v>0</v>
      </c>
      <c r="G101" s="92" t="e">
        <f>INDEX([4]Sheet1!$1:$1048576,MATCH($B101,[4]Sheet1!$A:$A,0),MATCH(G$6,[4]Sheet1!$1:$1,0))</f>
        <v>#N/A</v>
      </c>
      <c r="H101" s="29">
        <f>INDEX([4]Sheet1!$1:$1048576,MATCH($B101,[4]Sheet1!$A:$A,0),MATCH(H$6,[4]Sheet1!$1:$1,0))</f>
        <v>33</v>
      </c>
      <c r="I101" s="85" t="str" cm="1">
        <f t="array" ref="I101">IFERROR((_xll.ECONOMATICA($B101,"EV")/1000000) / IF($G101="USD",Aux!$B$1,1),"")</f>
        <v/>
      </c>
      <c r="J101" s="85" t="str" cm="1">
        <f t="array" ref="J101">IFERROR((_xll.ECONOMATICA($B101,"MarketCapitaliz")/1000000) / IF($G101="USD",Aux!$B$1,1),"")</f>
        <v/>
      </c>
      <c r="K101" s="110">
        <f>ABS(INDEX([4]Sheet1!$1:$1048576,MATCH($B101,[4]Sheet1!$A:$A,0),MATCH(K$6,[4]Sheet1!$1:$1,0)))</f>
        <v>21.167000000000002</v>
      </c>
      <c r="L101" s="110">
        <f>ABS(INDEX([4]Sheet1!$1:$1048576,MATCH($B101,[4]Sheet1!$A:$A,0),MATCH(L$6,[4]Sheet1!$1:$1,0)))</f>
        <v>21.167000000000002</v>
      </c>
      <c r="M101" s="110">
        <f>ABS(INDEX([4]Sheet1!$1:$1048576,MATCH($B101,[4]Sheet1!$A:$A,0),MATCH(M$6,[4]Sheet1!$1:$1,0)))</f>
        <v>1953.117428020807</v>
      </c>
      <c r="N101" s="110">
        <f>ABS(INDEX([4]Sheet1!$1:$1048576,MATCH($B101,[4]Sheet1!$A:$A,0),MATCH(N$6,[4]Sheet1!$1:$1,0)))</f>
        <v>2421.3408795524251</v>
      </c>
      <c r="O101" s="110">
        <f>ABS(INDEX([4]Sheet1!$1:$1048576,MATCH($B101,[4]Sheet1!$A:$A,0),MATCH(O$6,[4]Sheet1!$1:$1,0)))</f>
        <v>0</v>
      </c>
      <c r="P101" s="110">
        <f>ABS(INDEX([4]Sheet1!$1:$1048576,MATCH($B101,[4]Sheet1!$A:$A,0),MATCH(P$6,[4]Sheet1!$1:$1,0)))</f>
        <v>0</v>
      </c>
      <c r="Q101" s="110">
        <f>INDEX([4]Sheet1!$1:$1048576,MATCH($B101,[4]Sheet1!$A:$A,0),MATCH(Q$6,[4]Sheet1!$1:$1,0))</f>
        <v>122.28412529474311</v>
      </c>
      <c r="R101" s="110">
        <f>INDEX([4]Sheet1!$1:$1048576,MATCH($B101,[4]Sheet1!$A:$A,0),MATCH(R$6,[4]Sheet1!$1:$1,0))</f>
        <v>439.07140699330688</v>
      </c>
      <c r="S101" s="72">
        <f>INDEX([4]Sheet1!$1:$1048576,MATCH($B101,[4]Sheet1!$A:$A,0),MATCH(S$6,[4]Sheet1!$1:$1,0))</f>
        <v>1383.2333908284811</v>
      </c>
      <c r="T101" s="72">
        <f>INDEX([4]Sheet1!$1:$1048576,MATCH($B101,[4]Sheet1!$A:$A,0),MATCH(T$6,[4]Sheet1!$1:$1,0))</f>
        <v>1761.3227475479</v>
      </c>
      <c r="U101" s="101" t="str">
        <f t="shared" si="18"/>
        <v>-</v>
      </c>
      <c r="V101" s="101" t="str">
        <f t="shared" si="19"/>
        <v>-</v>
      </c>
      <c r="W101" s="101" t="str">
        <f t="shared" si="20"/>
        <v>-</v>
      </c>
      <c r="X101" s="101" t="str">
        <f t="shared" si="21"/>
        <v>-</v>
      </c>
      <c r="Y101" s="101" t="str">
        <f t="shared" si="22"/>
        <v>-</v>
      </c>
      <c r="Z101" s="101" t="str">
        <f t="shared" si="23"/>
        <v>-</v>
      </c>
      <c r="AA101" s="101">
        <f t="shared" si="24"/>
        <v>0</v>
      </c>
      <c r="AB101" s="101">
        <f t="shared" si="25"/>
        <v>0</v>
      </c>
      <c r="AC101" s="107" t="str">
        <f t="shared" si="15"/>
        <v/>
      </c>
      <c r="AD101" s="107" t="str">
        <f t="shared" si="26"/>
        <v/>
      </c>
      <c r="AE101" s="107">
        <f t="shared" si="16"/>
        <v>6.2609714879591147E-2</v>
      </c>
      <c r="AF101" s="107">
        <f t="shared" si="17"/>
        <v>0.18133399171556028</v>
      </c>
      <c r="AG101" s="107"/>
    </row>
    <row r="102" spans="1:33" ht="20.149999999999999" customHeight="1" x14ac:dyDescent="0.35">
      <c r="A102" s="15" t="e">
        <f>INDEX([4]Sheet1!$1:$1048576,MATCH($B102,[4]Sheet1!$A:$A,0),MATCH(A$6,[4]Sheet1!$1:$1,0))</f>
        <v>#N/A</v>
      </c>
      <c r="B102" s="41" t="s">
        <v>237</v>
      </c>
      <c r="C102" s="15" t="e">
        <f>INDEX([4]Sheet1!$1:$1048576,MATCH($B102,[4]Sheet1!$A:$A,0),MATCH(C$6,[4]Sheet1!$1:$1,0))</f>
        <v>#N/A</v>
      </c>
      <c r="D102" s="15" t="e">
        <f>INDEX([4]Sheet1!$1:$1048576,MATCH($B102,[4]Sheet1!$A:$A,0),MATCH(D$6,[4]Sheet1!$1:$1,0))</f>
        <v>#N/A</v>
      </c>
      <c r="E102" s="15" t="e">
        <f>INDEX([4]Sheet1!$1:$1048576,MATCH($B102,[4]Sheet1!$A:$A,0),MATCH(E$6,[4]Sheet1!$1:$1,0))</f>
        <v>#N/A</v>
      </c>
      <c r="F102" s="15" t="e">
        <f>INDEX([4]Sheet1!$1:$1048576,MATCH($B102,[4]Sheet1!$A:$A,0),MATCH(F$6,[4]Sheet1!$1:$1,0))</f>
        <v>#N/A</v>
      </c>
      <c r="G102" s="92" t="e">
        <f>INDEX([4]Sheet1!$1:$1048576,MATCH($B102,[4]Sheet1!$A:$A,0),MATCH(G$6,[4]Sheet1!$1:$1,0))</f>
        <v>#N/A</v>
      </c>
      <c r="H102" s="29" t="e">
        <f>INDEX([4]Sheet1!$1:$1048576,MATCH($B102,[4]Sheet1!$A:$A,0),MATCH(H$6,[4]Sheet1!$1:$1,0))</f>
        <v>#N/A</v>
      </c>
      <c r="I102" s="85" t="str" cm="1">
        <f t="array" ref="I102">IFERROR((_xll.ECONOMATICA($B102,"EV")/1000000) / IF($G102="USD",Aux!$B$1,1),"")</f>
        <v/>
      </c>
      <c r="J102" s="85" t="str" cm="1">
        <f t="array" ref="J102">IFERROR((_xll.ECONOMATICA($B102,"MarketCapitaliz")/1000000) / IF($G102="USD",Aux!$B$1,1),"")</f>
        <v/>
      </c>
      <c r="K102" s="110" t="e">
        <f>ABS(INDEX([4]Sheet1!$1:$1048576,MATCH($B102,[4]Sheet1!$A:$A,0),MATCH(K$6,[4]Sheet1!$1:$1,0)))</f>
        <v>#N/A</v>
      </c>
      <c r="L102" s="110" t="e">
        <f>ABS(INDEX([4]Sheet1!$1:$1048576,MATCH($B102,[4]Sheet1!$A:$A,0),MATCH(L$6,[4]Sheet1!$1:$1,0)))</f>
        <v>#N/A</v>
      </c>
      <c r="M102" s="110" t="e">
        <f>ABS(INDEX([4]Sheet1!$1:$1048576,MATCH($B102,[4]Sheet1!$A:$A,0),MATCH(M$6,[4]Sheet1!$1:$1,0)))</f>
        <v>#N/A</v>
      </c>
      <c r="N102" s="110" t="e">
        <f>ABS(INDEX([4]Sheet1!$1:$1048576,MATCH($B102,[4]Sheet1!$A:$A,0),MATCH(N$6,[4]Sheet1!$1:$1,0)))</f>
        <v>#N/A</v>
      </c>
      <c r="O102" s="110" t="e">
        <f>ABS(INDEX([4]Sheet1!$1:$1048576,MATCH($B102,[4]Sheet1!$A:$A,0),MATCH(O$6,[4]Sheet1!$1:$1,0)))</f>
        <v>#N/A</v>
      </c>
      <c r="P102" s="110" t="e">
        <f>ABS(INDEX([4]Sheet1!$1:$1048576,MATCH($B102,[4]Sheet1!$A:$A,0),MATCH(P$6,[4]Sheet1!$1:$1,0)))</f>
        <v>#N/A</v>
      </c>
      <c r="Q102" s="110" t="e">
        <f>INDEX([4]Sheet1!$1:$1048576,MATCH($B102,[4]Sheet1!$A:$A,0),MATCH(Q$6,[4]Sheet1!$1:$1,0))</f>
        <v>#N/A</v>
      </c>
      <c r="R102" s="110" t="e">
        <f>INDEX([4]Sheet1!$1:$1048576,MATCH($B102,[4]Sheet1!$A:$A,0),MATCH(R$6,[4]Sheet1!$1:$1,0))</f>
        <v>#N/A</v>
      </c>
      <c r="S102" s="72" t="e">
        <f>INDEX([4]Sheet1!$1:$1048576,MATCH($B102,[4]Sheet1!$A:$A,0),MATCH(S$6,[4]Sheet1!$1:$1,0))</f>
        <v>#N/A</v>
      </c>
      <c r="T102" s="72" t="e">
        <f>INDEX([4]Sheet1!$1:$1048576,MATCH($B102,[4]Sheet1!$A:$A,0),MATCH(T$6,[4]Sheet1!$1:$1,0))</f>
        <v>#N/A</v>
      </c>
      <c r="U102" s="101" t="str">
        <f t="shared" si="18"/>
        <v>-</v>
      </c>
      <c r="V102" s="101" t="str">
        <f t="shared" si="19"/>
        <v>-</v>
      </c>
      <c r="W102" s="101" t="str">
        <f t="shared" si="20"/>
        <v>-</v>
      </c>
      <c r="X102" s="101" t="str">
        <f t="shared" si="21"/>
        <v>-</v>
      </c>
      <c r="Y102" s="101" t="str">
        <f t="shared" si="22"/>
        <v>-</v>
      </c>
      <c r="Z102" s="101" t="str">
        <f t="shared" si="23"/>
        <v>-</v>
      </c>
      <c r="AA102" s="101" t="str">
        <f t="shared" si="24"/>
        <v>-</v>
      </c>
      <c r="AB102" s="101" t="str">
        <f t="shared" si="25"/>
        <v>-</v>
      </c>
      <c r="AC102" s="107" t="str">
        <f t="shared" si="15"/>
        <v/>
      </c>
      <c r="AD102" s="107" t="str">
        <f t="shared" si="26"/>
        <v/>
      </c>
      <c r="AE102" s="107" t="str">
        <f t="shared" si="16"/>
        <v>-</v>
      </c>
      <c r="AF102" s="107" t="str">
        <f t="shared" si="17"/>
        <v>-</v>
      </c>
      <c r="AG102" s="107"/>
    </row>
    <row r="103" spans="1:33" ht="20.149999999999999" customHeight="1" x14ac:dyDescent="0.35">
      <c r="A103" s="15" t="str">
        <f>INDEX([4]Sheet1!$1:$1048576,MATCH($B103,[4]Sheet1!$A:$A,0),MATCH(A$6,[4]Sheet1!$1:$1,0))</f>
        <v>Intelbras</v>
      </c>
      <c r="B103" s="41" t="s">
        <v>341</v>
      </c>
      <c r="C103" s="15" t="str">
        <f>INDEX([4]Sheet1!$1:$1048576,MATCH($B103,[4]Sheet1!$A:$A,0),MATCH(C$6,[4]Sheet1!$1:$1,0))</f>
        <v>TMT</v>
      </c>
      <c r="D103" s="15" t="str">
        <f>INDEX([4]Sheet1!$1:$1048576,MATCH($B103,[4]Sheet1!$A:$A,0),MATCH(D$6,[4]Sheet1!$1:$1,0))</f>
        <v>Bernardo Guttmann</v>
      </c>
      <c r="E103" s="15" t="str">
        <f>INDEX([4]Sheet1!$1:$1048576,MATCH($B103,[4]Sheet1!$A:$A,0),MATCH(E$6,[4]Sheet1!$1:$1,0))</f>
        <v>Buy</v>
      </c>
      <c r="F103" s="15" t="b">
        <f>INDEX([4]Sheet1!$1:$1048576,MATCH($B103,[4]Sheet1!$A:$A,0),MATCH(F$6,[4]Sheet1!$1:$1,0))</f>
        <v>0</v>
      </c>
      <c r="G103" s="92" t="e">
        <f>INDEX([4]Sheet1!$1:$1048576,MATCH($B103,[4]Sheet1!$A:$A,0),MATCH(G$6,[4]Sheet1!$1:$1,0))</f>
        <v>#N/A</v>
      </c>
      <c r="H103" s="29">
        <f>INDEX([4]Sheet1!$1:$1048576,MATCH($B103,[4]Sheet1!$A:$A,0),MATCH(H$6,[4]Sheet1!$1:$1,0))</f>
        <v>33</v>
      </c>
      <c r="I103" s="85" t="str" cm="1">
        <f t="array" ref="I103">IFERROR((_xll.ECONOMATICA($B103,"EV")/1000000) / IF($G103="USD",Aux!$B$1,1),"")</f>
        <v/>
      </c>
      <c r="J103" s="85" t="str" cm="1">
        <f t="array" ref="J103">IFERROR((_xll.ECONOMATICA($B103,"MarketCapitaliz")/1000000) / IF($G103="USD",Aux!$B$1,1),"")</f>
        <v/>
      </c>
      <c r="K103" s="110">
        <f>ABS(INDEX([4]Sheet1!$1:$1048576,MATCH($B103,[4]Sheet1!$A:$A,0),MATCH(K$6,[4]Sheet1!$1:$1,0)))</f>
        <v>65.031422653656421</v>
      </c>
      <c r="L103" s="110">
        <f>ABS(INDEX([4]Sheet1!$1:$1048576,MATCH($B103,[4]Sheet1!$A:$A,0),MATCH(L$6,[4]Sheet1!$1:$1,0)))</f>
        <v>125.02485427883801</v>
      </c>
      <c r="M103" s="110">
        <f>ABS(INDEX([4]Sheet1!$1:$1048576,MATCH($B103,[4]Sheet1!$A:$A,0),MATCH(M$6,[4]Sheet1!$1:$1,0)))</f>
        <v>2564.7872679609691</v>
      </c>
      <c r="N103" s="110">
        <f>ABS(INDEX([4]Sheet1!$1:$1048576,MATCH($B103,[4]Sheet1!$A:$A,0),MATCH(N$6,[4]Sheet1!$1:$1,0)))</f>
        <v>3056.3515330379341</v>
      </c>
      <c r="O103" s="110">
        <f>ABS(INDEX([4]Sheet1!$1:$1048576,MATCH($B103,[4]Sheet1!$A:$A,0),MATCH(O$6,[4]Sheet1!$1:$1,0)))</f>
        <v>454.50345955316129</v>
      </c>
      <c r="P103" s="110">
        <f>ABS(INDEX([4]Sheet1!$1:$1048576,MATCH($B103,[4]Sheet1!$A:$A,0),MATCH(P$6,[4]Sheet1!$1:$1,0)))</f>
        <v>607.33142700956364</v>
      </c>
      <c r="Q103" s="110">
        <f>INDEX([4]Sheet1!$1:$1048576,MATCH($B103,[4]Sheet1!$A:$A,0),MATCH(Q$6,[4]Sheet1!$1:$1,0))</f>
        <v>510.20169061462582</v>
      </c>
      <c r="R103" s="110">
        <f>INDEX([4]Sheet1!$1:$1048576,MATCH($B103,[4]Sheet1!$A:$A,0),MATCH(R$6,[4]Sheet1!$1:$1,0))</f>
        <v>646.71911935580283</v>
      </c>
      <c r="S103" s="72">
        <f>INDEX([4]Sheet1!$1:$1048576,MATCH($B103,[4]Sheet1!$A:$A,0),MATCH(S$6,[4]Sheet1!$1:$1,0))</f>
        <v>602.62043514195682</v>
      </c>
      <c r="T103" s="72">
        <f>INDEX([4]Sheet1!$1:$1048576,MATCH($B103,[4]Sheet1!$A:$A,0),MATCH(T$6,[4]Sheet1!$1:$1,0))</f>
        <v>705.27653272219368</v>
      </c>
      <c r="U103" s="101" t="str">
        <f t="shared" si="18"/>
        <v>-</v>
      </c>
      <c r="V103" s="101" t="str">
        <f t="shared" si="19"/>
        <v>-</v>
      </c>
      <c r="W103" s="101" t="str">
        <f t="shared" si="20"/>
        <v>-</v>
      </c>
      <c r="X103" s="101" t="str">
        <f t="shared" si="21"/>
        <v>-</v>
      </c>
      <c r="Y103" s="101" t="str">
        <f t="shared" si="22"/>
        <v>-</v>
      </c>
      <c r="Z103" s="101" t="str">
        <f t="shared" si="23"/>
        <v>-</v>
      </c>
      <c r="AA103" s="101">
        <f t="shared" si="24"/>
        <v>0.75421182729406744</v>
      </c>
      <c r="AB103" s="101">
        <f t="shared" si="25"/>
        <v>0.86112524496655796</v>
      </c>
      <c r="AC103" s="107" t="str">
        <f t="shared" si="15"/>
        <v/>
      </c>
      <c r="AD103" s="107" t="str">
        <f t="shared" si="26"/>
        <v/>
      </c>
      <c r="AE103" s="107">
        <f t="shared" si="16"/>
        <v>0.19892553935681423</v>
      </c>
      <c r="AF103" s="107">
        <f t="shared" si="17"/>
        <v>0.21159840822138049</v>
      </c>
      <c r="AG103" s="107"/>
    </row>
    <row r="104" spans="1:33" ht="20.149999999999999" customHeight="1" x14ac:dyDescent="0.35">
      <c r="A104" s="15" t="str">
        <f>INDEX([4]Sheet1!$1:$1048576,MATCH($B104,[4]Sheet1!$A:$A,0),MATCH(A$6,[4]Sheet1!$1:$1,0))</f>
        <v>Track Field</v>
      </c>
      <c r="B104" s="15" t="s">
        <v>356</v>
      </c>
      <c r="C104" s="15" t="str">
        <f>INDEX([4]Sheet1!$1:$1048576,MATCH($B104,[4]Sheet1!$A:$A,0),MATCH(C$6,[4]Sheet1!$1:$1,0))</f>
        <v>Retail</v>
      </c>
      <c r="D104" s="15" t="str">
        <f>INDEX([4]Sheet1!$1:$1048576,MATCH($B104,[4]Sheet1!$A:$A,0),MATCH(D$6,[4]Sheet1!$1:$1,0))</f>
        <v>Danniela Eiger</v>
      </c>
      <c r="E104" s="15" t="str">
        <f>INDEX([4]Sheet1!$1:$1048576,MATCH($B104,[4]Sheet1!$A:$A,0),MATCH(E$6,[4]Sheet1!$1:$1,0))</f>
        <v>Neutral</v>
      </c>
      <c r="F104" s="15" t="b">
        <f>INDEX([4]Sheet1!$1:$1048576,MATCH($B104,[4]Sheet1!$A:$A,0),MATCH(F$6,[4]Sheet1!$1:$1,0))</f>
        <v>0</v>
      </c>
      <c r="G104" s="92" t="e">
        <f>INDEX([4]Sheet1!$1:$1048576,MATCH($B104,[4]Sheet1!$A:$A,0),MATCH(G$6,[4]Sheet1!$1:$1,0))</f>
        <v>#N/A</v>
      </c>
      <c r="H104" s="29">
        <f>INDEX([4]Sheet1!$1:$1048576,MATCH($B104,[4]Sheet1!$A:$A,0),MATCH(H$6,[4]Sheet1!$1:$1,0))</f>
        <v>15</v>
      </c>
      <c r="I104" s="85" t="str" cm="1">
        <f t="array" ref="I104">IFERROR((_xll.ECONOMATICA($B104,"EV")/1000000) / IF($G104="USD",Aux!$B$1,1),"")</f>
        <v/>
      </c>
      <c r="J104" s="85" t="str" cm="1">
        <f t="array" ref="J104">IFERROR((_xll.ECONOMATICA($B104,"MarketCapitaliz")/1000000) / IF($G104="USD",Aux!$B$1,1),"")</f>
        <v/>
      </c>
      <c r="K104" s="110">
        <f>ABS(INDEX([4]Sheet1!$1:$1048576,MATCH($B104,[4]Sheet1!$A:$A,0),MATCH(K$6,[4]Sheet1!$1:$1,0)))</f>
        <v>13.448038714111449</v>
      </c>
      <c r="L104" s="110">
        <f>ABS(INDEX([4]Sheet1!$1:$1048576,MATCH($B104,[4]Sheet1!$A:$A,0),MATCH(L$6,[4]Sheet1!$1:$1,0)))</f>
        <v>28.522073419152012</v>
      </c>
      <c r="M104" s="110">
        <f>ABS(INDEX([4]Sheet1!$1:$1048576,MATCH($B104,[4]Sheet1!$A:$A,0),MATCH(M$6,[4]Sheet1!$1:$1,0)))</f>
        <v>425.25652543204018</v>
      </c>
      <c r="N104" s="110">
        <f>ABS(INDEX([4]Sheet1!$1:$1048576,MATCH($B104,[4]Sheet1!$A:$A,0),MATCH(N$6,[4]Sheet1!$1:$1,0)))</f>
        <v>538.48051385352255</v>
      </c>
      <c r="O104" s="110">
        <f>ABS(INDEX([4]Sheet1!$1:$1048576,MATCH($B104,[4]Sheet1!$A:$A,0),MATCH(O$6,[4]Sheet1!$1:$1,0)))</f>
        <v>128.4424953006241</v>
      </c>
      <c r="P104" s="110">
        <f>ABS(INDEX([4]Sheet1!$1:$1048576,MATCH($B104,[4]Sheet1!$A:$A,0),MATCH(P$6,[4]Sheet1!$1:$1,0)))</f>
        <v>203.4959163440443</v>
      </c>
      <c r="Q104" s="110">
        <f>INDEX([4]Sheet1!$1:$1048576,MATCH($B104,[4]Sheet1!$A:$A,0),MATCH(Q$6,[4]Sheet1!$1:$1,0))</f>
        <v>121.03729749615179</v>
      </c>
      <c r="R104" s="110">
        <f>INDEX([4]Sheet1!$1:$1048576,MATCH($B104,[4]Sheet1!$A:$A,0),MATCH(R$6,[4]Sheet1!$1:$1,0))</f>
        <v>141.74606184063421</v>
      </c>
      <c r="S104" s="72">
        <f>INDEX([4]Sheet1!$1:$1048576,MATCH($B104,[4]Sheet1!$A:$A,0),MATCH(S$6,[4]Sheet1!$1:$1,0))</f>
        <v>181.60457101698361</v>
      </c>
      <c r="T104" s="72">
        <f>INDEX([4]Sheet1!$1:$1048576,MATCH($B104,[4]Sheet1!$A:$A,0),MATCH(T$6,[4]Sheet1!$1:$1,0))</f>
        <v>212.10648279405439</v>
      </c>
      <c r="U104" s="101" t="str">
        <f t="shared" si="18"/>
        <v>-</v>
      </c>
      <c r="V104" s="101" t="str">
        <f t="shared" si="19"/>
        <v>-</v>
      </c>
      <c r="W104" s="101" t="str">
        <f t="shared" si="20"/>
        <v>-</v>
      </c>
      <c r="X104" s="101" t="str">
        <f t="shared" si="21"/>
        <v>-</v>
      </c>
      <c r="Y104" s="101" t="str">
        <f t="shared" si="22"/>
        <v>-</v>
      </c>
      <c r="Z104" s="101" t="str">
        <f t="shared" si="23"/>
        <v>-</v>
      </c>
      <c r="AA104" s="101">
        <f t="shared" si="24"/>
        <v>0.70726466069299654</v>
      </c>
      <c r="AB104" s="101">
        <f t="shared" si="25"/>
        <v>0.95940451071280763</v>
      </c>
      <c r="AC104" s="107" t="str">
        <f t="shared" si="15"/>
        <v/>
      </c>
      <c r="AD104" s="107" t="str">
        <f t="shared" si="26"/>
        <v/>
      </c>
      <c r="AE104" s="107">
        <f t="shared" si="16"/>
        <v>0.2846218464800363</v>
      </c>
      <c r="AF104" s="107">
        <f t="shared" si="17"/>
        <v>0.26323340992649547</v>
      </c>
      <c r="AG104" s="107"/>
    </row>
    <row r="105" spans="1:33" ht="20.149999999999999" customHeight="1" x14ac:dyDescent="0.35">
      <c r="A105" s="15" t="str">
        <f>INDEX([4]Sheet1!$1:$1048576,MATCH($B105,[4]Sheet1!$A:$A,0),MATCH(A$6,[4]Sheet1!$1:$1,0))</f>
        <v>Auren</v>
      </c>
      <c r="B105" s="41" t="s">
        <v>355</v>
      </c>
      <c r="C105" s="15" t="str">
        <f>INDEX([4]Sheet1!$1:$1048576,MATCH($B105,[4]Sheet1!$A:$A,0),MATCH(C$6,[4]Sheet1!$1:$1,0))</f>
        <v>Utilities &amp; Energy</v>
      </c>
      <c r="D105" s="15" t="str">
        <f>INDEX([4]Sheet1!$1:$1048576,MATCH($B105,[4]Sheet1!$A:$A,0),MATCH(D$6,[4]Sheet1!$1:$1,0))</f>
        <v>Vladimir Pinto</v>
      </c>
      <c r="E105" s="15" t="str">
        <f>INDEX([4]Sheet1!$1:$1048576,MATCH($B105,[4]Sheet1!$A:$A,0),MATCH(E$6,[4]Sheet1!$1:$1,0))</f>
        <v>Neutral</v>
      </c>
      <c r="F105" s="15" t="b">
        <f>INDEX([4]Sheet1!$1:$1048576,MATCH($B105,[4]Sheet1!$A:$A,0),MATCH(F$6,[4]Sheet1!$1:$1,0))</f>
        <v>0</v>
      </c>
      <c r="G105" s="92" t="e">
        <f>INDEX([4]Sheet1!$1:$1048576,MATCH($B105,[4]Sheet1!$A:$A,0),MATCH(G$6,[4]Sheet1!$1:$1,0))</f>
        <v>#N/A</v>
      </c>
      <c r="H105" s="29">
        <f>INDEX([4]Sheet1!$1:$1048576,MATCH($B105,[4]Sheet1!$A:$A,0),MATCH(H$6,[4]Sheet1!$1:$1,0))</f>
        <v>17</v>
      </c>
      <c r="I105" s="85" t="str" cm="1">
        <f t="array" ref="I105">IFERROR((_xll.ECONOMATICA($B105,"EV")/1000000) / IF($G105="USD",Aux!$B$1,1),"")</f>
        <v/>
      </c>
      <c r="J105" s="85" t="str" cm="1">
        <f t="array" ref="J105">IFERROR((_xll.ECONOMATICA($B105,"MarketCapitaliz")/1000000) / IF($G105="USD",Aux!$B$1,1),"")</f>
        <v/>
      </c>
      <c r="K105" s="110">
        <f>ABS(INDEX([4]Sheet1!$1:$1048576,MATCH($B105,[4]Sheet1!$A:$A,0),MATCH(K$6,[4]Sheet1!$1:$1,0)))</f>
        <v>0</v>
      </c>
      <c r="L105" s="110">
        <f>ABS(INDEX([4]Sheet1!$1:$1048576,MATCH($B105,[4]Sheet1!$A:$A,0),MATCH(L$6,[4]Sheet1!$1:$1,0)))</f>
        <v>0</v>
      </c>
      <c r="M105" s="110">
        <f>ABS(INDEX([4]Sheet1!$1:$1048576,MATCH($B105,[4]Sheet1!$A:$A,0),MATCH(M$6,[4]Sheet1!$1:$1,0)))</f>
        <v>0</v>
      </c>
      <c r="N105" s="110">
        <f>ABS(INDEX([4]Sheet1!$1:$1048576,MATCH($B105,[4]Sheet1!$A:$A,0),MATCH(N$6,[4]Sheet1!$1:$1,0)))</f>
        <v>0</v>
      </c>
      <c r="O105" s="110">
        <f>ABS(INDEX([4]Sheet1!$1:$1048576,MATCH($B105,[4]Sheet1!$A:$A,0),MATCH(O$6,[4]Sheet1!$1:$1,0)))</f>
        <v>0</v>
      </c>
      <c r="P105" s="110">
        <f>ABS(INDEX([4]Sheet1!$1:$1048576,MATCH($B105,[4]Sheet1!$A:$A,0),MATCH(P$6,[4]Sheet1!$1:$1,0)))</f>
        <v>0</v>
      </c>
      <c r="Q105" s="110">
        <f>INDEX([4]Sheet1!$1:$1048576,MATCH($B105,[4]Sheet1!$A:$A,0),MATCH(Q$6,[4]Sheet1!$1:$1,0))</f>
        <v>1027.9609569509159</v>
      </c>
      <c r="R105" s="110">
        <f>INDEX([4]Sheet1!$1:$1048576,MATCH($B105,[4]Sheet1!$A:$A,0),MATCH(R$6,[4]Sheet1!$1:$1,0))</f>
        <v>884.10007455487607</v>
      </c>
      <c r="S105" s="72">
        <f>INDEX([4]Sheet1!$1:$1048576,MATCH($B105,[4]Sheet1!$A:$A,0),MATCH(S$6,[4]Sheet1!$1:$1,0))</f>
        <v>1806.0330719253441</v>
      </c>
      <c r="T105" s="72">
        <f>INDEX([4]Sheet1!$1:$1048576,MATCH($B105,[4]Sheet1!$A:$A,0),MATCH(T$6,[4]Sheet1!$1:$1,0))</f>
        <v>1703.8719489348721</v>
      </c>
      <c r="U105" s="101" t="str">
        <f t="shared" si="18"/>
        <v>-</v>
      </c>
      <c r="V105" s="101" t="str">
        <f t="shared" si="19"/>
        <v>-</v>
      </c>
      <c r="W105" s="101" t="str">
        <f t="shared" si="20"/>
        <v>-</v>
      </c>
      <c r="X105" s="101" t="str">
        <f t="shared" si="21"/>
        <v>-</v>
      </c>
      <c r="Y105" s="101" t="str">
        <f t="shared" si="22"/>
        <v>-</v>
      </c>
      <c r="Z105" s="101" t="str">
        <f t="shared" si="23"/>
        <v>-</v>
      </c>
      <c r="AA105" s="101">
        <f t="shared" si="24"/>
        <v>0</v>
      </c>
      <c r="AB105" s="101">
        <f t="shared" si="25"/>
        <v>0</v>
      </c>
      <c r="AC105" s="107" t="str">
        <f t="shared" si="15"/>
        <v/>
      </c>
      <c r="AD105" s="107" t="str">
        <f t="shared" si="26"/>
        <v/>
      </c>
      <c r="AE105" s="107" t="str">
        <f t="shared" si="16"/>
        <v>-</v>
      </c>
      <c r="AF105" s="107" t="str">
        <f t="shared" si="17"/>
        <v>-</v>
      </c>
      <c r="AG105" s="107"/>
    </row>
    <row r="106" spans="1:33" ht="20.149999999999999" customHeight="1" x14ac:dyDescent="0.35">
      <c r="A106" s="15" t="str">
        <f>INDEX([4]Sheet1!$1:$1048576,MATCH($B106,[4]Sheet1!$A:$A,0),MATCH(A$6,[4]Sheet1!$1:$1,0))</f>
        <v>Grupo Soma</v>
      </c>
      <c r="B106" s="15" t="s">
        <v>303</v>
      </c>
      <c r="C106" s="15" t="str">
        <f>INDEX([4]Sheet1!$1:$1048576,MATCH($B106,[4]Sheet1!$A:$A,0),MATCH(C$6,[4]Sheet1!$1:$1,0))</f>
        <v>Retail</v>
      </c>
      <c r="D106" s="15" t="str">
        <f>INDEX([4]Sheet1!$1:$1048576,MATCH($B106,[4]Sheet1!$A:$A,0),MATCH(D$6,[4]Sheet1!$1:$1,0))</f>
        <v>Danniela Eiger</v>
      </c>
      <c r="E106" s="15" t="str">
        <f>INDEX([4]Sheet1!$1:$1048576,MATCH($B106,[4]Sheet1!$A:$A,0),MATCH(E$6,[4]Sheet1!$1:$1,0))</f>
        <v>Buy</v>
      </c>
      <c r="F106" s="15" t="b">
        <f>INDEX([4]Sheet1!$1:$1048576,MATCH($B106,[4]Sheet1!$A:$A,0),MATCH(F$6,[4]Sheet1!$1:$1,0))</f>
        <v>0</v>
      </c>
      <c r="G106" s="92" t="e">
        <f>INDEX([4]Sheet1!$1:$1048576,MATCH($B106,[4]Sheet1!$A:$A,0),MATCH(G$6,[4]Sheet1!$1:$1,0))</f>
        <v>#N/A</v>
      </c>
      <c r="H106" s="29">
        <f>INDEX([4]Sheet1!$1:$1048576,MATCH($B106,[4]Sheet1!$A:$A,0),MATCH(H$6,[4]Sheet1!$1:$1,0))</f>
        <v>11</v>
      </c>
      <c r="I106" s="85" t="str" cm="1">
        <f t="array" ref="I106">IFERROR((_xll.ECONOMATICA($B106,"EV")/1000000) / IF($G106="USD",Aux!$B$1,1),"")</f>
        <v/>
      </c>
      <c r="J106" s="85" t="str" cm="1">
        <f t="array" ref="J106">IFERROR((_xll.ECONOMATICA($B106,"MarketCapitaliz")/1000000) / IF($G106="USD",Aux!$B$1,1),"")</f>
        <v/>
      </c>
      <c r="K106" s="110">
        <f>ABS(INDEX([4]Sheet1!$1:$1048576,MATCH($B106,[4]Sheet1!$A:$A,0),MATCH(K$6,[4]Sheet1!$1:$1,0)))</f>
        <v>101.5779039003462</v>
      </c>
      <c r="L106" s="110">
        <f>ABS(INDEX([4]Sheet1!$1:$1048576,MATCH($B106,[4]Sheet1!$A:$A,0),MATCH(L$6,[4]Sheet1!$1:$1,0)))</f>
        <v>62.018911279494993</v>
      </c>
      <c r="M106" s="110">
        <f>ABS(INDEX([4]Sheet1!$1:$1048576,MATCH($B106,[4]Sheet1!$A:$A,0),MATCH(M$6,[4]Sheet1!$1:$1,0)))</f>
        <v>7678.717488102171</v>
      </c>
      <c r="N106" s="110">
        <f>ABS(INDEX([4]Sheet1!$1:$1048576,MATCH($B106,[4]Sheet1!$A:$A,0),MATCH(N$6,[4]Sheet1!$1:$1,0)))</f>
        <v>8000.0882101868274</v>
      </c>
      <c r="O106" s="110">
        <f>ABS(INDEX([4]Sheet1!$1:$1048576,MATCH($B106,[4]Sheet1!$A:$A,0),MATCH(O$6,[4]Sheet1!$1:$1,0)))</f>
        <v>783.34694569260864</v>
      </c>
      <c r="P106" s="110">
        <f>ABS(INDEX([4]Sheet1!$1:$1048576,MATCH($B106,[4]Sheet1!$A:$A,0),MATCH(P$6,[4]Sheet1!$1:$1,0)))</f>
        <v>595.02214227866409</v>
      </c>
      <c r="Q106" s="110">
        <f>INDEX([4]Sheet1!$1:$1048576,MATCH($B106,[4]Sheet1!$A:$A,0),MATCH(Q$6,[4]Sheet1!$1:$1,0))</f>
        <v>336.98839200251712</v>
      </c>
      <c r="R106" s="110">
        <f>INDEX([4]Sheet1!$1:$1048576,MATCH($B106,[4]Sheet1!$A:$A,0),MATCH(R$6,[4]Sheet1!$1:$1,0))</f>
        <v>416.70696471137518</v>
      </c>
      <c r="S106" s="72">
        <f>INDEX([4]Sheet1!$1:$1048576,MATCH($B106,[4]Sheet1!$A:$A,0),MATCH(S$6,[4]Sheet1!$1:$1,0))</f>
        <v>766.84914433214703</v>
      </c>
      <c r="T106" s="72">
        <f>INDEX([4]Sheet1!$1:$1048576,MATCH($B106,[4]Sheet1!$A:$A,0),MATCH(T$6,[4]Sheet1!$1:$1,0))</f>
        <v>945.79893505684254</v>
      </c>
      <c r="U106" s="101" t="str">
        <f t="shared" si="18"/>
        <v>-</v>
      </c>
      <c r="V106" s="101" t="str">
        <f t="shared" si="19"/>
        <v>-</v>
      </c>
      <c r="W106" s="101" t="str">
        <f t="shared" si="20"/>
        <v>-</v>
      </c>
      <c r="X106" s="101" t="str">
        <f t="shared" si="21"/>
        <v>-</v>
      </c>
      <c r="Y106" s="101" t="str">
        <f t="shared" si="22"/>
        <v>-</v>
      </c>
      <c r="Z106" s="101" t="str">
        <f t="shared" si="23"/>
        <v>-</v>
      </c>
      <c r="AA106" s="101">
        <f t="shared" si="24"/>
        <v>1.0215137507584098</v>
      </c>
      <c r="AB106" s="101">
        <f t="shared" si="25"/>
        <v>0.62912118022516406</v>
      </c>
      <c r="AC106" s="107" t="str">
        <f t="shared" si="15"/>
        <v/>
      </c>
      <c r="AD106" s="107" t="str">
        <f t="shared" si="26"/>
        <v/>
      </c>
      <c r="AE106" s="107">
        <f t="shared" si="16"/>
        <v>4.3886025566725897E-2</v>
      </c>
      <c r="AF106" s="107">
        <f t="shared" si="17"/>
        <v>5.2087796254642015E-2</v>
      </c>
      <c r="AG106" s="107"/>
    </row>
    <row r="107" spans="1:33" ht="20.149999999999999" customHeight="1" x14ac:dyDescent="0.35">
      <c r="A107" s="15" t="str">
        <f>INDEX([4]Sheet1!$1:$1048576,MATCH($B107,[4]Sheet1!$A:$A,0),MATCH(A$6,[4]Sheet1!$1:$1,0))</f>
        <v>Vivara</v>
      </c>
      <c r="B107" s="15" t="s">
        <v>28</v>
      </c>
      <c r="C107" s="15" t="str">
        <f>INDEX([4]Sheet1!$1:$1048576,MATCH($B107,[4]Sheet1!$A:$A,0),MATCH(C$6,[4]Sheet1!$1:$1,0))</f>
        <v>Retail</v>
      </c>
      <c r="D107" s="15" t="str">
        <f>INDEX([4]Sheet1!$1:$1048576,MATCH($B107,[4]Sheet1!$A:$A,0),MATCH(D$6,[4]Sheet1!$1:$1,0))</f>
        <v>Danniela Eiger</v>
      </c>
      <c r="E107" s="15" t="str">
        <f>INDEX([4]Sheet1!$1:$1048576,MATCH($B107,[4]Sheet1!$A:$A,0),MATCH(E$6,[4]Sheet1!$1:$1,0))</f>
        <v>Buy</v>
      </c>
      <c r="F107" s="15" t="b">
        <f>INDEX([4]Sheet1!$1:$1048576,MATCH($B107,[4]Sheet1!$A:$A,0),MATCH(F$6,[4]Sheet1!$1:$1,0))</f>
        <v>0</v>
      </c>
      <c r="G107" s="92" t="e">
        <f>INDEX([4]Sheet1!$1:$1048576,MATCH($B107,[4]Sheet1!$A:$A,0),MATCH(G$6,[4]Sheet1!$1:$1,0))</f>
        <v>#N/A</v>
      </c>
      <c r="H107" s="29">
        <f>INDEX([4]Sheet1!$1:$1048576,MATCH($B107,[4]Sheet1!$A:$A,0),MATCH(H$6,[4]Sheet1!$1:$1,0))</f>
        <v>38</v>
      </c>
      <c r="I107" s="85" t="str" cm="1">
        <f t="array" ref="I107">IFERROR((_xll.ECONOMATICA($B107,"EV")/1000000) / IF($G107="USD",Aux!$B$1,1),"")</f>
        <v/>
      </c>
      <c r="J107" s="85" t="str" cm="1">
        <f t="array" ref="J107">IFERROR((_xll.ECONOMATICA($B107,"MarketCapitaliz")/1000000) / IF($G107="USD",Aux!$B$1,1),"")</f>
        <v/>
      </c>
      <c r="K107" s="110">
        <f>ABS(INDEX([4]Sheet1!$1:$1048576,MATCH($B107,[4]Sheet1!$A:$A,0),MATCH(K$6,[4]Sheet1!$1:$1,0)))</f>
        <v>67.157809942265288</v>
      </c>
      <c r="L107" s="110">
        <f>ABS(INDEX([4]Sheet1!$1:$1048576,MATCH($B107,[4]Sheet1!$A:$A,0),MATCH(L$6,[4]Sheet1!$1:$1,0)))</f>
        <v>83.029894726593128</v>
      </c>
      <c r="M107" s="110">
        <f>ABS(INDEX([4]Sheet1!$1:$1048576,MATCH($B107,[4]Sheet1!$A:$A,0),MATCH(M$6,[4]Sheet1!$1:$1,0)))</f>
        <v>2054.848237401558</v>
      </c>
      <c r="N107" s="110">
        <f>ABS(INDEX([4]Sheet1!$1:$1048576,MATCH($B107,[4]Sheet1!$A:$A,0),MATCH(N$6,[4]Sheet1!$1:$1,0)))</f>
        <v>2427.7782675947601</v>
      </c>
      <c r="O107" s="110">
        <f>ABS(INDEX([4]Sheet1!$1:$1048576,MATCH($B107,[4]Sheet1!$A:$A,0),MATCH(O$6,[4]Sheet1!$1:$1,0)))</f>
        <v>35.809417604992262</v>
      </c>
      <c r="P107" s="110">
        <f>ABS(INDEX([4]Sheet1!$1:$1048576,MATCH($B107,[4]Sheet1!$A:$A,0),MATCH(P$6,[4]Sheet1!$1:$1,0)))</f>
        <v>88.421617306675131</v>
      </c>
      <c r="Q107" s="110">
        <f>INDEX([4]Sheet1!$1:$1048576,MATCH($B107,[4]Sheet1!$A:$A,0),MATCH(Q$6,[4]Sheet1!$1:$1,0))</f>
        <v>399.98754502914619</v>
      </c>
      <c r="R107" s="110">
        <f>INDEX([4]Sheet1!$1:$1048576,MATCH($B107,[4]Sheet1!$A:$A,0),MATCH(R$6,[4]Sheet1!$1:$1,0))</f>
        <v>455.95992491979422</v>
      </c>
      <c r="S107" s="72">
        <f>INDEX([4]Sheet1!$1:$1048576,MATCH($B107,[4]Sheet1!$A:$A,0),MATCH(S$6,[4]Sheet1!$1:$1,0))</f>
        <v>595.50607620200083</v>
      </c>
      <c r="T107" s="72">
        <f>INDEX([4]Sheet1!$1:$1048576,MATCH($B107,[4]Sheet1!$A:$A,0),MATCH(T$6,[4]Sheet1!$1:$1,0))</f>
        <v>721.32007602122872</v>
      </c>
      <c r="U107" s="101" t="str">
        <f t="shared" si="18"/>
        <v>-</v>
      </c>
      <c r="V107" s="101" t="str">
        <f t="shared" si="19"/>
        <v>-</v>
      </c>
      <c r="W107" s="101" t="str">
        <f t="shared" si="20"/>
        <v>-</v>
      </c>
      <c r="X107" s="101" t="str">
        <f t="shared" si="21"/>
        <v>-</v>
      </c>
      <c r="Y107" s="101" t="str">
        <f t="shared" si="22"/>
        <v>-</v>
      </c>
      <c r="Z107" s="101" t="str">
        <f t="shared" si="23"/>
        <v>-</v>
      </c>
      <c r="AA107" s="101">
        <f t="shared" si="24"/>
        <v>6.0132749330412204E-2</v>
      </c>
      <c r="AB107" s="101">
        <f t="shared" si="25"/>
        <v>0.1225830532742206</v>
      </c>
      <c r="AC107" s="107" t="str">
        <f t="shared" si="15"/>
        <v/>
      </c>
      <c r="AD107" s="107" t="str">
        <f t="shared" si="26"/>
        <v/>
      </c>
      <c r="AE107" s="107">
        <f t="shared" si="16"/>
        <v>0.19465551652366661</v>
      </c>
      <c r="AF107" s="107">
        <f t="shared" si="17"/>
        <v>0.18780954216692994</v>
      </c>
      <c r="AG107" s="107"/>
    </row>
    <row r="108" spans="1:33" ht="20.149999999999999" customHeight="1" x14ac:dyDescent="0.35">
      <c r="A108" s="15" t="str">
        <f>INDEX([4]Sheet1!$1:$1048576,MATCH($B108,[4]Sheet1!$A:$A,0),MATCH(A$6,[4]Sheet1!$1:$1,0))</f>
        <v>Mater Dei</v>
      </c>
      <c r="B108" s="41" t="s">
        <v>283</v>
      </c>
      <c r="C108" s="15" t="str">
        <f>INDEX([4]Sheet1!$1:$1048576,MATCH($B108,[4]Sheet1!$A:$A,0),MATCH(C$6,[4]Sheet1!$1:$1,0))</f>
        <v>Health Care</v>
      </c>
      <c r="D108" s="15" t="str">
        <f>INDEX([4]Sheet1!$1:$1048576,MATCH($B108,[4]Sheet1!$A:$A,0),MATCH(D$6,[4]Sheet1!$1:$1,0))</f>
        <v>Rafael Barros</v>
      </c>
      <c r="E108" s="15" t="str">
        <f>INDEX([4]Sheet1!$1:$1048576,MATCH($B108,[4]Sheet1!$A:$A,0),MATCH(E$6,[4]Sheet1!$1:$1,0))</f>
        <v>Buy</v>
      </c>
      <c r="F108" s="15" t="b">
        <f>INDEX([4]Sheet1!$1:$1048576,MATCH($B108,[4]Sheet1!$A:$A,0),MATCH(F$6,[4]Sheet1!$1:$1,0))</f>
        <v>0</v>
      </c>
      <c r="G108" s="92" t="e">
        <f>INDEX([4]Sheet1!$1:$1048576,MATCH($B108,[4]Sheet1!$A:$A,0),MATCH(G$6,[4]Sheet1!$1:$1,0))</f>
        <v>#N/A</v>
      </c>
      <c r="H108" s="29">
        <f>INDEX([4]Sheet1!$1:$1048576,MATCH($B108,[4]Sheet1!$A:$A,0),MATCH(H$6,[4]Sheet1!$1:$1,0))</f>
        <v>9.9</v>
      </c>
      <c r="I108" s="85" t="str" cm="1">
        <f t="array" ref="I108">IFERROR((_xll.ECONOMATICA($B108,"EV")/1000000) / IF($G108="USD",Aux!$B$1,1),"")</f>
        <v/>
      </c>
      <c r="J108" s="85" t="str" cm="1">
        <f t="array" ref="J108">IFERROR((_xll.ECONOMATICA($B108,"MarketCapitaliz")/1000000) / IF($G108="USD",Aux!$B$1,1),"")</f>
        <v/>
      </c>
      <c r="K108" s="110">
        <f>ABS(INDEX([4]Sheet1!$1:$1048576,MATCH($B108,[4]Sheet1!$A:$A,0),MATCH(K$6,[4]Sheet1!$1:$1,0)))</f>
        <v>38.127949044159237</v>
      </c>
      <c r="L108" s="110">
        <f>ABS(INDEX([4]Sheet1!$1:$1048576,MATCH($B108,[4]Sheet1!$A:$A,0),MATCH(L$6,[4]Sheet1!$1:$1,0)))</f>
        <v>80.548140397726286</v>
      </c>
      <c r="M108" s="110">
        <f>ABS(INDEX([4]Sheet1!$1:$1048576,MATCH($B108,[4]Sheet1!$A:$A,0),MATCH(M$6,[4]Sheet1!$1:$1,0)))</f>
        <v>1868.244553836847</v>
      </c>
      <c r="N108" s="110">
        <f>ABS(INDEX([4]Sheet1!$1:$1048576,MATCH($B108,[4]Sheet1!$A:$A,0),MATCH(N$6,[4]Sheet1!$1:$1,0)))</f>
        <v>2053.5159638644459</v>
      </c>
      <c r="O108" s="110">
        <f>ABS(INDEX([4]Sheet1!$1:$1048576,MATCH($B108,[4]Sheet1!$A:$A,0),MATCH(O$6,[4]Sheet1!$1:$1,0)))</f>
        <v>1716.509116552565</v>
      </c>
      <c r="P108" s="110">
        <f>ABS(INDEX([4]Sheet1!$1:$1048576,MATCH($B108,[4]Sheet1!$A:$A,0),MATCH(P$6,[4]Sheet1!$1:$1,0)))</f>
        <v>1568.2570277206121</v>
      </c>
      <c r="Q108" s="110">
        <f>INDEX([4]Sheet1!$1:$1048576,MATCH($B108,[4]Sheet1!$A:$A,0),MATCH(Q$6,[4]Sheet1!$1:$1,0))</f>
        <v>239.26901290947021</v>
      </c>
      <c r="R108" s="110">
        <f>INDEX([4]Sheet1!$1:$1048576,MATCH($B108,[4]Sheet1!$A:$A,0),MATCH(R$6,[4]Sheet1!$1:$1,0))</f>
        <v>363.78153759451789</v>
      </c>
      <c r="S108" s="72">
        <f>INDEX([4]Sheet1!$1:$1048576,MATCH($B108,[4]Sheet1!$A:$A,0),MATCH(S$6,[4]Sheet1!$1:$1,0))</f>
        <v>687.91245601094499</v>
      </c>
      <c r="T108" s="72">
        <f>INDEX([4]Sheet1!$1:$1048576,MATCH($B108,[4]Sheet1!$A:$A,0),MATCH(T$6,[4]Sheet1!$1:$1,0))</f>
        <v>866.95781032295417</v>
      </c>
      <c r="U108" s="101" t="str">
        <f t="shared" si="18"/>
        <v>-</v>
      </c>
      <c r="V108" s="101" t="str">
        <f t="shared" si="19"/>
        <v>-</v>
      </c>
      <c r="W108" s="101" t="str">
        <f t="shared" si="20"/>
        <v>-</v>
      </c>
      <c r="X108" s="101" t="str">
        <f t="shared" si="21"/>
        <v>-</v>
      </c>
      <c r="Y108" s="101" t="str">
        <f t="shared" si="22"/>
        <v>-</v>
      </c>
      <c r="Z108" s="101" t="str">
        <f t="shared" si="23"/>
        <v>-</v>
      </c>
      <c r="AA108" s="101">
        <f t="shared" si="24"/>
        <v>2.495243546695213</v>
      </c>
      <c r="AB108" s="101">
        <f t="shared" si="25"/>
        <v>1.8089196602732189</v>
      </c>
      <c r="AC108" s="107" t="str">
        <f t="shared" si="15"/>
        <v/>
      </c>
      <c r="AD108" s="107" t="str">
        <f t="shared" si="26"/>
        <v/>
      </c>
      <c r="AE108" s="107">
        <f t="shared" si="16"/>
        <v>0.12807156986920112</v>
      </c>
      <c r="AF108" s="107">
        <f t="shared" si="17"/>
        <v>0.1771505768622948</v>
      </c>
      <c r="AG108" s="107"/>
    </row>
    <row r="109" spans="1:33" ht="20.149999999999999" customHeight="1" x14ac:dyDescent="0.35">
      <c r="A109" s="15" t="str">
        <f>INDEX([4]Sheet1!$1:$1048576,MATCH($B109,[4]Sheet1!$A:$A,0),MATCH(A$6,[4]Sheet1!$1:$1,0))</f>
        <v>Pão de Açucar</v>
      </c>
      <c r="B109" s="41" t="s">
        <v>27</v>
      </c>
      <c r="C109" s="15" t="str">
        <f>INDEX([4]Sheet1!$1:$1048576,MATCH($B109,[4]Sheet1!$A:$A,0),MATCH(C$6,[4]Sheet1!$1:$1,0))</f>
        <v>Retail</v>
      </c>
      <c r="D109" s="15" t="str">
        <f>INDEX([4]Sheet1!$1:$1048576,MATCH($B109,[4]Sheet1!$A:$A,0),MATCH(D$6,[4]Sheet1!$1:$1,0))</f>
        <v>Danniela Eiger</v>
      </c>
      <c r="E109" s="15" t="str">
        <f>INDEX([4]Sheet1!$1:$1048576,MATCH($B109,[4]Sheet1!$A:$A,0),MATCH(E$6,[4]Sheet1!$1:$1,0))</f>
        <v>Neutral</v>
      </c>
      <c r="F109" s="15" t="b">
        <f>INDEX([4]Sheet1!$1:$1048576,MATCH($B109,[4]Sheet1!$A:$A,0),MATCH(F$6,[4]Sheet1!$1:$1,0))</f>
        <v>0</v>
      </c>
      <c r="G109" s="92" t="e">
        <f>INDEX([4]Sheet1!$1:$1048576,MATCH($B109,[4]Sheet1!$A:$A,0),MATCH(G$6,[4]Sheet1!$1:$1,0))</f>
        <v>#N/A</v>
      </c>
      <c r="H109" s="29">
        <f>INDEX([4]Sheet1!$1:$1048576,MATCH($B109,[4]Sheet1!$A:$A,0),MATCH(H$6,[4]Sheet1!$1:$1,0))</f>
        <v>5</v>
      </c>
      <c r="I109" s="85" t="str" cm="1">
        <f t="array" ref="I109">IFERROR((_xll.ECONOMATICA($B109,"EV")/1000000) / IF($G109="USD",Aux!$B$1,1),"")</f>
        <v/>
      </c>
      <c r="J109" s="85" t="str" cm="1">
        <f t="array" ref="J109">IFERROR((_xll.ECONOMATICA($B109,"MarketCapitaliz")/1000000) / IF($G109="USD",Aux!$B$1,1),"")</f>
        <v/>
      </c>
      <c r="K109" s="110">
        <f>ABS(INDEX([4]Sheet1!$1:$1048576,MATCH($B109,[4]Sheet1!$A:$A,0),MATCH(K$6,[4]Sheet1!$1:$1,0)))</f>
        <v>0</v>
      </c>
      <c r="L109" s="110">
        <f>ABS(INDEX([4]Sheet1!$1:$1048576,MATCH($B109,[4]Sheet1!$A:$A,0),MATCH(L$6,[4]Sheet1!$1:$1,0)))</f>
        <v>0</v>
      </c>
      <c r="M109" s="110">
        <f>ABS(INDEX([4]Sheet1!$1:$1048576,MATCH($B109,[4]Sheet1!$A:$A,0),MATCH(M$6,[4]Sheet1!$1:$1,0)))</f>
        <v>13302.60145039529</v>
      </c>
      <c r="N109" s="110">
        <f>ABS(INDEX([4]Sheet1!$1:$1048576,MATCH($B109,[4]Sheet1!$A:$A,0),MATCH(N$6,[4]Sheet1!$1:$1,0)))</f>
        <v>12836.538245500569</v>
      </c>
      <c r="O109" s="110">
        <f>ABS(INDEX([4]Sheet1!$1:$1048576,MATCH($B109,[4]Sheet1!$A:$A,0),MATCH(O$6,[4]Sheet1!$1:$1,0)))</f>
        <v>1346.719186077233</v>
      </c>
      <c r="P109" s="110">
        <f>ABS(INDEX([4]Sheet1!$1:$1048576,MATCH($B109,[4]Sheet1!$A:$A,0),MATCH(P$6,[4]Sheet1!$1:$1,0)))</f>
        <v>1505.154311851164</v>
      </c>
      <c r="Q109" s="110">
        <f>INDEX([4]Sheet1!$1:$1048576,MATCH($B109,[4]Sheet1!$A:$A,0),MATCH(Q$6,[4]Sheet1!$1:$1,0))</f>
        <v>-961.77066047545736</v>
      </c>
      <c r="R109" s="110">
        <f>INDEX([4]Sheet1!$1:$1048576,MATCH($B109,[4]Sheet1!$A:$A,0),MATCH(R$6,[4]Sheet1!$1:$1,0))</f>
        <v>-466.06320489472091</v>
      </c>
      <c r="S109" s="72">
        <f>INDEX([4]Sheet1!$1:$1048576,MATCH($B109,[4]Sheet1!$A:$A,0),MATCH(S$6,[4]Sheet1!$1:$1,0))</f>
        <v>988.83194848222297</v>
      </c>
      <c r="T109" s="72">
        <f>INDEX([4]Sheet1!$1:$1048576,MATCH($B109,[4]Sheet1!$A:$A,0),MATCH(T$6,[4]Sheet1!$1:$1,0))</f>
        <v>1393.5497028018731</v>
      </c>
      <c r="U109" s="101" t="str">
        <f t="shared" si="18"/>
        <v>-</v>
      </c>
      <c r="V109" s="101" t="str">
        <f t="shared" si="19"/>
        <v>-</v>
      </c>
      <c r="W109" s="101" t="str">
        <f t="shared" si="20"/>
        <v>-</v>
      </c>
      <c r="X109" s="101" t="str">
        <f t="shared" si="21"/>
        <v>-</v>
      </c>
      <c r="Y109" s="101" t="str">
        <f t="shared" si="22"/>
        <v>-</v>
      </c>
      <c r="Z109" s="101" t="str">
        <f t="shared" si="23"/>
        <v>-</v>
      </c>
      <c r="AA109" s="101">
        <f t="shared" si="24"/>
        <v>1.3619292824673979</v>
      </c>
      <c r="AB109" s="101">
        <f t="shared" si="25"/>
        <v>1.0800865651400151</v>
      </c>
      <c r="AC109" s="107" t="str">
        <f t="shared" si="15"/>
        <v/>
      </c>
      <c r="AD109" s="107" t="str">
        <f t="shared" si="26"/>
        <v/>
      </c>
      <c r="AE109" s="107">
        <f t="shared" si="16"/>
        <v>-7.2299441884495316E-2</v>
      </c>
      <c r="AF109" s="107">
        <f t="shared" si="17"/>
        <v>-3.6307546160903946E-2</v>
      </c>
      <c r="AG109" s="107"/>
    </row>
    <row r="110" spans="1:33" ht="20.149999999999999" customHeight="1" x14ac:dyDescent="0.35">
      <c r="A110" s="15" t="str">
        <f>INDEX([4]Sheet1!$1:$1048576,MATCH($B110,[4]Sheet1!$A:$A,0),MATCH(A$6,[4]Sheet1!$1:$1,0))</f>
        <v>PRIO</v>
      </c>
      <c r="B110" s="15" t="s">
        <v>152</v>
      </c>
      <c r="C110" s="15" t="str">
        <f>INDEX([4]Sheet1!$1:$1048576,MATCH($B110,[4]Sheet1!$A:$A,0),MATCH(C$6,[4]Sheet1!$1:$1,0))</f>
        <v>Oil, Gas &amp; Petrochemicals</v>
      </c>
      <c r="D110" s="15" t="str">
        <f>INDEX([4]Sheet1!$1:$1048576,MATCH($B110,[4]Sheet1!$A:$A,0),MATCH(D$6,[4]Sheet1!$1:$1,0))</f>
        <v>André Vidal</v>
      </c>
      <c r="E110" s="15" t="str">
        <f>INDEX([4]Sheet1!$1:$1048576,MATCH($B110,[4]Sheet1!$A:$A,0),MATCH(E$6,[4]Sheet1!$1:$1,0))</f>
        <v>Buy</v>
      </c>
      <c r="F110" s="15" t="b">
        <f>INDEX([4]Sheet1!$1:$1048576,MATCH($B110,[4]Sheet1!$A:$A,0),MATCH(F$6,[4]Sheet1!$1:$1,0))</f>
        <v>0</v>
      </c>
      <c r="G110" s="92" t="e">
        <f>INDEX([4]Sheet1!$1:$1048576,MATCH($B110,[4]Sheet1!$A:$A,0),MATCH(G$6,[4]Sheet1!$1:$1,0))</f>
        <v>#N/A</v>
      </c>
      <c r="H110" s="29">
        <f>INDEX([4]Sheet1!$1:$1048576,MATCH($B110,[4]Sheet1!$A:$A,0),MATCH(H$6,[4]Sheet1!$1:$1,0))</f>
        <v>56</v>
      </c>
      <c r="I110" s="85" t="str" cm="1">
        <f t="array" ref="I110">IFERROR((_xll.ECONOMATICA($B110,"EV")/1000000) / IF($G110="USD",Aux!$B$1,1),"")</f>
        <v/>
      </c>
      <c r="J110" s="85" t="str" cm="1">
        <f t="array" ref="J110">IFERROR((_xll.ECONOMATICA($B110,"MarketCapitaliz")/1000000) / IF($G110="USD",Aux!$B$1,1),"")</f>
        <v/>
      </c>
      <c r="K110" s="110">
        <f>ABS(INDEX([4]Sheet1!$1:$1048576,MATCH($B110,[4]Sheet1!$A:$A,0),MATCH(K$6,[4]Sheet1!$1:$1,0)))</f>
        <v>0</v>
      </c>
      <c r="L110" s="110">
        <f>ABS(INDEX([4]Sheet1!$1:$1048576,MATCH($B110,[4]Sheet1!$A:$A,0),MATCH(L$6,[4]Sheet1!$1:$1,0)))</f>
        <v>701.630376824368</v>
      </c>
      <c r="M110" s="110">
        <f>ABS(INDEX([4]Sheet1!$1:$1048576,MATCH($B110,[4]Sheet1!$A:$A,0),MATCH(M$6,[4]Sheet1!$1:$1,0)))</f>
        <v>4215.1890817887333</v>
      </c>
      <c r="N110" s="110">
        <f>ABS(INDEX([4]Sheet1!$1:$1048576,MATCH($B110,[4]Sheet1!$A:$A,0),MATCH(N$6,[4]Sheet1!$1:$1,0)))</f>
        <v>4473.1949420221144</v>
      </c>
      <c r="O110" s="110">
        <f>ABS(INDEX([4]Sheet1!$1:$1048576,MATCH($B110,[4]Sheet1!$A:$A,0),MATCH(O$6,[4]Sheet1!$1:$1,0)))</f>
        <v>1328.4000824682889</v>
      </c>
      <c r="P110" s="110">
        <f>ABS(INDEX([4]Sheet1!$1:$1048576,MATCH($B110,[4]Sheet1!$A:$A,0),MATCH(P$6,[4]Sheet1!$1:$1,0)))</f>
        <v>892.79466687037939</v>
      </c>
      <c r="Q110" s="110">
        <f>INDEX([4]Sheet1!$1:$1048576,MATCH($B110,[4]Sheet1!$A:$A,0),MATCH(Q$6,[4]Sheet1!$1:$1,0))</f>
        <v>701.630376824368</v>
      </c>
      <c r="R110" s="110">
        <f>INDEX([4]Sheet1!$1:$1048576,MATCH($B110,[4]Sheet1!$A:$A,0),MATCH(R$6,[4]Sheet1!$1:$1,0))</f>
        <v>959.63623705774637</v>
      </c>
      <c r="S110" s="72">
        <f>INDEX([4]Sheet1!$1:$1048576,MATCH($B110,[4]Sheet1!$A:$A,0),MATCH(S$6,[4]Sheet1!$1:$1,0))</f>
        <v>1506.278970652208</v>
      </c>
      <c r="T110" s="72">
        <f>INDEX([4]Sheet1!$1:$1048576,MATCH($B110,[4]Sheet1!$A:$A,0),MATCH(T$6,[4]Sheet1!$1:$1,0))</f>
        <v>2115.148079641117</v>
      </c>
      <c r="U110" s="101" t="str">
        <f t="shared" si="18"/>
        <v>-</v>
      </c>
      <c r="V110" s="101" t="str">
        <f t="shared" si="19"/>
        <v>-</v>
      </c>
      <c r="W110" s="101" t="str">
        <f t="shared" si="20"/>
        <v>-</v>
      </c>
      <c r="X110" s="101" t="str">
        <f t="shared" si="21"/>
        <v>-</v>
      </c>
      <c r="Y110" s="101" t="str">
        <f t="shared" si="22"/>
        <v>-</v>
      </c>
      <c r="Z110" s="101" t="str">
        <f t="shared" si="23"/>
        <v>-</v>
      </c>
      <c r="AA110" s="101">
        <f t="shared" si="24"/>
        <v>0.88190840365586542</v>
      </c>
      <c r="AB110" s="101">
        <f t="shared" si="25"/>
        <v>0.42209558539365355</v>
      </c>
      <c r="AC110" s="107" t="str">
        <f t="shared" si="15"/>
        <v/>
      </c>
      <c r="AD110" s="107" t="str">
        <f t="shared" si="26"/>
        <v/>
      </c>
      <c r="AE110" s="107">
        <f t="shared" si="16"/>
        <v>0.16645288342003112</v>
      </c>
      <c r="AF110" s="107">
        <f t="shared" si="17"/>
        <v>0.21453038588654519</v>
      </c>
      <c r="AG110" s="107"/>
    </row>
    <row r="111" spans="1:33" ht="20.149999999999999" customHeight="1" x14ac:dyDescent="0.35">
      <c r="A111" s="15" t="str">
        <f>INDEX([4]Sheet1!$1:$1048576,MATCH($B111,[4]Sheet1!$A:$A,0),MATCH(A$6,[4]Sheet1!$1:$1,0))</f>
        <v>Assai</v>
      </c>
      <c r="B111" s="41" t="s">
        <v>189</v>
      </c>
      <c r="C111" s="15" t="str">
        <f>INDEX([4]Sheet1!$1:$1048576,MATCH($B111,[4]Sheet1!$A:$A,0),MATCH(C$6,[4]Sheet1!$1:$1,0))</f>
        <v>Retail</v>
      </c>
      <c r="D111" s="15" t="str">
        <f>INDEX([4]Sheet1!$1:$1048576,MATCH($B111,[4]Sheet1!$A:$A,0),MATCH(D$6,[4]Sheet1!$1:$1,0))</f>
        <v>Danniela Eiger</v>
      </c>
      <c r="E111" s="15" t="str">
        <f>INDEX([4]Sheet1!$1:$1048576,MATCH($B111,[4]Sheet1!$A:$A,0),MATCH(E$6,[4]Sheet1!$1:$1,0))</f>
        <v>Buy</v>
      </c>
      <c r="F111" s="15" t="b">
        <f>INDEX([4]Sheet1!$1:$1048576,MATCH($B111,[4]Sheet1!$A:$A,0),MATCH(F$6,[4]Sheet1!$1:$1,0))</f>
        <v>0</v>
      </c>
      <c r="G111" s="92" t="e">
        <f>INDEX([4]Sheet1!$1:$1048576,MATCH($B111,[4]Sheet1!$A:$A,0),MATCH(G$6,[4]Sheet1!$1:$1,0))</f>
        <v>#N/A</v>
      </c>
      <c r="H111" s="29">
        <f>INDEX([4]Sheet1!$1:$1048576,MATCH($B111,[4]Sheet1!$A:$A,0),MATCH(H$6,[4]Sheet1!$1:$1,0))</f>
        <v>16</v>
      </c>
      <c r="I111" s="85" t="str" cm="1">
        <f t="array" ref="I111">IFERROR((_xll.ECONOMATICA($B111,"EV")/1000000) / IF($G111="USD",Aux!$B$1,1),"")</f>
        <v/>
      </c>
      <c r="J111" s="85" t="str" cm="1">
        <f t="array" ref="J111">IFERROR((_xll.ECONOMATICA($B111,"MarketCapitaliz")/1000000) / IF($G111="USD",Aux!$B$1,1),"")</f>
        <v/>
      </c>
      <c r="K111" s="110">
        <f>ABS(INDEX([4]Sheet1!$1:$1048576,MATCH($B111,[4]Sheet1!$A:$A,0),MATCH(K$6,[4]Sheet1!$1:$1,0)))</f>
        <v>118</v>
      </c>
      <c r="L111" s="110">
        <f>ABS(INDEX([4]Sheet1!$1:$1048576,MATCH($B111,[4]Sheet1!$A:$A,0),MATCH(L$6,[4]Sheet1!$1:$1,0)))</f>
        <v>0</v>
      </c>
      <c r="M111" s="110">
        <f>ABS(INDEX([4]Sheet1!$1:$1048576,MATCH($B111,[4]Sheet1!$A:$A,0),MATCH(M$6,[4]Sheet1!$1:$1,0)))</f>
        <v>4638.4385145957303</v>
      </c>
      <c r="N111" s="110">
        <f>ABS(INDEX([4]Sheet1!$1:$1048576,MATCH($B111,[4]Sheet1!$A:$A,0),MATCH(N$6,[4]Sheet1!$1:$1,0)))</f>
        <v>5922.1179206920078</v>
      </c>
      <c r="O111" s="110">
        <f>ABS(INDEX([4]Sheet1!$1:$1048576,MATCH($B111,[4]Sheet1!$A:$A,0),MATCH(O$6,[4]Sheet1!$1:$1,0)))</f>
        <v>8584.2202739644945</v>
      </c>
      <c r="P111" s="110">
        <f>ABS(INDEX([4]Sheet1!$1:$1048576,MATCH($B111,[4]Sheet1!$A:$A,0),MATCH(P$6,[4]Sheet1!$1:$1,0)))</f>
        <v>9545.5965268961008</v>
      </c>
      <c r="Q111" s="110">
        <f>INDEX([4]Sheet1!$1:$1048576,MATCH($B111,[4]Sheet1!$A:$A,0),MATCH(Q$6,[4]Sheet1!$1:$1,0))</f>
        <v>735.43851459573034</v>
      </c>
      <c r="R111" s="110">
        <f>INDEX([4]Sheet1!$1:$1048576,MATCH($B111,[4]Sheet1!$A:$A,0),MATCH(R$6,[4]Sheet1!$1:$1,0))</f>
        <v>1283.679406096277</v>
      </c>
      <c r="S111" s="72">
        <f>INDEX([4]Sheet1!$1:$1048576,MATCH($B111,[4]Sheet1!$A:$A,0),MATCH(S$6,[4]Sheet1!$1:$1,0))</f>
        <v>4817.937250733874</v>
      </c>
      <c r="T111" s="72">
        <f>INDEX([4]Sheet1!$1:$1048576,MATCH($B111,[4]Sheet1!$A:$A,0),MATCH(T$6,[4]Sheet1!$1:$1,0))</f>
        <v>5675.7762733588806</v>
      </c>
      <c r="U111" s="101" t="str">
        <f t="shared" si="18"/>
        <v>-</v>
      </c>
      <c r="V111" s="101" t="str">
        <f t="shared" si="19"/>
        <v>-</v>
      </c>
      <c r="W111" s="101" t="str">
        <f t="shared" si="20"/>
        <v>-</v>
      </c>
      <c r="X111" s="101" t="str">
        <f t="shared" si="21"/>
        <v>-</v>
      </c>
      <c r="Y111" s="101" t="str">
        <f t="shared" si="22"/>
        <v>-</v>
      </c>
      <c r="Z111" s="101" t="str">
        <f t="shared" si="23"/>
        <v>-</v>
      </c>
      <c r="AA111" s="101">
        <f t="shared" si="24"/>
        <v>1.7817210617794859</v>
      </c>
      <c r="AB111" s="101">
        <f t="shared" si="25"/>
        <v>1.681813388540611</v>
      </c>
      <c r="AC111" s="107" t="str">
        <f t="shared" si="15"/>
        <v/>
      </c>
      <c r="AD111" s="107" t="str">
        <f t="shared" si="26"/>
        <v/>
      </c>
      <c r="AE111" s="107">
        <f t="shared" si="16"/>
        <v>0.15855303725198316</v>
      </c>
      <c r="AF111" s="107">
        <f t="shared" si="17"/>
        <v>0.21676019006833239</v>
      </c>
      <c r="AG111" s="107"/>
    </row>
    <row r="112" spans="1:33" ht="20.149999999999999" customHeight="1" x14ac:dyDescent="0.35">
      <c r="A112" s="15" t="str">
        <f>INDEX([4]Sheet1!$1:$1048576,MATCH($B112,[4]Sheet1!$A:$A,0),MATCH(A$6,[4]Sheet1!$1:$1,0))</f>
        <v>TOTVS</v>
      </c>
      <c r="B112" s="41" t="s">
        <v>186</v>
      </c>
      <c r="C112" s="15" t="str">
        <f>INDEX([4]Sheet1!$1:$1048576,MATCH($B112,[4]Sheet1!$A:$A,0),MATCH(C$6,[4]Sheet1!$1:$1,0))</f>
        <v>TMT</v>
      </c>
      <c r="D112" s="15" t="str">
        <f>INDEX([4]Sheet1!$1:$1048576,MATCH($B112,[4]Sheet1!$A:$A,0),MATCH(D$6,[4]Sheet1!$1:$1,0))</f>
        <v>Bernardo Guttmann</v>
      </c>
      <c r="E112" s="15" t="str">
        <f>INDEX([4]Sheet1!$1:$1048576,MATCH($B112,[4]Sheet1!$A:$A,0),MATCH(E$6,[4]Sheet1!$1:$1,0))</f>
        <v>Buy</v>
      </c>
      <c r="F112" s="15" t="b">
        <f>INDEX([4]Sheet1!$1:$1048576,MATCH($B112,[4]Sheet1!$A:$A,0),MATCH(F$6,[4]Sheet1!$1:$1,0))</f>
        <v>0</v>
      </c>
      <c r="G112" s="92" t="e">
        <f>INDEX([4]Sheet1!$1:$1048576,MATCH($B112,[4]Sheet1!$A:$A,0),MATCH(G$6,[4]Sheet1!$1:$1,0))</f>
        <v>#N/A</v>
      </c>
      <c r="H112" s="29">
        <f>INDEX([4]Sheet1!$1:$1048576,MATCH($B112,[4]Sheet1!$A:$A,0),MATCH(H$6,[4]Sheet1!$1:$1,0))</f>
        <v>39</v>
      </c>
      <c r="I112" s="85" t="str" cm="1">
        <f t="array" ref="I112">IFERROR((_xll.ECONOMATICA($B112,"EV")/1000000) / IF($G112="USD",Aux!$B$1,1),"")</f>
        <v/>
      </c>
      <c r="J112" s="85" t="str" cm="1">
        <f t="array" ref="J112">IFERROR((_xll.ECONOMATICA($B112,"MarketCapitaliz")/1000000) / IF($G112="USD",Aux!$B$1,1),"")</f>
        <v/>
      </c>
      <c r="K112" s="110">
        <f>ABS(INDEX([4]Sheet1!$1:$1048576,MATCH($B112,[4]Sheet1!$A:$A,0),MATCH(K$6,[4]Sheet1!$1:$1,0)))</f>
        <v>116.98256782786029</v>
      </c>
      <c r="L112" s="110">
        <f>ABS(INDEX([4]Sheet1!$1:$1048576,MATCH($B112,[4]Sheet1!$A:$A,0),MATCH(L$6,[4]Sheet1!$1:$1,0)))</f>
        <v>167.5662666948721</v>
      </c>
      <c r="M112" s="110">
        <f>ABS(INDEX([4]Sheet1!$1:$1048576,MATCH($B112,[4]Sheet1!$A:$A,0),MATCH(M$6,[4]Sheet1!$1:$1,0)))</f>
        <v>5885.4233450136271</v>
      </c>
      <c r="N112" s="110">
        <f>ABS(INDEX([4]Sheet1!$1:$1048576,MATCH($B112,[4]Sheet1!$A:$A,0),MATCH(N$6,[4]Sheet1!$1:$1,0)))</f>
        <v>6509.9885208763326</v>
      </c>
      <c r="O112" s="110">
        <f>ABS(INDEX([4]Sheet1!$1:$1048576,MATCH($B112,[4]Sheet1!$A:$A,0),MATCH(O$6,[4]Sheet1!$1:$1,0)))</f>
        <v>1887.7118119415629</v>
      </c>
      <c r="P112" s="110">
        <f>ABS(INDEX([4]Sheet1!$1:$1048576,MATCH($B112,[4]Sheet1!$A:$A,0),MATCH(P$6,[4]Sheet1!$1:$1,0)))</f>
        <v>2513.9650793792589</v>
      </c>
      <c r="Q112" s="110">
        <f>INDEX([4]Sheet1!$1:$1048576,MATCH($B112,[4]Sheet1!$A:$A,0),MATCH(Q$6,[4]Sheet1!$1:$1,0))</f>
        <v>778.04741284148781</v>
      </c>
      <c r="R112" s="110">
        <f>INDEX([4]Sheet1!$1:$1048576,MATCH($B112,[4]Sheet1!$A:$A,0),MATCH(R$6,[4]Sheet1!$1:$1,0))</f>
        <v>792.1314425575772</v>
      </c>
      <c r="S112" s="72">
        <f>INDEX([4]Sheet1!$1:$1048576,MATCH($B112,[4]Sheet1!$A:$A,0),MATCH(S$6,[4]Sheet1!$1:$1,0))</f>
        <v>1247.9139177896759</v>
      </c>
      <c r="T112" s="72">
        <f>INDEX([4]Sheet1!$1:$1048576,MATCH($B112,[4]Sheet1!$A:$A,0),MATCH(T$6,[4]Sheet1!$1:$1,0))</f>
        <v>1278.72258910747</v>
      </c>
      <c r="U112" s="101" t="str">
        <f t="shared" si="18"/>
        <v>-</v>
      </c>
      <c r="V112" s="101" t="str">
        <f t="shared" si="19"/>
        <v>-</v>
      </c>
      <c r="W112" s="101" t="str">
        <f t="shared" si="20"/>
        <v>-</v>
      </c>
      <c r="X112" s="101" t="str">
        <f t="shared" si="21"/>
        <v>-</v>
      </c>
      <c r="Y112" s="101" t="str">
        <f t="shared" si="22"/>
        <v>-</v>
      </c>
      <c r="Z112" s="101" t="str">
        <f t="shared" si="23"/>
        <v>-</v>
      </c>
      <c r="AA112" s="101">
        <f t="shared" si="24"/>
        <v>1.5126939326753457</v>
      </c>
      <c r="AB112" s="101">
        <f t="shared" si="25"/>
        <v>1.9659972388021787</v>
      </c>
      <c r="AC112" s="107" t="str">
        <f t="shared" si="15"/>
        <v/>
      </c>
      <c r="AD112" s="107" t="str">
        <f t="shared" si="26"/>
        <v/>
      </c>
      <c r="AE112" s="107">
        <f t="shared" si="16"/>
        <v>0.13219905641973598</v>
      </c>
      <c r="AF112" s="107">
        <f t="shared" si="17"/>
        <v>0.12167939160220602</v>
      </c>
      <c r="AG112" s="107"/>
    </row>
    <row r="113" spans="1:33" ht="20.149999999999999" customHeight="1" x14ac:dyDescent="0.35">
      <c r="A113" s="15" t="str">
        <f>INDEX([4]Sheet1!$1:$1048576,MATCH($B113,[4]Sheet1!$A:$A,0),MATCH(A$6,[4]Sheet1!$1:$1,0))</f>
        <v>Aura Minerals</v>
      </c>
      <c r="B113" s="41" t="s">
        <v>63</v>
      </c>
      <c r="C113" s="15" t="str">
        <f>INDEX([4]Sheet1!$1:$1048576,MATCH($B113,[4]Sheet1!$A:$A,0),MATCH(C$6,[4]Sheet1!$1:$1,0))</f>
        <v>Metals &amp; Mining</v>
      </c>
      <c r="D113" s="15" t="str">
        <f>INDEX([4]Sheet1!$1:$1048576,MATCH($B113,[4]Sheet1!$A:$A,0),MATCH(D$6,[4]Sheet1!$1:$1,0))</f>
        <v>Lucas Laghi</v>
      </c>
      <c r="E113" s="15" t="str">
        <f>INDEX([4]Sheet1!$1:$1048576,MATCH($B113,[4]Sheet1!$A:$A,0),MATCH(E$6,[4]Sheet1!$1:$1,0))</f>
        <v>Neutral</v>
      </c>
      <c r="F113" s="15" t="b">
        <f>INDEX([4]Sheet1!$1:$1048576,MATCH($B113,[4]Sheet1!$A:$A,0),MATCH(F$6,[4]Sheet1!$1:$1,0))</f>
        <v>0</v>
      </c>
      <c r="G113" s="92" t="e">
        <f>INDEX([4]Sheet1!$1:$1048576,MATCH($B113,[4]Sheet1!$A:$A,0),MATCH(G$6,[4]Sheet1!$1:$1,0))</f>
        <v>#N/A</v>
      </c>
      <c r="H113" s="29">
        <f>INDEX([4]Sheet1!$1:$1048576,MATCH($B113,[4]Sheet1!$A:$A,0),MATCH(H$6,[4]Sheet1!$1:$1,0))</f>
        <v>50</v>
      </c>
      <c r="I113" s="85" t="str" cm="1">
        <f t="array" ref="I113">IFERROR((_xll.ECONOMATICA($B113,"EV")/1000000) / IF($G113="USD",Aux!$B$1,1),"")</f>
        <v/>
      </c>
      <c r="J113" s="85" t="str" cm="1">
        <f t="array" ref="J113">IFERROR((_xll.ECONOMATICA($B113,"MarketCapitaliz")/1000000) / IF($G113="USD",Aux!$B$1,1),"")</f>
        <v/>
      </c>
      <c r="K113" s="110">
        <f>ABS(INDEX([4]Sheet1!$1:$1048576,MATCH($B113,[4]Sheet1!$A:$A,0),MATCH(K$6,[4]Sheet1!$1:$1,0)))</f>
        <v>20.843129920931499</v>
      </c>
      <c r="L113" s="110">
        <f>ABS(INDEX([4]Sheet1!$1:$1048576,MATCH($B113,[4]Sheet1!$A:$A,0),MATCH(L$6,[4]Sheet1!$1:$1,0)))</f>
        <v>11.284003313573731</v>
      </c>
      <c r="M113" s="110">
        <f>ABS(INDEX([4]Sheet1!$1:$1048576,MATCH($B113,[4]Sheet1!$A:$A,0),MATCH(M$6,[4]Sheet1!$1:$1,0)))</f>
        <v>423.66674542060832</v>
      </c>
      <c r="N113" s="110">
        <f>ABS(INDEX([4]Sheet1!$1:$1048576,MATCH($B113,[4]Sheet1!$A:$A,0),MATCH(N$6,[4]Sheet1!$1:$1,0)))</f>
        <v>501.5476452394156</v>
      </c>
      <c r="O113" s="110">
        <f>ABS(INDEX([4]Sheet1!$1:$1048576,MATCH($B113,[4]Sheet1!$A:$A,0),MATCH(O$6,[4]Sheet1!$1:$1,0)))</f>
        <v>46.720328470518183</v>
      </c>
      <c r="P113" s="110">
        <f>ABS(INDEX([4]Sheet1!$1:$1048576,MATCH($B113,[4]Sheet1!$A:$A,0),MATCH(P$6,[4]Sheet1!$1:$1,0)))</f>
        <v>105.6184854180086</v>
      </c>
      <c r="Q113" s="110">
        <f>INDEX([4]Sheet1!$1:$1048576,MATCH($B113,[4]Sheet1!$A:$A,0),MATCH(Q$6,[4]Sheet1!$1:$1,0))</f>
        <v>93.196913794579075</v>
      </c>
      <c r="R113" s="110">
        <f>INDEX([4]Sheet1!$1:$1048576,MATCH($B113,[4]Sheet1!$A:$A,0),MATCH(R$6,[4]Sheet1!$1:$1,0))</f>
        <v>89.164903132381099</v>
      </c>
      <c r="S113" s="72">
        <f>INDEX([4]Sheet1!$1:$1048576,MATCH($B113,[4]Sheet1!$A:$A,0),MATCH(S$6,[4]Sheet1!$1:$1,0))</f>
        <v>174.93469573316361</v>
      </c>
      <c r="T113" s="72">
        <f>INDEX([4]Sheet1!$1:$1048576,MATCH($B113,[4]Sheet1!$A:$A,0),MATCH(T$6,[4]Sheet1!$1:$1,0))</f>
        <v>192.00235640374649</v>
      </c>
      <c r="U113" s="101" t="str">
        <f t="shared" si="18"/>
        <v>-</v>
      </c>
      <c r="V113" s="101" t="str">
        <f t="shared" si="19"/>
        <v>-</v>
      </c>
      <c r="W113" s="101" t="str">
        <f t="shared" si="20"/>
        <v>-</v>
      </c>
      <c r="X113" s="101" t="str">
        <f t="shared" si="21"/>
        <v>-</v>
      </c>
      <c r="Y113" s="101" t="str">
        <f t="shared" si="22"/>
        <v>-</v>
      </c>
      <c r="Z113" s="101" t="str">
        <f t="shared" si="23"/>
        <v>-</v>
      </c>
      <c r="AA113" s="101">
        <f t="shared" si="24"/>
        <v>0.26707296842807543</v>
      </c>
      <c r="AB113" s="101">
        <f t="shared" si="25"/>
        <v>0.5500895270051368</v>
      </c>
      <c r="AC113" s="107" t="str">
        <f t="shared" si="15"/>
        <v/>
      </c>
      <c r="AD113" s="107" t="str">
        <f t="shared" si="26"/>
        <v/>
      </c>
      <c r="AE113" s="107">
        <f t="shared" si="16"/>
        <v>0.21997693895482626</v>
      </c>
      <c r="AF113" s="107">
        <f t="shared" si="17"/>
        <v>0.17777952698754654</v>
      </c>
      <c r="AG113" s="107"/>
    </row>
    <row r="114" spans="1:33" ht="20.149999999999999" customHeight="1" x14ac:dyDescent="0.35">
      <c r="A114" s="15" t="str">
        <f>INDEX([4]Sheet1!$1:$1048576,MATCH($B114,[4]Sheet1!$A:$A,0),MATCH(A$6,[4]Sheet1!$1:$1,0))</f>
        <v>Raia Drogasil</v>
      </c>
      <c r="B114" s="15" t="s">
        <v>31</v>
      </c>
      <c r="C114" s="15" t="str">
        <f>INDEX([4]Sheet1!$1:$1048576,MATCH($B114,[4]Sheet1!$A:$A,0),MATCH(C$6,[4]Sheet1!$1:$1,0))</f>
        <v>Retail</v>
      </c>
      <c r="D114" s="15" t="str">
        <f>INDEX([4]Sheet1!$1:$1048576,MATCH($B114,[4]Sheet1!$A:$A,0),MATCH(D$6,[4]Sheet1!$1:$1,0))</f>
        <v>Danniela Eiger</v>
      </c>
      <c r="E114" s="15" t="str">
        <f>INDEX([4]Sheet1!$1:$1048576,MATCH($B114,[4]Sheet1!$A:$A,0),MATCH(E$6,[4]Sheet1!$1:$1,0))</f>
        <v>Neutral</v>
      </c>
      <c r="F114" s="15" t="b">
        <f>INDEX([4]Sheet1!$1:$1048576,MATCH($B114,[4]Sheet1!$A:$A,0),MATCH(F$6,[4]Sheet1!$1:$1,0))</f>
        <v>0</v>
      </c>
      <c r="G114" s="92" t="e">
        <f>INDEX([4]Sheet1!$1:$1048576,MATCH($B114,[4]Sheet1!$A:$A,0),MATCH(G$6,[4]Sheet1!$1:$1,0))</f>
        <v>#N/A</v>
      </c>
      <c r="H114" s="29">
        <f>INDEX([4]Sheet1!$1:$1048576,MATCH($B114,[4]Sheet1!$A:$A,0),MATCH(H$6,[4]Sheet1!$1:$1,0))</f>
        <v>27</v>
      </c>
      <c r="I114" s="85" t="str" cm="1">
        <f t="array" ref="I114">IFERROR((_xll.ECONOMATICA($B114,"EV")/1000000) / IF($G114="USD",Aux!$B$1,1),"")</f>
        <v/>
      </c>
      <c r="J114" s="85" t="str" cm="1">
        <f t="array" ref="J114">IFERROR((_xll.ECONOMATICA($B114,"MarketCapitaliz")/1000000) / IF($G114="USD",Aux!$B$1,1),"")</f>
        <v/>
      </c>
      <c r="K114" s="110">
        <f>ABS(INDEX([4]Sheet1!$1:$1048576,MATCH($B114,[4]Sheet1!$A:$A,0),MATCH(K$6,[4]Sheet1!$1:$1,0)))</f>
        <v>274.06989539820472</v>
      </c>
      <c r="L114" s="110">
        <f>ABS(INDEX([4]Sheet1!$1:$1048576,MATCH($B114,[4]Sheet1!$A:$A,0),MATCH(L$6,[4]Sheet1!$1:$1,0)))</f>
        <v>360.27336321243519</v>
      </c>
      <c r="M114" s="110">
        <f>ABS(INDEX([4]Sheet1!$1:$1048576,MATCH($B114,[4]Sheet1!$A:$A,0),MATCH(M$6,[4]Sheet1!$1:$1,0)))</f>
        <v>6280.808702194443</v>
      </c>
      <c r="N114" s="110">
        <f>ABS(INDEX([4]Sheet1!$1:$1048576,MATCH($B114,[4]Sheet1!$A:$A,0),MATCH(N$6,[4]Sheet1!$1:$1,0)))</f>
        <v>7413.1856897251519</v>
      </c>
      <c r="O114" s="110">
        <f>ABS(INDEX([4]Sheet1!$1:$1048576,MATCH($B114,[4]Sheet1!$A:$A,0),MATCH(O$6,[4]Sheet1!$1:$1,0)))</f>
        <v>1316.4809868725031</v>
      </c>
      <c r="P114" s="110">
        <f>ABS(INDEX([4]Sheet1!$1:$1048576,MATCH($B114,[4]Sheet1!$A:$A,0),MATCH(P$6,[4]Sheet1!$1:$1,0)))</f>
        <v>1032.1352691010329</v>
      </c>
      <c r="Q114" s="110">
        <f>INDEX([4]Sheet1!$1:$1048576,MATCH($B114,[4]Sheet1!$A:$A,0),MATCH(Q$6,[4]Sheet1!$1:$1,0))</f>
        <v>1130.404555592648</v>
      </c>
      <c r="R114" s="110">
        <f>INDEX([4]Sheet1!$1:$1048576,MATCH($B114,[4]Sheet1!$A:$A,0),MATCH(R$6,[4]Sheet1!$1:$1,0))</f>
        <v>1492.6503507431439</v>
      </c>
      <c r="S114" s="72">
        <f>INDEX([4]Sheet1!$1:$1048576,MATCH($B114,[4]Sheet1!$A:$A,0),MATCH(S$6,[4]Sheet1!$1:$1,0))</f>
        <v>2772.2801457170899</v>
      </c>
      <c r="T114" s="72">
        <f>INDEX([4]Sheet1!$1:$1048576,MATCH($B114,[4]Sheet1!$A:$A,0),MATCH(T$6,[4]Sheet1!$1:$1,0))</f>
        <v>3251.7792139615531</v>
      </c>
      <c r="U114" s="101" t="str">
        <f t="shared" si="18"/>
        <v>-</v>
      </c>
      <c r="V114" s="101" t="str">
        <f t="shared" si="19"/>
        <v>-</v>
      </c>
      <c r="W114" s="101" t="str">
        <f t="shared" si="20"/>
        <v>-</v>
      </c>
      <c r="X114" s="101" t="str">
        <f t="shared" si="21"/>
        <v>-</v>
      </c>
      <c r="Y114" s="101" t="str">
        <f t="shared" si="22"/>
        <v>-</v>
      </c>
      <c r="Z114" s="101" t="str">
        <f t="shared" si="23"/>
        <v>-</v>
      </c>
      <c r="AA114" s="101">
        <f t="shared" si="24"/>
        <v>0.47487299900276725</v>
      </c>
      <c r="AB114" s="101">
        <f t="shared" si="25"/>
        <v>0.31740631856847712</v>
      </c>
      <c r="AC114" s="107" t="str">
        <f t="shared" si="15"/>
        <v/>
      </c>
      <c r="AD114" s="107" t="str">
        <f t="shared" si="26"/>
        <v/>
      </c>
      <c r="AE114" s="107">
        <f t="shared" si="16"/>
        <v>0.17997754894169879</v>
      </c>
      <c r="AF114" s="107">
        <f t="shared" si="17"/>
        <v>0.20135073006629148</v>
      </c>
      <c r="AG114" s="107"/>
    </row>
    <row r="115" spans="1:33" ht="20.149999999999999" customHeight="1" x14ac:dyDescent="0.35">
      <c r="A115" s="15" t="str">
        <f>INDEX([4]Sheet1!$1:$1048576,MATCH($B115,[4]Sheet1!$A:$A,0),MATCH(A$6,[4]Sheet1!$1:$1,0))</f>
        <v>Pague Menos</v>
      </c>
      <c r="B115" s="41" t="s">
        <v>32</v>
      </c>
      <c r="C115" s="15" t="str">
        <f>INDEX([4]Sheet1!$1:$1048576,MATCH($B115,[4]Sheet1!$A:$A,0),MATCH(C$6,[4]Sheet1!$1:$1,0))</f>
        <v>Retail</v>
      </c>
      <c r="D115" s="15" t="str">
        <f>INDEX([4]Sheet1!$1:$1048576,MATCH($B115,[4]Sheet1!$A:$A,0),MATCH(D$6,[4]Sheet1!$1:$1,0))</f>
        <v>Danniela Eiger</v>
      </c>
      <c r="E115" s="15" t="str">
        <f>INDEX([4]Sheet1!$1:$1048576,MATCH($B115,[4]Sheet1!$A:$A,0),MATCH(E$6,[4]Sheet1!$1:$1,0))</f>
        <v>Buy</v>
      </c>
      <c r="F115" s="15" t="b">
        <f>INDEX([4]Sheet1!$1:$1048576,MATCH($B115,[4]Sheet1!$A:$A,0),MATCH(F$6,[4]Sheet1!$1:$1,0))</f>
        <v>0</v>
      </c>
      <c r="G115" s="92" t="e">
        <f>INDEX([4]Sheet1!$1:$1048576,MATCH($B115,[4]Sheet1!$A:$A,0),MATCH(G$6,[4]Sheet1!$1:$1,0))</f>
        <v>#N/A</v>
      </c>
      <c r="H115" s="29">
        <f>INDEX([4]Sheet1!$1:$1048576,MATCH($B115,[4]Sheet1!$A:$A,0),MATCH(H$6,[4]Sheet1!$1:$1,0))</f>
        <v>5</v>
      </c>
      <c r="I115" s="85" t="str" cm="1">
        <f t="array" ref="I115">IFERROR((_xll.ECONOMATICA($B115,"EV")/1000000) / IF($G115="USD",Aux!$B$1,1),"")</f>
        <v/>
      </c>
      <c r="J115" s="85" t="str" cm="1">
        <f t="array" ref="J115">IFERROR((_xll.ECONOMATICA($B115,"MarketCapitaliz")/1000000) / IF($G115="USD",Aux!$B$1,1),"")</f>
        <v/>
      </c>
      <c r="K115" s="110">
        <f>ABS(INDEX([4]Sheet1!$1:$1048576,MATCH($B115,[4]Sheet1!$A:$A,0),MATCH(K$6,[4]Sheet1!$1:$1,0)))</f>
        <v>7.777382524562455</v>
      </c>
      <c r="L115" s="110">
        <f>ABS(INDEX([4]Sheet1!$1:$1048576,MATCH($B115,[4]Sheet1!$A:$A,0),MATCH(L$6,[4]Sheet1!$1:$1,0)))</f>
        <v>12.230327723755281</v>
      </c>
      <c r="M115" s="110">
        <f>ABS(INDEX([4]Sheet1!$1:$1048576,MATCH($B115,[4]Sheet1!$A:$A,0),MATCH(M$6,[4]Sheet1!$1:$1,0)))</f>
        <v>2617.460076872117</v>
      </c>
      <c r="N115" s="110">
        <f>ABS(INDEX([4]Sheet1!$1:$1048576,MATCH($B115,[4]Sheet1!$A:$A,0),MATCH(N$6,[4]Sheet1!$1:$1,0)))</f>
        <v>2715.0702675297889</v>
      </c>
      <c r="O115" s="110">
        <f>ABS(INDEX([4]Sheet1!$1:$1048576,MATCH($B115,[4]Sheet1!$A:$A,0),MATCH(O$6,[4]Sheet1!$1:$1,0)))</f>
        <v>465.45686235112572</v>
      </c>
      <c r="P115" s="110">
        <f>ABS(INDEX([4]Sheet1!$1:$1048576,MATCH($B115,[4]Sheet1!$A:$A,0),MATCH(P$6,[4]Sheet1!$1:$1,0)))</f>
        <v>1077.7905330337089</v>
      </c>
      <c r="Q115" s="110">
        <f>INDEX([4]Sheet1!$1:$1048576,MATCH($B115,[4]Sheet1!$A:$A,0),MATCH(Q$6,[4]Sheet1!$1:$1,0))</f>
        <v>-3.2252239710623019</v>
      </c>
      <c r="R115" s="110">
        <f>INDEX([4]Sheet1!$1:$1048576,MATCH($B115,[4]Sheet1!$A:$A,0),MATCH(R$6,[4]Sheet1!$1:$1,0))</f>
        <v>93.26060276222583</v>
      </c>
      <c r="S115" s="72">
        <f>INDEX([4]Sheet1!$1:$1048576,MATCH($B115,[4]Sheet1!$A:$A,0),MATCH(S$6,[4]Sheet1!$1:$1,0))</f>
        <v>513.942105394961</v>
      </c>
      <c r="T115" s="72">
        <f>INDEX([4]Sheet1!$1:$1048576,MATCH($B115,[4]Sheet1!$A:$A,0),MATCH(T$6,[4]Sheet1!$1:$1,0))</f>
        <v>645.13428878507943</v>
      </c>
      <c r="U115" s="101" t="str">
        <f t="shared" si="18"/>
        <v>-</v>
      </c>
      <c r="V115" s="101" t="str">
        <f t="shared" si="19"/>
        <v>-</v>
      </c>
      <c r="W115" s="101" t="str">
        <f t="shared" si="20"/>
        <v>-</v>
      </c>
      <c r="X115" s="101" t="str">
        <f t="shared" si="21"/>
        <v>-</v>
      </c>
      <c r="Y115" s="101" t="str">
        <f t="shared" si="22"/>
        <v>-</v>
      </c>
      <c r="Z115" s="101" t="str">
        <f t="shared" si="23"/>
        <v>-</v>
      </c>
      <c r="AA115" s="101">
        <f t="shared" si="24"/>
        <v>0.905660107364477</v>
      </c>
      <c r="AB115" s="101">
        <f t="shared" si="25"/>
        <v>1.6706452466871822</v>
      </c>
      <c r="AC115" s="107" t="str">
        <f t="shared" si="15"/>
        <v/>
      </c>
      <c r="AD115" s="107" t="str">
        <f t="shared" si="26"/>
        <v/>
      </c>
      <c r="AE115" s="107">
        <f t="shared" si="16"/>
        <v>-1.2321960512637377E-3</v>
      </c>
      <c r="AF115" s="107">
        <f t="shared" si="17"/>
        <v>3.4349240930355629E-2</v>
      </c>
      <c r="AG115" s="107"/>
    </row>
    <row r="116" spans="1:33" ht="20.149999999999999" customHeight="1" x14ac:dyDescent="0.35">
      <c r="A116" s="15" t="str">
        <f>INDEX([4]Sheet1!$1:$1048576,MATCH($B116,[4]Sheet1!$A:$A,0),MATCH(A$6,[4]Sheet1!$1:$1,0))</f>
        <v>Locaweb</v>
      </c>
      <c r="B116" s="41" t="s">
        <v>221</v>
      </c>
      <c r="C116" s="15" t="str">
        <f>INDEX([4]Sheet1!$1:$1048576,MATCH($B116,[4]Sheet1!$A:$A,0),MATCH(C$6,[4]Sheet1!$1:$1,0))</f>
        <v>TMT</v>
      </c>
      <c r="D116" s="15" t="str">
        <f>INDEX([4]Sheet1!$1:$1048576,MATCH($B116,[4]Sheet1!$A:$A,0),MATCH(D$6,[4]Sheet1!$1:$1,0))</f>
        <v>Bernardo Guttmann</v>
      </c>
      <c r="E116" s="15" t="str">
        <f>INDEX([4]Sheet1!$1:$1048576,MATCH($B116,[4]Sheet1!$A:$A,0),MATCH(E$6,[4]Sheet1!$1:$1,0))</f>
        <v>Neutral</v>
      </c>
      <c r="F116" s="15" t="b">
        <f>INDEX([4]Sheet1!$1:$1048576,MATCH($B116,[4]Sheet1!$A:$A,0),MATCH(F$6,[4]Sheet1!$1:$1,0))</f>
        <v>0</v>
      </c>
      <c r="G116" s="92" t="e">
        <f>INDEX([4]Sheet1!$1:$1048576,MATCH($B116,[4]Sheet1!$A:$A,0),MATCH(G$6,[4]Sheet1!$1:$1,0))</f>
        <v>#N/A</v>
      </c>
      <c r="H116" s="29">
        <f>INDEX([4]Sheet1!$1:$1048576,MATCH($B116,[4]Sheet1!$A:$A,0),MATCH(H$6,[4]Sheet1!$1:$1,0))</f>
        <v>7.5</v>
      </c>
      <c r="I116" s="85" t="str" cm="1">
        <f t="array" ref="I116">IFERROR((_xll.ECONOMATICA($B116,"EV")/1000000) / IF($G116="USD",Aux!$B$1,1),"")</f>
        <v/>
      </c>
      <c r="J116" s="85" t="str" cm="1">
        <f t="array" ref="J116">IFERROR((_xll.ECONOMATICA($B116,"MarketCapitaliz")/1000000) / IF($G116="USD",Aux!$B$1,1),"")</f>
        <v/>
      </c>
      <c r="K116" s="110">
        <f>ABS(INDEX([4]Sheet1!$1:$1048576,MATCH($B116,[4]Sheet1!$A:$A,0),MATCH(K$6,[4]Sheet1!$1:$1,0)))</f>
        <v>23.38350135901473</v>
      </c>
      <c r="L116" s="110">
        <f>ABS(INDEX([4]Sheet1!$1:$1048576,MATCH($B116,[4]Sheet1!$A:$A,0),MATCH(L$6,[4]Sheet1!$1:$1,0)))</f>
        <v>38.161468915990277</v>
      </c>
      <c r="M116" s="110">
        <f>ABS(INDEX([4]Sheet1!$1:$1048576,MATCH($B116,[4]Sheet1!$A:$A,0),MATCH(M$6,[4]Sheet1!$1:$1,0)))</f>
        <v>3055.3549670405519</v>
      </c>
      <c r="N116" s="110">
        <f>ABS(INDEX([4]Sheet1!$1:$1048576,MATCH($B116,[4]Sheet1!$A:$A,0),MATCH(N$6,[4]Sheet1!$1:$1,0)))</f>
        <v>3182.814273219959</v>
      </c>
      <c r="O116" s="110">
        <f>ABS(INDEX([4]Sheet1!$1:$1048576,MATCH($B116,[4]Sheet1!$A:$A,0),MATCH(O$6,[4]Sheet1!$1:$1,0)))</f>
        <v>1325.024468048055</v>
      </c>
      <c r="P116" s="110">
        <f>ABS(INDEX([4]Sheet1!$1:$1048576,MATCH($B116,[4]Sheet1!$A:$A,0),MATCH(P$6,[4]Sheet1!$1:$1,0)))</f>
        <v>1087.968344633668</v>
      </c>
      <c r="Q116" s="110">
        <f>INDEX([4]Sheet1!$1:$1048576,MATCH($B116,[4]Sheet1!$A:$A,0),MATCH(Q$6,[4]Sheet1!$1:$1,0))</f>
        <v>101.48439589812391</v>
      </c>
      <c r="R116" s="110">
        <f>INDEX([4]Sheet1!$1:$1048576,MATCH($B116,[4]Sheet1!$A:$A,0),MATCH(R$6,[4]Sheet1!$1:$1,0))</f>
        <v>165.62077509539779</v>
      </c>
      <c r="S116" s="72">
        <f>INDEX([4]Sheet1!$1:$1048576,MATCH($B116,[4]Sheet1!$A:$A,0),MATCH(S$6,[4]Sheet1!$1:$1,0))</f>
        <v>253.49222525509569</v>
      </c>
      <c r="T116" s="72">
        <f>INDEX([4]Sheet1!$1:$1048576,MATCH($B116,[4]Sheet1!$A:$A,0),MATCH(T$6,[4]Sheet1!$1:$1,0))</f>
        <v>329.34496424748068</v>
      </c>
      <c r="U116" s="101" t="str">
        <f t="shared" si="18"/>
        <v>-</v>
      </c>
      <c r="V116" s="101" t="str">
        <f t="shared" si="19"/>
        <v>-</v>
      </c>
      <c r="W116" s="101" t="str">
        <f t="shared" si="20"/>
        <v>-</v>
      </c>
      <c r="X116" s="101" t="str">
        <f t="shared" si="21"/>
        <v>-</v>
      </c>
      <c r="Y116" s="101" t="str">
        <f t="shared" si="22"/>
        <v>-</v>
      </c>
      <c r="Z116" s="101" t="str">
        <f t="shared" si="23"/>
        <v>-</v>
      </c>
      <c r="AA116" s="101">
        <f t="shared" si="24"/>
        <v>5.2270812910125715</v>
      </c>
      <c r="AB116" s="101">
        <f t="shared" si="25"/>
        <v>3.303430939408968</v>
      </c>
      <c r="AC116" s="107" t="str">
        <f t="shared" si="15"/>
        <v/>
      </c>
      <c r="AD116" s="107" t="str">
        <f t="shared" si="26"/>
        <v/>
      </c>
      <c r="AE116" s="107">
        <f t="shared" si="16"/>
        <v>3.3215255508076934E-2</v>
      </c>
      <c r="AF116" s="107">
        <f t="shared" si="17"/>
        <v>5.2035953366466513E-2</v>
      </c>
      <c r="AG116" s="107"/>
    </row>
    <row r="117" spans="1:33" ht="20.149999999999999" customHeight="1" x14ac:dyDescent="0.35">
      <c r="A117" s="15" t="str">
        <f>INDEX([4]Sheet1!$1:$1048576,MATCH($B117,[4]Sheet1!$A:$A,0),MATCH(A$6,[4]Sheet1!$1:$1,0))</f>
        <v>Kora Saude</v>
      </c>
      <c r="B117" s="41" t="s">
        <v>324</v>
      </c>
      <c r="C117" s="15" t="str">
        <f>INDEX([4]Sheet1!$1:$1048576,MATCH($B117,[4]Sheet1!$A:$A,0),MATCH(C$6,[4]Sheet1!$1:$1,0))</f>
        <v>Health Care</v>
      </c>
      <c r="D117" s="15" t="str">
        <f>INDEX([4]Sheet1!$1:$1048576,MATCH($B117,[4]Sheet1!$A:$A,0),MATCH(D$6,[4]Sheet1!$1:$1,0))</f>
        <v>Rafael Barros</v>
      </c>
      <c r="E117" s="15" t="str">
        <f>INDEX([4]Sheet1!$1:$1048576,MATCH($B117,[4]Sheet1!$A:$A,0),MATCH(E$6,[4]Sheet1!$1:$1,0))</f>
        <v>Neutral</v>
      </c>
      <c r="F117" s="15" t="b">
        <f>INDEX([4]Sheet1!$1:$1048576,MATCH($B117,[4]Sheet1!$A:$A,0),MATCH(F$6,[4]Sheet1!$1:$1,0))</f>
        <v>0</v>
      </c>
      <c r="G117" s="92" t="e">
        <f>INDEX([4]Sheet1!$1:$1048576,MATCH($B117,[4]Sheet1!$A:$A,0),MATCH(G$6,[4]Sheet1!$1:$1,0))</f>
        <v>#N/A</v>
      </c>
      <c r="H117" s="29">
        <f>INDEX([4]Sheet1!$1:$1048576,MATCH($B117,[4]Sheet1!$A:$A,0),MATCH(H$6,[4]Sheet1!$1:$1,0))</f>
        <v>1.27</v>
      </c>
      <c r="I117" s="85" t="str" cm="1">
        <f t="array" ref="I117">IFERROR((_xll.ECONOMATICA($B117,"EV")/1000000) / IF($G117="USD",Aux!$B$1,1),"")</f>
        <v/>
      </c>
      <c r="J117" s="85" t="str" cm="1">
        <f t="array" ref="J117">IFERROR((_xll.ECONOMATICA($B117,"MarketCapitaliz")/1000000) / IF($G117="USD",Aux!$B$1,1),"")</f>
        <v/>
      </c>
      <c r="K117" s="110">
        <f>ABS(INDEX([4]Sheet1!$1:$1048576,MATCH($B117,[4]Sheet1!$A:$A,0),MATCH(K$6,[4]Sheet1!$1:$1,0)))</f>
        <v>3.4289999999999998</v>
      </c>
      <c r="L117" s="110">
        <f>ABS(INDEX([4]Sheet1!$1:$1048576,MATCH($B117,[4]Sheet1!$A:$A,0),MATCH(L$6,[4]Sheet1!$1:$1,0)))</f>
        <v>2.2204460492503131E-16</v>
      </c>
      <c r="M117" s="110">
        <f>ABS(INDEX([4]Sheet1!$1:$1048576,MATCH($B117,[4]Sheet1!$A:$A,0),MATCH(M$6,[4]Sheet1!$1:$1,0)))</f>
        <v>1248.5036505651749</v>
      </c>
      <c r="N117" s="110">
        <f>ABS(INDEX([4]Sheet1!$1:$1048576,MATCH($B117,[4]Sheet1!$A:$A,0),MATCH(N$6,[4]Sheet1!$1:$1,0)))</f>
        <v>1307.8180167873129</v>
      </c>
      <c r="O117" s="110">
        <f>ABS(INDEX([4]Sheet1!$1:$1048576,MATCH($B117,[4]Sheet1!$A:$A,0),MATCH(O$6,[4]Sheet1!$1:$1,0)))</f>
        <v>2663.256289820471</v>
      </c>
      <c r="P117" s="110">
        <f>ABS(INDEX([4]Sheet1!$1:$1048576,MATCH($B117,[4]Sheet1!$A:$A,0),MATCH(P$6,[4]Sheet1!$1:$1,0)))</f>
        <v>2613.150783647397</v>
      </c>
      <c r="Q117" s="110">
        <f>INDEX([4]Sheet1!$1:$1048576,MATCH($B117,[4]Sheet1!$A:$A,0),MATCH(Q$6,[4]Sheet1!$1:$1,0))</f>
        <v>16.288103957879631</v>
      </c>
      <c r="R117" s="110">
        <f>INDEX([4]Sheet1!$1:$1048576,MATCH($B117,[4]Sheet1!$A:$A,0),MATCH(R$6,[4]Sheet1!$1:$1,0))</f>
        <v>75.878942475212114</v>
      </c>
      <c r="S117" s="72">
        <f>INDEX([4]Sheet1!$1:$1048576,MATCH($B117,[4]Sheet1!$A:$A,0),MATCH(S$6,[4]Sheet1!$1:$1,0))</f>
        <v>560.91425380672899</v>
      </c>
      <c r="T117" s="72">
        <f>INDEX([4]Sheet1!$1:$1048576,MATCH($B117,[4]Sheet1!$A:$A,0),MATCH(T$6,[4]Sheet1!$1:$1,0))</f>
        <v>630.85695635711068</v>
      </c>
      <c r="U117" s="101" t="str">
        <f t="shared" si="18"/>
        <v>-</v>
      </c>
      <c r="V117" s="101" t="str">
        <f t="shared" si="19"/>
        <v>-</v>
      </c>
      <c r="W117" s="101" t="str">
        <f t="shared" si="20"/>
        <v>-</v>
      </c>
      <c r="X117" s="101" t="str">
        <f t="shared" si="21"/>
        <v>-</v>
      </c>
      <c r="Y117" s="101" t="str">
        <f t="shared" si="22"/>
        <v>-</v>
      </c>
      <c r="Z117" s="101" t="str">
        <f t="shared" si="23"/>
        <v>-</v>
      </c>
      <c r="AA117" s="101">
        <f t="shared" si="24"/>
        <v>4.7480631339743669</v>
      </c>
      <c r="AB117" s="101">
        <f t="shared" si="25"/>
        <v>4.1422239341499223</v>
      </c>
      <c r="AC117" s="107" t="str">
        <f t="shared" si="15"/>
        <v/>
      </c>
      <c r="AD117" s="107" t="str">
        <f t="shared" si="26"/>
        <v/>
      </c>
      <c r="AE117" s="107">
        <f t="shared" si="16"/>
        <v>1.3046100386255421E-2</v>
      </c>
      <c r="AF117" s="107">
        <f t="shared" si="17"/>
        <v>5.8019496215238414E-2</v>
      </c>
      <c r="AG117" s="107"/>
    </row>
    <row r="118" spans="1:33" ht="20.149999999999999" customHeight="1" x14ac:dyDescent="0.35">
      <c r="A118" s="15" t="str">
        <f>INDEX([4]Sheet1!$1:$1048576,MATCH($B118,[4]Sheet1!$A:$A,0),MATCH(A$6,[4]Sheet1!$1:$1,0))</f>
        <v>Rede D'Or</v>
      </c>
      <c r="B118" s="41" t="s">
        <v>280</v>
      </c>
      <c r="C118" s="15" t="str">
        <f>INDEX([4]Sheet1!$1:$1048576,MATCH($B118,[4]Sheet1!$A:$A,0),MATCH(C$6,[4]Sheet1!$1:$1,0))</f>
        <v>Health Care</v>
      </c>
      <c r="D118" s="15" t="str">
        <f>INDEX([4]Sheet1!$1:$1048576,MATCH($B118,[4]Sheet1!$A:$A,0),MATCH(D$6,[4]Sheet1!$1:$1,0))</f>
        <v>Rafael Barros</v>
      </c>
      <c r="E118" s="15" t="str">
        <f>INDEX([4]Sheet1!$1:$1048576,MATCH($B118,[4]Sheet1!$A:$A,0),MATCH(E$6,[4]Sheet1!$1:$1,0))</f>
        <v>Neutral</v>
      </c>
      <c r="F118" s="15" t="b">
        <f>INDEX([4]Sheet1!$1:$1048576,MATCH($B118,[4]Sheet1!$A:$A,0),MATCH(F$6,[4]Sheet1!$1:$1,0))</f>
        <v>0</v>
      </c>
      <c r="G118" s="92" t="e">
        <f>INDEX([4]Sheet1!$1:$1048576,MATCH($B118,[4]Sheet1!$A:$A,0),MATCH(G$6,[4]Sheet1!$1:$1,0))</f>
        <v>#N/A</v>
      </c>
      <c r="H118" s="29">
        <f>INDEX([4]Sheet1!$1:$1048576,MATCH($B118,[4]Sheet1!$A:$A,0),MATCH(H$6,[4]Sheet1!$1:$1,0))</f>
        <v>28.8</v>
      </c>
      <c r="I118" s="85" t="str" cm="1">
        <f t="array" ref="I118">IFERROR((_xll.ECONOMATICA($B118,"EV")/1000000) / IF($G118="USD",Aux!$B$1,1),"")</f>
        <v/>
      </c>
      <c r="J118" s="85" t="str" cm="1">
        <f t="array" ref="J118">IFERROR((_xll.ECONOMATICA($B118,"MarketCapitaliz")/1000000) / IF($G118="USD",Aux!$B$1,1),"")</f>
        <v/>
      </c>
      <c r="K118" s="110">
        <f>ABS(INDEX([4]Sheet1!$1:$1048576,MATCH($B118,[4]Sheet1!$A:$A,0),MATCH(K$6,[4]Sheet1!$1:$1,0)))</f>
        <v>244.28350968176909</v>
      </c>
      <c r="L118" s="110">
        <f>ABS(INDEX([4]Sheet1!$1:$1048576,MATCH($B118,[4]Sheet1!$A:$A,0),MATCH(L$6,[4]Sheet1!$1:$1,0)))</f>
        <v>511.03523914903468</v>
      </c>
      <c r="M118" s="110">
        <f>ABS(INDEX([4]Sheet1!$1:$1048576,MATCH($B118,[4]Sheet1!$A:$A,0),MATCH(M$6,[4]Sheet1!$1:$1,0)))</f>
        <v>15905.838656264361</v>
      </c>
      <c r="N118" s="110">
        <f>ABS(INDEX([4]Sheet1!$1:$1048576,MATCH($B118,[4]Sheet1!$A:$A,0),MATCH(N$6,[4]Sheet1!$1:$1,0)))</f>
        <v>17506.72387724026</v>
      </c>
      <c r="O118" s="110">
        <f>ABS(INDEX([4]Sheet1!$1:$1048576,MATCH($B118,[4]Sheet1!$A:$A,0),MATCH(O$6,[4]Sheet1!$1:$1,0)))</f>
        <v>18917.099251473479</v>
      </c>
      <c r="P118" s="110">
        <f>ABS(INDEX([4]Sheet1!$1:$1048576,MATCH($B118,[4]Sheet1!$A:$A,0),MATCH(P$6,[4]Sheet1!$1:$1,0)))</f>
        <v>20115.227013248601</v>
      </c>
      <c r="Q118" s="110">
        <f>INDEX([4]Sheet1!$1:$1048576,MATCH($B118,[4]Sheet1!$A:$A,0),MATCH(Q$6,[4]Sheet1!$1:$1,0))</f>
        <v>2468.7753501165462</v>
      </c>
      <c r="R118" s="110">
        <f>INDEX([4]Sheet1!$1:$1048576,MATCH($B118,[4]Sheet1!$A:$A,0),MATCH(R$6,[4]Sheet1!$1:$1,0))</f>
        <v>3749.9497094455992</v>
      </c>
      <c r="S118" s="72">
        <f>INDEX([4]Sheet1!$1:$1048576,MATCH($B118,[4]Sheet1!$A:$A,0),MATCH(S$6,[4]Sheet1!$1:$1,0))</f>
        <v>6705.1736376111839</v>
      </c>
      <c r="T118" s="72">
        <f>INDEX([4]Sheet1!$1:$1048576,MATCH($B118,[4]Sheet1!$A:$A,0),MATCH(T$6,[4]Sheet1!$1:$1,0))</f>
        <v>8728.6889908169815</v>
      </c>
      <c r="U118" s="101" t="str">
        <f t="shared" si="18"/>
        <v>-</v>
      </c>
      <c r="V118" s="101" t="str">
        <f t="shared" si="19"/>
        <v>-</v>
      </c>
      <c r="W118" s="101" t="str">
        <f t="shared" si="20"/>
        <v>-</v>
      </c>
      <c r="X118" s="101" t="str">
        <f t="shared" si="21"/>
        <v>-</v>
      </c>
      <c r="Y118" s="101" t="str">
        <f t="shared" si="22"/>
        <v>-</v>
      </c>
      <c r="Z118" s="101" t="str">
        <f t="shared" si="23"/>
        <v>-</v>
      </c>
      <c r="AA118" s="101">
        <f t="shared" si="24"/>
        <v>2.8212691085823947</v>
      </c>
      <c r="AB118" s="101">
        <f t="shared" si="25"/>
        <v>2.3044957879024937</v>
      </c>
      <c r="AC118" s="107" t="str">
        <f t="shared" si="15"/>
        <v/>
      </c>
      <c r="AD118" s="107" t="str">
        <f t="shared" si="26"/>
        <v/>
      </c>
      <c r="AE118" s="107">
        <f t="shared" si="16"/>
        <v>0.15521189441615785</v>
      </c>
      <c r="AF118" s="107">
        <f t="shared" si="17"/>
        <v>0.21420054007481937</v>
      </c>
      <c r="AG118" s="107"/>
    </row>
    <row r="119" spans="1:33" ht="20.149999999999999" customHeight="1" x14ac:dyDescent="0.35">
      <c r="A119" s="15" t="str">
        <f>INDEX([4]Sheet1!$1:$1048576,MATCH($B119,[4]Sheet1!$A:$A,0),MATCH(A$6,[4]Sheet1!$1:$1,0))</f>
        <v>Oncoclínicas</v>
      </c>
      <c r="B119" s="41" t="s">
        <v>301</v>
      </c>
      <c r="C119" s="15" t="str">
        <f>INDEX([4]Sheet1!$1:$1048576,MATCH($B119,[4]Sheet1!$A:$A,0),MATCH(C$6,[4]Sheet1!$1:$1,0))</f>
        <v>Health Care</v>
      </c>
      <c r="D119" s="15" t="str">
        <f>INDEX([4]Sheet1!$1:$1048576,MATCH($B119,[4]Sheet1!$A:$A,0),MATCH(D$6,[4]Sheet1!$1:$1,0))</f>
        <v>Rafael Barros</v>
      </c>
      <c r="E119" s="15" t="str">
        <f>INDEX([4]Sheet1!$1:$1048576,MATCH($B119,[4]Sheet1!$A:$A,0),MATCH(E$6,[4]Sheet1!$1:$1,0))</f>
        <v>Buy</v>
      </c>
      <c r="F119" s="15" t="b">
        <f>INDEX([4]Sheet1!$1:$1048576,MATCH($B119,[4]Sheet1!$A:$A,0),MATCH(F$6,[4]Sheet1!$1:$1,0))</f>
        <v>0</v>
      </c>
      <c r="G119" s="92" t="e">
        <f>INDEX([4]Sheet1!$1:$1048576,MATCH($B119,[4]Sheet1!$A:$A,0),MATCH(G$6,[4]Sheet1!$1:$1,0))</f>
        <v>#N/A</v>
      </c>
      <c r="H119" s="29">
        <f>INDEX([4]Sheet1!$1:$1048576,MATCH($B119,[4]Sheet1!$A:$A,0),MATCH(H$6,[4]Sheet1!$1:$1,0))</f>
        <v>18.600000000000001</v>
      </c>
      <c r="I119" s="85" t="str" cm="1">
        <f t="array" ref="I119">IFERROR((_xll.ECONOMATICA($B119,"EV")/1000000) / IF($G119="USD",Aux!$B$1,1),"")</f>
        <v/>
      </c>
      <c r="J119" s="85" t="str" cm="1">
        <f t="array" ref="J119">IFERROR((_xll.ECONOMATICA($B119,"MarketCapitaliz")/1000000) / IF($G119="USD",Aux!$B$1,1),"")</f>
        <v/>
      </c>
      <c r="K119" s="110">
        <f>ABS(INDEX([4]Sheet1!$1:$1048576,MATCH($B119,[4]Sheet1!$A:$A,0),MATCH(K$6,[4]Sheet1!$1:$1,0)))</f>
        <v>18.98095740741271</v>
      </c>
      <c r="L119" s="110">
        <f>ABS(INDEX([4]Sheet1!$1:$1048576,MATCH($B119,[4]Sheet1!$A:$A,0),MATCH(L$6,[4]Sheet1!$1:$1,0)))</f>
        <v>43.813454670076737</v>
      </c>
      <c r="M119" s="110">
        <f>ABS(INDEX([4]Sheet1!$1:$1048576,MATCH($B119,[4]Sheet1!$A:$A,0),MATCH(M$6,[4]Sheet1!$1:$1,0)))</f>
        <v>2667.2035635153061</v>
      </c>
      <c r="N119" s="110">
        <f>ABS(INDEX([4]Sheet1!$1:$1048576,MATCH($B119,[4]Sheet1!$A:$A,0),MATCH(N$6,[4]Sheet1!$1:$1,0)))</f>
        <v>2978.258320882383</v>
      </c>
      <c r="O119" s="110">
        <f>ABS(INDEX([4]Sheet1!$1:$1048576,MATCH($B119,[4]Sheet1!$A:$A,0),MATCH(O$6,[4]Sheet1!$1:$1,0)))</f>
        <v>4252.2934583750211</v>
      </c>
      <c r="P119" s="110">
        <f>ABS(INDEX([4]Sheet1!$1:$1048576,MATCH($B119,[4]Sheet1!$A:$A,0),MATCH(P$6,[4]Sheet1!$1:$1,0)))</f>
        <v>4104.3548925953064</v>
      </c>
      <c r="Q119" s="110">
        <f>INDEX([4]Sheet1!$1:$1048576,MATCH($B119,[4]Sheet1!$A:$A,0),MATCH(Q$6,[4]Sheet1!$1:$1,0))</f>
        <v>222.00103585127809</v>
      </c>
      <c r="R119" s="110">
        <f>INDEX([4]Sheet1!$1:$1048576,MATCH($B119,[4]Sheet1!$A:$A,0),MATCH(R$6,[4]Sheet1!$1:$1,0))</f>
        <v>410.70294130294582</v>
      </c>
      <c r="S119" s="72">
        <f>INDEX([4]Sheet1!$1:$1048576,MATCH($B119,[4]Sheet1!$A:$A,0),MATCH(S$6,[4]Sheet1!$1:$1,0))</f>
        <v>1159.0479296855449</v>
      </c>
      <c r="T119" s="72">
        <f>INDEX([4]Sheet1!$1:$1048576,MATCH($B119,[4]Sheet1!$A:$A,0),MATCH(T$6,[4]Sheet1!$1:$1,0))</f>
        <v>1494.8533690327649</v>
      </c>
      <c r="U119" s="101" t="str">
        <f t="shared" si="18"/>
        <v>-</v>
      </c>
      <c r="V119" s="101" t="str">
        <f t="shared" si="19"/>
        <v>-</v>
      </c>
      <c r="W119" s="101" t="str">
        <f t="shared" si="20"/>
        <v>-</v>
      </c>
      <c r="X119" s="101" t="str">
        <f t="shared" si="21"/>
        <v>-</v>
      </c>
      <c r="Y119" s="101" t="str">
        <f t="shared" si="22"/>
        <v>-</v>
      </c>
      <c r="Z119" s="101" t="str">
        <f t="shared" si="23"/>
        <v>-</v>
      </c>
      <c r="AA119" s="101">
        <f t="shared" si="24"/>
        <v>3.6687813760460175</v>
      </c>
      <c r="AB119" s="101">
        <f t="shared" si="25"/>
        <v>2.7456571845912903</v>
      </c>
      <c r="AC119" s="107" t="str">
        <f t="shared" si="15"/>
        <v/>
      </c>
      <c r="AD119" s="107" t="str">
        <f t="shared" si="26"/>
        <v/>
      </c>
      <c r="AE119" s="107">
        <f t="shared" si="16"/>
        <v>8.3233630491512389E-2</v>
      </c>
      <c r="AF119" s="107">
        <f t="shared" si="17"/>
        <v>0.1379003756736806</v>
      </c>
      <c r="AG119" s="107"/>
    </row>
    <row r="120" spans="1:33" ht="20.149999999999999" customHeight="1" x14ac:dyDescent="0.35">
      <c r="A120" s="15" t="str">
        <f>INDEX([4]Sheet1!$1:$1048576,MATCH($B120,[4]Sheet1!$A:$A,0),MATCH(A$6,[4]Sheet1!$1:$1,0))</f>
        <v>Rumo</v>
      </c>
      <c r="B120" s="41" t="s">
        <v>165</v>
      </c>
      <c r="C120" s="15" t="str">
        <f>INDEX([4]Sheet1!$1:$1048576,MATCH($B120,[4]Sheet1!$A:$A,0),MATCH(C$6,[4]Sheet1!$1:$1,0))</f>
        <v>Transportation</v>
      </c>
      <c r="D120" s="15" t="str">
        <f>INDEX([4]Sheet1!$1:$1048576,MATCH($B120,[4]Sheet1!$A:$A,0),MATCH(D$6,[4]Sheet1!$1:$1,0))</f>
        <v>Pedro Bruno</v>
      </c>
      <c r="E120" s="15" t="str">
        <f>INDEX([4]Sheet1!$1:$1048576,MATCH($B120,[4]Sheet1!$A:$A,0),MATCH(E$6,[4]Sheet1!$1:$1,0))</f>
        <v>Buy</v>
      </c>
      <c r="F120" s="15" t="b">
        <f>INDEX([4]Sheet1!$1:$1048576,MATCH($B120,[4]Sheet1!$A:$A,0),MATCH(F$6,[4]Sheet1!$1:$1,0))</f>
        <v>0</v>
      </c>
      <c r="G120" s="92" t="e">
        <f>INDEX([4]Sheet1!$1:$1048576,MATCH($B120,[4]Sheet1!$A:$A,0),MATCH(G$6,[4]Sheet1!$1:$1,0))</f>
        <v>#N/A</v>
      </c>
      <c r="H120" s="29">
        <f>INDEX([4]Sheet1!$1:$1048576,MATCH($B120,[4]Sheet1!$A:$A,0),MATCH(H$6,[4]Sheet1!$1:$1,0))</f>
        <v>27</v>
      </c>
      <c r="I120" s="85" t="str" cm="1">
        <f t="array" ref="I120">IFERROR((_xll.ECONOMATICA($B120,"EV")/1000000) / IF($G120="USD",Aux!$B$1,1),"")</f>
        <v/>
      </c>
      <c r="J120" s="85" t="str" cm="1">
        <f t="array" ref="J120">IFERROR((_xll.ECONOMATICA($B120,"MarketCapitaliz")/1000000) / IF($G120="USD",Aux!$B$1,1),"")</f>
        <v/>
      </c>
      <c r="K120" s="110">
        <f>ABS(INDEX([4]Sheet1!$1:$1048576,MATCH($B120,[4]Sheet1!$A:$A,0),MATCH(K$6,[4]Sheet1!$1:$1,0)))</f>
        <v>128.60190922865769</v>
      </c>
      <c r="L120" s="110">
        <f>ABS(INDEX([4]Sheet1!$1:$1048576,MATCH($B120,[4]Sheet1!$A:$A,0),MATCH(L$6,[4]Sheet1!$1:$1,0)))</f>
        <v>299.98832631755982</v>
      </c>
      <c r="M120" s="110">
        <f>ABS(INDEX([4]Sheet1!$1:$1048576,MATCH($B120,[4]Sheet1!$A:$A,0),MATCH(M$6,[4]Sheet1!$1:$1,0)))</f>
        <v>16481.801396041581</v>
      </c>
      <c r="N120" s="110">
        <f>ABS(INDEX([4]Sheet1!$1:$1048576,MATCH($B120,[4]Sheet1!$A:$A,0),MATCH(N$6,[4]Sheet1!$1:$1,0)))</f>
        <v>18297.78274803545</v>
      </c>
      <c r="O120" s="110">
        <f>ABS(INDEX([4]Sheet1!$1:$1048576,MATCH($B120,[4]Sheet1!$A:$A,0),MATCH(O$6,[4]Sheet1!$1:$1,0)))</f>
        <v>15714.3245450861</v>
      </c>
      <c r="P120" s="110">
        <f>ABS(INDEX([4]Sheet1!$1:$1048576,MATCH($B120,[4]Sheet1!$A:$A,0),MATCH(P$6,[4]Sheet1!$1:$1,0)))</f>
        <v>14993.156783867669</v>
      </c>
      <c r="Q120" s="110">
        <f>INDEX([4]Sheet1!$1:$1048576,MATCH($B120,[4]Sheet1!$A:$A,0),MATCH(Q$6,[4]Sheet1!$1:$1,0))</f>
        <v>1199.9533052702391</v>
      </c>
      <c r="R120" s="110">
        <f>INDEX([4]Sheet1!$1:$1048576,MATCH($B120,[4]Sheet1!$A:$A,0),MATCH(R$6,[4]Sheet1!$1:$1,0))</f>
        <v>2115.969678311425</v>
      </c>
      <c r="S120" s="72">
        <f>INDEX([4]Sheet1!$1:$1048576,MATCH($B120,[4]Sheet1!$A:$A,0),MATCH(S$6,[4]Sheet1!$1:$1,0))</f>
        <v>6086</v>
      </c>
      <c r="T120" s="72">
        <f>INDEX([4]Sheet1!$1:$1048576,MATCH($B120,[4]Sheet1!$A:$A,0),MATCH(T$6,[4]Sheet1!$1:$1,0))</f>
        <v>7054.5839780134766</v>
      </c>
      <c r="U120" s="101" t="str">
        <f t="shared" si="18"/>
        <v>-</v>
      </c>
      <c r="V120" s="101" t="str">
        <f t="shared" si="19"/>
        <v>-</v>
      </c>
      <c r="W120" s="101" t="str">
        <f t="shared" si="20"/>
        <v>-</v>
      </c>
      <c r="X120" s="101" t="str">
        <f t="shared" si="21"/>
        <v>-</v>
      </c>
      <c r="Y120" s="101" t="str">
        <f t="shared" si="22"/>
        <v>-</v>
      </c>
      <c r="Z120" s="101" t="str">
        <f t="shared" si="23"/>
        <v>-</v>
      </c>
      <c r="AA120" s="101">
        <f t="shared" si="24"/>
        <v>2.5820447823013639</v>
      </c>
      <c r="AB120" s="101">
        <f t="shared" si="25"/>
        <v>2.1253070103915102</v>
      </c>
      <c r="AC120" s="107" t="str">
        <f t="shared" si="15"/>
        <v/>
      </c>
      <c r="AD120" s="107" t="str">
        <f t="shared" si="26"/>
        <v/>
      </c>
      <c r="AE120" s="107">
        <f t="shared" si="16"/>
        <v>7.2804742420839438E-2</v>
      </c>
      <c r="AF120" s="107">
        <f t="shared" si="17"/>
        <v>0.11564076956474997</v>
      </c>
      <c r="AG120" s="107"/>
    </row>
    <row r="121" spans="1:33" ht="20.149999999999999" customHeight="1" x14ac:dyDescent="0.35">
      <c r="A121" s="15" t="str">
        <f>INDEX([4]Sheet1!$1:$1048576,MATCH($B121,[4]Sheet1!$A:$A,0),MATCH(A$6,[4]Sheet1!$1:$1,0))</f>
        <v>Hapvida</v>
      </c>
      <c r="B121" s="41" t="s">
        <v>334</v>
      </c>
      <c r="C121" s="15" t="str">
        <f>INDEX([4]Sheet1!$1:$1048576,MATCH($B121,[4]Sheet1!$A:$A,0),MATCH(C$6,[4]Sheet1!$1:$1,0))</f>
        <v>Health Care</v>
      </c>
      <c r="D121" s="15" t="str">
        <f>INDEX([4]Sheet1!$1:$1048576,MATCH($B121,[4]Sheet1!$A:$A,0),MATCH(D$6,[4]Sheet1!$1:$1,0))</f>
        <v>Rafael Barros</v>
      </c>
      <c r="E121" s="15" t="str">
        <f>INDEX([4]Sheet1!$1:$1048576,MATCH($B121,[4]Sheet1!$A:$A,0),MATCH(E$6,[4]Sheet1!$1:$1,0))</f>
        <v>Buy</v>
      </c>
      <c r="F121" s="15" t="b">
        <f>INDEX([4]Sheet1!$1:$1048576,MATCH($B121,[4]Sheet1!$A:$A,0),MATCH(F$6,[4]Sheet1!$1:$1,0))</f>
        <v>0</v>
      </c>
      <c r="G121" s="92" t="e">
        <f>INDEX([4]Sheet1!$1:$1048576,MATCH($B121,[4]Sheet1!$A:$A,0),MATCH(G$6,[4]Sheet1!$1:$1,0))</f>
        <v>#N/A</v>
      </c>
      <c r="H121" s="29">
        <f>INDEX([4]Sheet1!$1:$1048576,MATCH($B121,[4]Sheet1!$A:$A,0),MATCH(H$6,[4]Sheet1!$1:$1,0))</f>
        <v>5.7</v>
      </c>
      <c r="I121" s="85" t="str" cm="1">
        <f t="array" ref="I121">IFERROR((_xll.ECONOMATICA($B121,"EV")/1000000) / IF($G121="USD",Aux!$B$1,1),"")</f>
        <v/>
      </c>
      <c r="J121" s="85" t="str" cm="1">
        <f t="array" ref="J121">IFERROR((_xll.ECONOMATICA($B121,"MarketCapitaliz")/1000000) / IF($G121="USD",Aux!$B$1,1),"")</f>
        <v/>
      </c>
      <c r="K121" s="110">
        <f>ABS(INDEX([4]Sheet1!$1:$1048576,MATCH($B121,[4]Sheet1!$A:$A,0),MATCH(K$6,[4]Sheet1!$1:$1,0)))</f>
        <v>13.603999999999999</v>
      </c>
      <c r="L121" s="110">
        <f>ABS(INDEX([4]Sheet1!$1:$1048576,MATCH($B121,[4]Sheet1!$A:$A,0),MATCH(L$6,[4]Sheet1!$1:$1,0)))</f>
        <v>0</v>
      </c>
      <c r="M121" s="110">
        <f>ABS(INDEX([4]Sheet1!$1:$1048576,MATCH($B121,[4]Sheet1!$A:$A,0),MATCH(M$6,[4]Sheet1!$1:$1,0)))</f>
        <v>47825.414269591573</v>
      </c>
      <c r="N121" s="110">
        <f>ABS(INDEX([4]Sheet1!$1:$1048576,MATCH($B121,[4]Sheet1!$A:$A,0),MATCH(N$6,[4]Sheet1!$1:$1,0)))</f>
        <v>59911.436270426493</v>
      </c>
      <c r="O121" s="110">
        <f>ABS(INDEX([4]Sheet1!$1:$1048576,MATCH($B121,[4]Sheet1!$A:$A,0),MATCH(O$6,[4]Sheet1!$1:$1,0)))</f>
        <v>13612.773140813109</v>
      </c>
      <c r="P121" s="110">
        <f>ABS(INDEX([4]Sheet1!$1:$1048576,MATCH($B121,[4]Sheet1!$A:$A,0),MATCH(P$6,[4]Sheet1!$1:$1,0)))</f>
        <v>12927.109978981</v>
      </c>
      <c r="Q121" s="110">
        <f>INDEX([4]Sheet1!$1:$1048576,MATCH($B121,[4]Sheet1!$A:$A,0),MATCH(Q$6,[4]Sheet1!$1:$1,0))</f>
        <v>-931.29773040844691</v>
      </c>
      <c r="R121" s="110">
        <f>INDEX([4]Sheet1!$1:$1048576,MATCH($B121,[4]Sheet1!$A:$A,0),MATCH(R$6,[4]Sheet1!$1:$1,0))</f>
        <v>86.022000834932442</v>
      </c>
      <c r="S121" s="72">
        <f>INDEX([4]Sheet1!$1:$1048576,MATCH($B121,[4]Sheet1!$A:$A,0),MATCH(S$6,[4]Sheet1!$1:$1,0))</f>
        <v>2473.3874970418001</v>
      </c>
      <c r="T121" s="72">
        <f>INDEX([4]Sheet1!$1:$1048576,MATCH($B121,[4]Sheet1!$A:$A,0),MATCH(T$6,[4]Sheet1!$1:$1,0))</f>
        <v>3472.9073553468502</v>
      </c>
      <c r="U121" s="101" t="str">
        <f t="shared" si="18"/>
        <v>-</v>
      </c>
      <c r="V121" s="101" t="str">
        <f t="shared" si="19"/>
        <v>-</v>
      </c>
      <c r="W121" s="101" t="str">
        <f t="shared" si="20"/>
        <v>-</v>
      </c>
      <c r="X121" s="101" t="str">
        <f t="shared" si="21"/>
        <v>-</v>
      </c>
      <c r="Y121" s="101" t="str">
        <f t="shared" si="22"/>
        <v>-</v>
      </c>
      <c r="Z121" s="101" t="str">
        <f t="shared" si="23"/>
        <v>-</v>
      </c>
      <c r="AA121" s="101">
        <f t="shared" si="24"/>
        <v>5.50369610790632</v>
      </c>
      <c r="AB121" s="101">
        <f t="shared" si="25"/>
        <v>3.7222732011778437</v>
      </c>
      <c r="AC121" s="107" t="str">
        <f t="shared" si="15"/>
        <v/>
      </c>
      <c r="AD121" s="107" t="str">
        <f t="shared" si="26"/>
        <v/>
      </c>
      <c r="AE121" s="107">
        <f t="shared" si="16"/>
        <v>-1.9472862799655582E-2</v>
      </c>
      <c r="AF121" s="107">
        <f t="shared" si="17"/>
        <v>1.4358193725593365E-3</v>
      </c>
      <c r="AG121" s="107"/>
    </row>
    <row r="122" spans="1:33" ht="20.149999999999999" customHeight="1" x14ac:dyDescent="0.35">
      <c r="A122" s="15" t="str">
        <f>INDEX([4]Sheet1!$1:$1048576,MATCH($B122,[4]Sheet1!$A:$A,0),MATCH(A$6,[4]Sheet1!$1:$1,0))</f>
        <v>Weg</v>
      </c>
      <c r="B122" s="15" t="s">
        <v>249</v>
      </c>
      <c r="C122" s="15" t="str">
        <f>INDEX([4]Sheet1!$1:$1048576,MATCH($B122,[4]Sheet1!$A:$A,0),MATCH(C$6,[4]Sheet1!$1:$1,0))</f>
        <v>Capital Goods</v>
      </c>
      <c r="D122" s="15" t="str">
        <f>INDEX([4]Sheet1!$1:$1048576,MATCH($B122,[4]Sheet1!$A:$A,0),MATCH(D$6,[4]Sheet1!$1:$1,0))</f>
        <v>Lucas Laghi</v>
      </c>
      <c r="E122" s="15" t="str">
        <f>INDEX([4]Sheet1!$1:$1048576,MATCH($B122,[4]Sheet1!$A:$A,0),MATCH(E$6,[4]Sheet1!$1:$1,0))</f>
        <v>Neutral</v>
      </c>
      <c r="F122" s="15" t="b">
        <f>INDEX([4]Sheet1!$1:$1048576,MATCH($B122,[4]Sheet1!$A:$A,0),MATCH(F$6,[4]Sheet1!$1:$1,0))</f>
        <v>0</v>
      </c>
      <c r="G122" s="92" t="e">
        <f>INDEX([4]Sheet1!$1:$1048576,MATCH($B122,[4]Sheet1!$A:$A,0),MATCH(G$6,[4]Sheet1!$1:$1,0))</f>
        <v>#N/A</v>
      </c>
      <c r="H122" s="29">
        <f>INDEX([4]Sheet1!$1:$1048576,MATCH($B122,[4]Sheet1!$A:$A,0),MATCH(H$6,[4]Sheet1!$1:$1,0))</f>
        <v>40</v>
      </c>
      <c r="I122" s="85" t="str" cm="1">
        <f t="array" ref="I122">IFERROR((_xll.ECONOMATICA($B122,"EV")/1000000) / IF($G122="USD",Aux!$B$1,1),"")</f>
        <v/>
      </c>
      <c r="J122" s="85" t="str" cm="1">
        <f t="array" ref="J122">IFERROR((_xll.ECONOMATICA($B122,"MarketCapitaliz")/1000000) / IF($G122="USD",Aux!$B$1,1),"")</f>
        <v/>
      </c>
      <c r="K122" s="110">
        <f>ABS(INDEX([4]Sheet1!$1:$1048576,MATCH($B122,[4]Sheet1!$A:$A,0),MATCH(K$6,[4]Sheet1!$1:$1,0)))</f>
        <v>2684.762736975475</v>
      </c>
      <c r="L122" s="110">
        <f>ABS(INDEX([4]Sheet1!$1:$1048576,MATCH($B122,[4]Sheet1!$A:$A,0),MATCH(L$6,[4]Sheet1!$1:$1,0)))</f>
        <v>2954.3755689335121</v>
      </c>
      <c r="M122" s="110">
        <f>ABS(INDEX([4]Sheet1!$1:$1048576,MATCH($B122,[4]Sheet1!$A:$A,0),MATCH(M$6,[4]Sheet1!$1:$1,0)))</f>
        <v>16750.241027835291</v>
      </c>
      <c r="N122" s="110">
        <f>ABS(INDEX([4]Sheet1!$1:$1048576,MATCH($B122,[4]Sheet1!$A:$A,0),MATCH(N$6,[4]Sheet1!$1:$1,0)))</f>
        <v>19633.89209676881</v>
      </c>
      <c r="O122" s="110">
        <f>ABS(INDEX([4]Sheet1!$1:$1048576,MATCH($B122,[4]Sheet1!$A:$A,0),MATCH(O$6,[4]Sheet1!$1:$1,0)))</f>
        <v>2427.754192883534</v>
      </c>
      <c r="P122" s="110">
        <f>ABS(INDEX([4]Sheet1!$1:$1048576,MATCH($B122,[4]Sheet1!$A:$A,0),MATCH(P$6,[4]Sheet1!$1:$1,0)))</f>
        <v>2096.7562227187332</v>
      </c>
      <c r="Q122" s="110">
        <f>INDEX([4]Sheet1!$1:$1048576,MATCH($B122,[4]Sheet1!$A:$A,0),MATCH(Q$6,[4]Sheet1!$1:$1,0))</f>
        <v>5421.2867648107713</v>
      </c>
      <c r="R122" s="110">
        <f>INDEX([4]Sheet1!$1:$1048576,MATCH($B122,[4]Sheet1!$A:$A,0),MATCH(R$6,[4]Sheet1!$1:$1,0))</f>
        <v>5767.3021378670246</v>
      </c>
      <c r="S122" s="72">
        <f>INDEX([4]Sheet1!$1:$1048576,MATCH($B122,[4]Sheet1!$A:$A,0),MATCH(S$6,[4]Sheet1!$1:$1,0))</f>
        <v>7103.4982260766164</v>
      </c>
      <c r="T122" s="72">
        <f>INDEX([4]Sheet1!$1:$1048576,MATCH($B122,[4]Sheet1!$A:$A,0),MATCH(T$6,[4]Sheet1!$1:$1,0))</f>
        <v>7730.9391404462294</v>
      </c>
      <c r="U122" s="101" t="str">
        <f t="shared" si="18"/>
        <v>-</v>
      </c>
      <c r="V122" s="101" t="str">
        <f t="shared" si="19"/>
        <v>-</v>
      </c>
      <c r="W122" s="101" t="str">
        <f t="shared" si="20"/>
        <v>-</v>
      </c>
      <c r="X122" s="101" t="str">
        <f t="shared" si="21"/>
        <v>-</v>
      </c>
      <c r="Y122" s="101" t="str">
        <f t="shared" si="22"/>
        <v>-</v>
      </c>
      <c r="Z122" s="101" t="str">
        <f t="shared" si="23"/>
        <v>-</v>
      </c>
      <c r="AA122" s="101">
        <f t="shared" si="24"/>
        <v>0.34176881806929432</v>
      </c>
      <c r="AB122" s="101">
        <f t="shared" si="25"/>
        <v>0.27121623707384512</v>
      </c>
      <c r="AC122" s="107" t="str">
        <f t="shared" si="15"/>
        <v/>
      </c>
      <c r="AD122" s="107" t="str">
        <f t="shared" si="26"/>
        <v/>
      </c>
      <c r="AE122" s="107">
        <f t="shared" si="16"/>
        <v>0.32365425403740528</v>
      </c>
      <c r="AF122" s="107">
        <f t="shared" si="17"/>
        <v>0.29374217345404285</v>
      </c>
      <c r="AG122" s="107"/>
    </row>
    <row r="123" spans="1:33" ht="20.149999999999999" customHeight="1" x14ac:dyDescent="0.35">
      <c r="A123" s="15" t="str">
        <f>INDEX([4]Sheet1!$1:$1048576,MATCH($B123,[4]Sheet1!$A:$A,0),MATCH(A$6,[4]Sheet1!$1:$1,0))</f>
        <v>Méliuz</v>
      </c>
      <c r="B123" s="15" t="s">
        <v>228</v>
      </c>
      <c r="C123" s="15" t="str">
        <f>INDEX([4]Sheet1!$1:$1048576,MATCH($B123,[4]Sheet1!$A:$A,0),MATCH(C$6,[4]Sheet1!$1:$1,0))</f>
        <v>Financials Non-Banks</v>
      </c>
      <c r="D123" s="15" t="str">
        <f>INDEX([4]Sheet1!$1:$1048576,MATCH($B123,[4]Sheet1!$A:$A,0),MATCH(D$6,[4]Sheet1!$1:$1,0))</f>
        <v>Bernardo Guttmann</v>
      </c>
      <c r="E123" s="15" t="str">
        <f>INDEX([4]Sheet1!$1:$1048576,MATCH($B123,[4]Sheet1!$A:$A,0),MATCH(E$6,[4]Sheet1!$1:$1,0))</f>
        <v>Neutral</v>
      </c>
      <c r="F123" s="15" t="b">
        <f>INDEX([4]Sheet1!$1:$1048576,MATCH($B123,[4]Sheet1!$A:$A,0),MATCH(F$6,[4]Sheet1!$1:$1,0))</f>
        <v>0</v>
      </c>
      <c r="G123" s="92" t="e">
        <f>INDEX([4]Sheet1!$1:$1048576,MATCH($B123,[4]Sheet1!$A:$A,0),MATCH(G$6,[4]Sheet1!$1:$1,0))</f>
        <v>#N/A</v>
      </c>
      <c r="H123" s="29">
        <f>INDEX([4]Sheet1!$1:$1048576,MATCH($B123,[4]Sheet1!$A:$A,0),MATCH(H$6,[4]Sheet1!$1:$1,0))</f>
        <v>11.2</v>
      </c>
      <c r="I123" s="85" t="str" cm="1">
        <f t="array" ref="I123">IFERROR((_xll.ECONOMATICA($B123,"EV")/1000000) / IF($G123="USD",Aux!$B$1,1),"")</f>
        <v/>
      </c>
      <c r="J123" s="85" t="str" cm="1">
        <f t="array" ref="J123">IFERROR((_xll.ECONOMATICA($B123,"MarketCapitaliz")/1000000) / IF($G123="USD",Aux!$B$1,1),"")</f>
        <v/>
      </c>
      <c r="K123" s="110">
        <f>ABS(INDEX([4]Sheet1!$1:$1048576,MATCH($B123,[4]Sheet1!$A:$A,0),MATCH(K$6,[4]Sheet1!$1:$1,0)))</f>
        <v>0</v>
      </c>
      <c r="L123" s="110">
        <f>ABS(INDEX([4]Sheet1!$1:$1048576,MATCH($B123,[4]Sheet1!$A:$A,0),MATCH(L$6,[4]Sheet1!$1:$1,0)))</f>
        <v>0</v>
      </c>
      <c r="M123" s="110">
        <f>ABS(INDEX([4]Sheet1!$1:$1048576,MATCH($B123,[4]Sheet1!$A:$A,0),MATCH(M$6,[4]Sheet1!$1:$1,0)))</f>
        <v>757.99184922966685</v>
      </c>
      <c r="N123" s="110">
        <f>ABS(INDEX([4]Sheet1!$1:$1048576,MATCH($B123,[4]Sheet1!$A:$A,0),MATCH(N$6,[4]Sheet1!$1:$1,0)))</f>
        <v>809.83838428542106</v>
      </c>
      <c r="O123" s="110">
        <f>ABS(INDEX([4]Sheet1!$1:$1048576,MATCH($B123,[4]Sheet1!$A:$A,0),MATCH(O$6,[4]Sheet1!$1:$1,0)))</f>
        <v>490.98951460123448</v>
      </c>
      <c r="P123" s="110">
        <f>ABS(INDEX([4]Sheet1!$1:$1048576,MATCH($B123,[4]Sheet1!$A:$A,0),MATCH(P$6,[4]Sheet1!$1:$1,0)))</f>
        <v>554.9010759706066</v>
      </c>
      <c r="Q123" s="110">
        <f>INDEX([4]Sheet1!$1:$1048576,MATCH($B123,[4]Sheet1!$A:$A,0),MATCH(Q$6,[4]Sheet1!$1:$1,0))</f>
        <v>-11.975203357277049</v>
      </c>
      <c r="R123" s="110">
        <f>INDEX([4]Sheet1!$1:$1048576,MATCH($B123,[4]Sheet1!$A:$A,0),MATCH(R$6,[4]Sheet1!$1:$1,0))</f>
        <v>51.846535055754202</v>
      </c>
      <c r="S123" s="72">
        <f>INDEX([4]Sheet1!$1:$1048576,MATCH($B123,[4]Sheet1!$A:$A,0),MATCH(S$6,[4]Sheet1!$1:$1,0))</f>
        <v>-62.643985808352419</v>
      </c>
      <c r="T123" s="72">
        <f>INDEX([4]Sheet1!$1:$1048576,MATCH($B123,[4]Sheet1!$A:$A,0),MATCH(T$6,[4]Sheet1!$1:$1,0))</f>
        <v>27.486288287652101</v>
      </c>
      <c r="U123" s="101" t="str">
        <f t="shared" si="18"/>
        <v>-</v>
      </c>
      <c r="V123" s="101" t="str">
        <f t="shared" si="19"/>
        <v>-</v>
      </c>
      <c r="W123" s="101" t="str">
        <f t="shared" si="20"/>
        <v>-</v>
      </c>
      <c r="X123" s="101" t="str">
        <f t="shared" si="21"/>
        <v>-</v>
      </c>
      <c r="Y123" s="101" t="str">
        <f t="shared" si="22"/>
        <v>-</v>
      </c>
      <c r="Z123" s="101" t="str">
        <f t="shared" si="23"/>
        <v>-</v>
      </c>
      <c r="AA123" s="101">
        <f t="shared" si="24"/>
        <v>-7.8377757779226442</v>
      </c>
      <c r="AB123" s="101">
        <f t="shared" si="25"/>
        <v>20.188286980162744</v>
      </c>
      <c r="AC123" s="107" t="str">
        <f t="shared" si="15"/>
        <v/>
      </c>
      <c r="AD123" s="107" t="str">
        <f t="shared" si="26"/>
        <v/>
      </c>
      <c r="AE123" s="107">
        <f t="shared" si="16"/>
        <v>-1.5798591197843655E-2</v>
      </c>
      <c r="AF123" s="107">
        <f t="shared" si="17"/>
        <v>6.4020841765239547E-2</v>
      </c>
      <c r="AG123" s="107"/>
    </row>
    <row r="124" spans="1:33" ht="20.149999999999999" customHeight="1" x14ac:dyDescent="0.35">
      <c r="A124" s="15" t="str">
        <f>INDEX([4]Sheet1!$1:$1048576,MATCH($B124,[4]Sheet1!$A:$A,0),MATCH(A$6,[4]Sheet1!$1:$1,0))</f>
        <v>D1000</v>
      </c>
      <c r="B124" s="41" t="s">
        <v>33</v>
      </c>
      <c r="C124" s="15" t="str">
        <f>INDEX([4]Sheet1!$1:$1048576,MATCH($B124,[4]Sheet1!$A:$A,0),MATCH(C$6,[4]Sheet1!$1:$1,0))</f>
        <v>Retail</v>
      </c>
      <c r="D124" s="15" t="str">
        <f>INDEX([4]Sheet1!$1:$1048576,MATCH($B124,[4]Sheet1!$A:$A,0),MATCH(D$6,[4]Sheet1!$1:$1,0))</f>
        <v>Danniela Eiger</v>
      </c>
      <c r="E124" s="15" t="str">
        <f>INDEX([4]Sheet1!$1:$1048576,MATCH($B124,[4]Sheet1!$A:$A,0),MATCH(E$6,[4]Sheet1!$1:$1,0))</f>
        <v>Neutral</v>
      </c>
      <c r="F124" s="15" t="b">
        <f>INDEX([4]Sheet1!$1:$1048576,MATCH($B124,[4]Sheet1!$A:$A,0),MATCH(F$6,[4]Sheet1!$1:$1,0))</f>
        <v>0</v>
      </c>
      <c r="G124" s="92" t="e">
        <f>INDEX([4]Sheet1!$1:$1048576,MATCH($B124,[4]Sheet1!$A:$A,0),MATCH(G$6,[4]Sheet1!$1:$1,0))</f>
        <v>#N/A</v>
      </c>
      <c r="H124" s="29">
        <f>INDEX([4]Sheet1!$1:$1048576,MATCH($B124,[4]Sheet1!$A:$A,0),MATCH(H$6,[4]Sheet1!$1:$1,0))</f>
        <v>5</v>
      </c>
      <c r="I124" s="85" t="str" cm="1">
        <f t="array" ref="I124">IFERROR((_xll.ECONOMATICA($B124,"EV")/1000000) / IF($G124="USD",Aux!$B$1,1),"")</f>
        <v/>
      </c>
      <c r="J124" s="85" t="str" cm="1">
        <f t="array" ref="J124">IFERROR((_xll.ECONOMATICA($B124,"MarketCapitaliz")/1000000) / IF($G124="USD",Aux!$B$1,1),"")</f>
        <v/>
      </c>
      <c r="K124" s="110">
        <f>ABS(INDEX([4]Sheet1!$1:$1048576,MATCH($B124,[4]Sheet1!$A:$A,0),MATCH(K$6,[4]Sheet1!$1:$1,0)))</f>
        <v>0</v>
      </c>
      <c r="L124" s="110">
        <f>ABS(INDEX([4]Sheet1!$1:$1048576,MATCH($B124,[4]Sheet1!$A:$A,0),MATCH(L$6,[4]Sheet1!$1:$1,0)))</f>
        <v>0</v>
      </c>
      <c r="M124" s="110">
        <f>ABS(INDEX([4]Sheet1!$1:$1048576,MATCH($B124,[4]Sheet1!$A:$A,0),MATCH(M$6,[4]Sheet1!$1:$1,0)))</f>
        <v>867.10003715278503</v>
      </c>
      <c r="N124" s="110">
        <f>ABS(INDEX([4]Sheet1!$1:$1048576,MATCH($B124,[4]Sheet1!$A:$A,0),MATCH(N$6,[4]Sheet1!$1:$1,0)))</f>
        <v>903.51261199512078</v>
      </c>
      <c r="O124" s="110">
        <f>ABS(INDEX([4]Sheet1!$1:$1048576,MATCH($B124,[4]Sheet1!$A:$A,0),MATCH(O$6,[4]Sheet1!$1:$1,0)))</f>
        <v>16.6814054898283</v>
      </c>
      <c r="P124" s="110">
        <f>ABS(INDEX([4]Sheet1!$1:$1048576,MATCH($B124,[4]Sheet1!$A:$A,0),MATCH(P$6,[4]Sheet1!$1:$1,0)))</f>
        <v>47.456709397049579</v>
      </c>
      <c r="Q124" s="110">
        <f>INDEX([4]Sheet1!$1:$1048576,MATCH($B124,[4]Sheet1!$A:$A,0),MATCH(Q$6,[4]Sheet1!$1:$1,0))</f>
        <v>21.145037152785029</v>
      </c>
      <c r="R124" s="110">
        <f>INDEX([4]Sheet1!$1:$1048576,MATCH($B124,[4]Sheet1!$A:$A,0),MATCH(R$6,[4]Sheet1!$1:$1,0))</f>
        <v>36.412574842335673</v>
      </c>
      <c r="S124" s="72">
        <f>INDEX([4]Sheet1!$1:$1048576,MATCH($B124,[4]Sheet1!$A:$A,0),MATCH(S$6,[4]Sheet1!$1:$1,0))</f>
        <v>148.94688808681769</v>
      </c>
      <c r="T124" s="72">
        <f>INDEX([4]Sheet1!$1:$1048576,MATCH($B124,[4]Sheet1!$A:$A,0),MATCH(T$6,[4]Sheet1!$1:$1,0))</f>
        <v>188.99931267958991</v>
      </c>
      <c r="U124" s="101" t="str">
        <f t="shared" si="18"/>
        <v>-</v>
      </c>
      <c r="V124" s="101" t="str">
        <f t="shared" si="19"/>
        <v>-</v>
      </c>
      <c r="W124" s="101" t="str">
        <f t="shared" si="20"/>
        <v>-</v>
      </c>
      <c r="X124" s="101" t="str">
        <f t="shared" si="21"/>
        <v>-</v>
      </c>
      <c r="Y124" s="101" t="str">
        <f t="shared" si="22"/>
        <v>-</v>
      </c>
      <c r="Z124" s="101" t="str">
        <f t="shared" si="23"/>
        <v>-</v>
      </c>
      <c r="AA124" s="101">
        <f t="shared" si="24"/>
        <v>0.11199566304537424</v>
      </c>
      <c r="AB124" s="101">
        <f t="shared" si="25"/>
        <v>0.25109461364816088</v>
      </c>
      <c r="AC124" s="107" t="str">
        <f t="shared" si="15"/>
        <v/>
      </c>
      <c r="AD124" s="107" t="str">
        <f t="shared" si="26"/>
        <v/>
      </c>
      <c r="AE124" s="107">
        <f t="shared" si="16"/>
        <v>2.4385925783392885E-2</v>
      </c>
      <c r="AF124" s="107">
        <f t="shared" si="17"/>
        <v>4.030112514083236E-2</v>
      </c>
      <c r="AG124" s="107"/>
    </row>
    <row r="125" spans="1:33" ht="20.149999999999999" customHeight="1" x14ac:dyDescent="0.35">
      <c r="A125" s="15" t="str">
        <f>INDEX([4]Sheet1!$1:$1048576,MATCH($B125,[4]Sheet1!$A:$A,0),MATCH(A$6,[4]Sheet1!$1:$1,0))</f>
        <v>Brisanet</v>
      </c>
      <c r="B125" s="41" t="s">
        <v>317</v>
      </c>
      <c r="C125" s="15" t="str">
        <f>INDEX([4]Sheet1!$1:$1048576,MATCH($B125,[4]Sheet1!$A:$A,0),MATCH(C$6,[4]Sheet1!$1:$1,0))</f>
        <v>TMT</v>
      </c>
      <c r="D125" s="15" t="str">
        <f>INDEX([4]Sheet1!$1:$1048576,MATCH($B125,[4]Sheet1!$A:$A,0),MATCH(D$6,[4]Sheet1!$1:$1,0))</f>
        <v>Bernardo Guttmann</v>
      </c>
      <c r="E125" s="15" t="str">
        <f>INDEX([4]Sheet1!$1:$1048576,MATCH($B125,[4]Sheet1!$A:$A,0),MATCH(E$6,[4]Sheet1!$1:$1,0))</f>
        <v>Neutral</v>
      </c>
      <c r="F125" s="15" t="b">
        <f>INDEX([4]Sheet1!$1:$1048576,MATCH($B125,[4]Sheet1!$A:$A,0),MATCH(F$6,[4]Sheet1!$1:$1,0))</f>
        <v>0</v>
      </c>
      <c r="G125" s="92" t="e">
        <f>INDEX([4]Sheet1!$1:$1048576,MATCH($B125,[4]Sheet1!$A:$A,0),MATCH(G$6,[4]Sheet1!$1:$1,0))</f>
        <v>#N/A</v>
      </c>
      <c r="H125" s="29">
        <f>INDEX([4]Sheet1!$1:$1048576,MATCH($B125,[4]Sheet1!$A:$A,0),MATCH(H$6,[4]Sheet1!$1:$1,0))</f>
        <v>4.5</v>
      </c>
      <c r="I125" s="85" t="str" cm="1">
        <f t="array" ref="I125">IFERROR((_xll.ECONOMATICA($B125,"EV")/1000000) / IF($G125="USD",Aux!$B$1,1),"")</f>
        <v/>
      </c>
      <c r="J125" s="85" t="str" cm="1">
        <f t="array" ref="J125">IFERROR((_xll.ECONOMATICA($B125,"MarketCapitaliz")/1000000) / IF($G125="USD",Aux!$B$1,1),"")</f>
        <v/>
      </c>
      <c r="K125" s="110">
        <f>ABS(INDEX([4]Sheet1!$1:$1048576,MATCH($B125,[4]Sheet1!$A:$A,0),MATCH(K$6,[4]Sheet1!$1:$1,0)))</f>
        <v>0</v>
      </c>
      <c r="L125" s="110">
        <f>ABS(INDEX([4]Sheet1!$1:$1048576,MATCH($B125,[4]Sheet1!$A:$A,0),MATCH(L$6,[4]Sheet1!$1:$1,0)))</f>
        <v>0</v>
      </c>
      <c r="M125" s="110">
        <f>ABS(INDEX([4]Sheet1!$1:$1048576,MATCH($B125,[4]Sheet1!$A:$A,0),MATCH(M$6,[4]Sheet1!$1:$1,0)))</f>
        <v>1438.218118921659</v>
      </c>
      <c r="N125" s="110">
        <f>ABS(INDEX([4]Sheet1!$1:$1048576,MATCH($B125,[4]Sheet1!$A:$A,0),MATCH(N$6,[4]Sheet1!$1:$1,0)))</f>
        <v>1487.176440232503</v>
      </c>
      <c r="O125" s="110">
        <f>ABS(INDEX([4]Sheet1!$1:$1048576,MATCH($B125,[4]Sheet1!$A:$A,0),MATCH(O$6,[4]Sheet1!$1:$1,0)))</f>
        <v>1486.478439819113</v>
      </c>
      <c r="P125" s="110">
        <f>ABS(INDEX([4]Sheet1!$1:$1048576,MATCH($B125,[4]Sheet1!$A:$A,0),MATCH(P$6,[4]Sheet1!$1:$1,0)))</f>
        <v>2074.9987115886411</v>
      </c>
      <c r="Q125" s="110">
        <f>INDEX([4]Sheet1!$1:$1048576,MATCH($B125,[4]Sheet1!$A:$A,0),MATCH(Q$6,[4]Sheet1!$1:$1,0))</f>
        <v>89.718905330001732</v>
      </c>
      <c r="R125" s="110">
        <f>INDEX([4]Sheet1!$1:$1048576,MATCH($B125,[4]Sheet1!$A:$A,0),MATCH(R$6,[4]Sheet1!$1:$1,0))</f>
        <v>48.95832131084358</v>
      </c>
      <c r="S125" s="72">
        <f>INDEX([4]Sheet1!$1:$1048576,MATCH($B125,[4]Sheet1!$A:$A,0),MATCH(S$6,[4]Sheet1!$1:$1,0))</f>
        <v>592.89217729029497</v>
      </c>
      <c r="T125" s="72">
        <f>INDEX([4]Sheet1!$1:$1048576,MATCH($B125,[4]Sheet1!$A:$A,0),MATCH(T$6,[4]Sheet1!$1:$1,0))</f>
        <v>749.36953434430325</v>
      </c>
      <c r="U125" s="101" t="str">
        <f t="shared" si="18"/>
        <v>-</v>
      </c>
      <c r="V125" s="101" t="str">
        <f t="shared" si="19"/>
        <v>-</v>
      </c>
      <c r="W125" s="101" t="str">
        <f t="shared" si="20"/>
        <v>-</v>
      </c>
      <c r="X125" s="101" t="str">
        <f t="shared" si="21"/>
        <v>-</v>
      </c>
      <c r="Y125" s="101" t="str">
        <f t="shared" si="22"/>
        <v>-</v>
      </c>
      <c r="Z125" s="101" t="str">
        <f t="shared" si="23"/>
        <v>-</v>
      </c>
      <c r="AA125" s="101">
        <f t="shared" si="24"/>
        <v>2.5071648720561472</v>
      </c>
      <c r="AB125" s="101">
        <f t="shared" si="25"/>
        <v>2.7689926217834042</v>
      </c>
      <c r="AC125" s="107" t="str">
        <f t="shared" si="15"/>
        <v/>
      </c>
      <c r="AD125" s="107" t="str">
        <f t="shared" si="26"/>
        <v/>
      </c>
      <c r="AE125" s="107">
        <f t="shared" si="16"/>
        <v>6.238198792633122E-2</v>
      </c>
      <c r="AF125" s="107">
        <f t="shared" si="17"/>
        <v>3.292031798405138E-2</v>
      </c>
      <c r="AG125" s="107"/>
    </row>
    <row r="126" spans="1:33" ht="20.149999999999999" customHeight="1" x14ac:dyDescent="0.35">
      <c r="A126" s="15" t="str">
        <f>INDEX([4]Sheet1!$1:$1048576,MATCH($B126,[4]Sheet1!$A:$A,0),MATCH(A$6,[4]Sheet1!$1:$1,0))</f>
        <v>PetroReconcavo</v>
      </c>
      <c r="B126" s="15" t="s">
        <v>350</v>
      </c>
      <c r="C126" s="15" t="str">
        <f>INDEX([4]Sheet1!$1:$1048576,MATCH($B126,[4]Sheet1!$A:$A,0),MATCH(C$6,[4]Sheet1!$1:$1,0))</f>
        <v>Oil, Gas &amp; Petrochemicals</v>
      </c>
      <c r="D126" s="15" t="str">
        <f>INDEX([4]Sheet1!$1:$1048576,MATCH($B126,[4]Sheet1!$A:$A,0),MATCH(D$6,[4]Sheet1!$1:$1,0))</f>
        <v>André Vidal</v>
      </c>
      <c r="E126" s="15" t="str">
        <f>INDEX([4]Sheet1!$1:$1048576,MATCH($B126,[4]Sheet1!$A:$A,0),MATCH(E$6,[4]Sheet1!$1:$1,0))</f>
        <v>Buy</v>
      </c>
      <c r="F126" s="15" t="b">
        <f>INDEX([4]Sheet1!$1:$1048576,MATCH($B126,[4]Sheet1!$A:$A,0),MATCH(F$6,[4]Sheet1!$1:$1,0))</f>
        <v>0</v>
      </c>
      <c r="G126" s="92" t="e">
        <f>INDEX([4]Sheet1!$1:$1048576,MATCH($B126,[4]Sheet1!$A:$A,0),MATCH(G$6,[4]Sheet1!$1:$1,0))</f>
        <v>#N/A</v>
      </c>
      <c r="H126" s="29">
        <f>INDEX([4]Sheet1!$1:$1048576,MATCH($B126,[4]Sheet1!$A:$A,0),MATCH(H$6,[4]Sheet1!$1:$1,0))</f>
        <v>26.5</v>
      </c>
      <c r="I126" s="85" t="str" cm="1">
        <f t="array" ref="I126">IFERROR((_xll.ECONOMATICA($B126,"EV")/1000000) / IF($G126="USD",Aux!$B$1,1),"")</f>
        <v/>
      </c>
      <c r="J126" s="85" t="str" cm="1">
        <f t="array" ref="J126">IFERROR((_xll.ECONOMATICA($B126,"MarketCapitaliz")/1000000) / IF($G126="USD",Aux!$B$1,1),"")</f>
        <v/>
      </c>
      <c r="K126" s="110">
        <f>ABS(INDEX([4]Sheet1!$1:$1048576,MATCH($B126,[4]Sheet1!$A:$A,0),MATCH(K$6,[4]Sheet1!$1:$1,0)))</f>
        <v>300</v>
      </c>
      <c r="L126" s="110">
        <f>ABS(INDEX([4]Sheet1!$1:$1048576,MATCH($B126,[4]Sheet1!$A:$A,0),MATCH(L$6,[4]Sheet1!$1:$1,0)))</f>
        <v>500</v>
      </c>
      <c r="M126" s="110">
        <f>ABS(INDEX([4]Sheet1!$1:$1048576,MATCH($B126,[4]Sheet1!$A:$A,0),MATCH(M$6,[4]Sheet1!$1:$1,0)))</f>
        <v>4700.7412590532786</v>
      </c>
      <c r="N126" s="110">
        <f>ABS(INDEX([4]Sheet1!$1:$1048576,MATCH($B126,[4]Sheet1!$A:$A,0),MATCH(N$6,[4]Sheet1!$1:$1,0)))</f>
        <v>5613.9001460272102</v>
      </c>
      <c r="O126" s="110">
        <f>ABS(INDEX([4]Sheet1!$1:$1048576,MATCH($B126,[4]Sheet1!$A:$A,0),MATCH(O$6,[4]Sheet1!$1:$1,0)))</f>
        <v>59.343489967492872</v>
      </c>
      <c r="P126" s="110">
        <f>ABS(INDEX([4]Sheet1!$1:$1048576,MATCH($B126,[4]Sheet1!$A:$A,0),MATCH(P$6,[4]Sheet1!$1:$1,0)))</f>
        <v>112.2853700150053</v>
      </c>
      <c r="Q126" s="110">
        <f>INDEX([4]Sheet1!$1:$1048576,MATCH($B126,[4]Sheet1!$A:$A,0),MATCH(Q$6,[4]Sheet1!$1:$1,0))</f>
        <v>928.58972584367439</v>
      </c>
      <c r="R126" s="110">
        <f>INDEX([4]Sheet1!$1:$1048576,MATCH($B126,[4]Sheet1!$A:$A,0),MATCH(R$6,[4]Sheet1!$1:$1,0))</f>
        <v>1330.516420183536</v>
      </c>
      <c r="S126" s="72">
        <f>INDEX([4]Sheet1!$1:$1048576,MATCH($B126,[4]Sheet1!$A:$A,0),MATCH(S$6,[4]Sheet1!$1:$1,0))</f>
        <v>1580.750581556619</v>
      </c>
      <c r="T126" s="72">
        <f>INDEX([4]Sheet1!$1:$1048576,MATCH($B126,[4]Sheet1!$A:$A,0),MATCH(T$6,[4]Sheet1!$1:$1,0))</f>
        <v>2177.616173864898</v>
      </c>
      <c r="U126" s="101" t="str">
        <f t="shared" si="18"/>
        <v>-</v>
      </c>
      <c r="V126" s="101" t="str">
        <f t="shared" si="19"/>
        <v>-</v>
      </c>
      <c r="W126" s="101" t="str">
        <f t="shared" si="20"/>
        <v>-</v>
      </c>
      <c r="X126" s="101" t="str">
        <f t="shared" si="21"/>
        <v>-</v>
      </c>
      <c r="Y126" s="101" t="str">
        <f t="shared" si="22"/>
        <v>-</v>
      </c>
      <c r="Z126" s="101" t="str">
        <f t="shared" si="23"/>
        <v>-</v>
      </c>
      <c r="AA126" s="101">
        <f t="shared" si="24"/>
        <v>3.7541336792712307E-2</v>
      </c>
      <c r="AB126" s="101">
        <f t="shared" si="25"/>
        <v>5.1563434990344457E-2</v>
      </c>
      <c r="AC126" s="107" t="str">
        <f t="shared" si="15"/>
        <v/>
      </c>
      <c r="AD126" s="107" t="str">
        <f t="shared" si="26"/>
        <v/>
      </c>
      <c r="AE126" s="107">
        <f t="shared" si="16"/>
        <v>0.19754112695636664</v>
      </c>
      <c r="AF126" s="107">
        <f t="shared" si="17"/>
        <v>0.23700393408762405</v>
      </c>
      <c r="AG126" s="107"/>
    </row>
    <row r="127" spans="1:33" ht="20.149999999999999" customHeight="1" x14ac:dyDescent="0.35">
      <c r="A127" s="15" t="str">
        <f>INDEX([4]Sheet1!$1:$1048576,MATCH($B127,[4]Sheet1!$A:$A,0),MATCH(A$6,[4]Sheet1!$1:$1,0))</f>
        <v>Gol</v>
      </c>
      <c r="B127" s="41" t="s">
        <v>179</v>
      </c>
      <c r="C127" s="15" t="str">
        <f>INDEX([4]Sheet1!$1:$1048576,MATCH($B127,[4]Sheet1!$A:$A,0),MATCH(C$6,[4]Sheet1!$1:$1,0))</f>
        <v>Transportation</v>
      </c>
      <c r="D127" s="15" t="str">
        <f>INDEX([4]Sheet1!$1:$1048576,MATCH($B127,[4]Sheet1!$A:$A,0),MATCH(D$6,[4]Sheet1!$1:$1,0))</f>
        <v>Pedro Bruno</v>
      </c>
      <c r="E127" s="15" t="str">
        <f>INDEX([4]Sheet1!$1:$1048576,MATCH($B127,[4]Sheet1!$A:$A,0),MATCH(E$6,[4]Sheet1!$1:$1,0))</f>
        <v>Neutral</v>
      </c>
      <c r="F127" s="15" t="b">
        <f>INDEX([4]Sheet1!$1:$1048576,MATCH($B127,[4]Sheet1!$A:$A,0),MATCH(F$6,[4]Sheet1!$1:$1,0))</f>
        <v>0</v>
      </c>
      <c r="G127" s="92" t="e">
        <f>INDEX([4]Sheet1!$1:$1048576,MATCH($B127,[4]Sheet1!$A:$A,0),MATCH(G$6,[4]Sheet1!$1:$1,0))</f>
        <v>#N/A</v>
      </c>
      <c r="H127" s="29">
        <f>INDEX([4]Sheet1!$1:$1048576,MATCH($B127,[4]Sheet1!$A:$A,0),MATCH(H$6,[4]Sheet1!$1:$1,0))</f>
        <v>9.1</v>
      </c>
      <c r="I127" s="85" t="str" cm="1">
        <f t="array" ref="I127">IFERROR((_xll.ECONOMATICA($B127,"EV")/1000000) / IF($G127="USD",Aux!$B$1,1),"")</f>
        <v/>
      </c>
      <c r="J127" s="85" t="str" cm="1">
        <f t="array" ref="J127">IFERROR((_xll.ECONOMATICA($B127,"MarketCapitaliz")/1000000) / IF($G127="USD",Aux!$B$1,1),"")</f>
        <v/>
      </c>
      <c r="K127" s="110">
        <f>ABS(INDEX([4]Sheet1!$1:$1048576,MATCH($B127,[4]Sheet1!$A:$A,0),MATCH(K$6,[4]Sheet1!$1:$1,0)))</f>
        <v>0</v>
      </c>
      <c r="L127" s="110">
        <f>ABS(INDEX([4]Sheet1!$1:$1048576,MATCH($B127,[4]Sheet1!$A:$A,0),MATCH(L$6,[4]Sheet1!$1:$1,0)))</f>
        <v>0</v>
      </c>
      <c r="M127" s="110">
        <f>ABS(INDEX([4]Sheet1!$1:$1048576,MATCH($B127,[4]Sheet1!$A:$A,0),MATCH(M$6,[4]Sheet1!$1:$1,0)))</f>
        <v>22335.937962237189</v>
      </c>
      <c r="N127" s="110">
        <f>ABS(INDEX([4]Sheet1!$1:$1048576,MATCH($B127,[4]Sheet1!$A:$A,0),MATCH(N$6,[4]Sheet1!$1:$1,0)))</f>
        <v>22596.938018501041</v>
      </c>
      <c r="O127" s="110">
        <f>ABS(INDEX([4]Sheet1!$1:$1048576,MATCH($B127,[4]Sheet1!$A:$A,0),MATCH(O$6,[4]Sheet1!$1:$1,0)))</f>
        <v>22393.750412149959</v>
      </c>
      <c r="P127" s="110">
        <f>ABS(INDEX([4]Sheet1!$1:$1048576,MATCH($B127,[4]Sheet1!$A:$A,0),MATCH(P$6,[4]Sheet1!$1:$1,0)))</f>
        <v>24405.08662375102</v>
      </c>
      <c r="Q127" s="110">
        <f>INDEX([4]Sheet1!$1:$1048576,MATCH($B127,[4]Sheet1!$A:$A,0),MATCH(Q$6,[4]Sheet1!$1:$1,0))</f>
        <v>-777.90747875591501</v>
      </c>
      <c r="R127" s="110">
        <f>INDEX([4]Sheet1!$1:$1048576,MATCH($B127,[4]Sheet1!$A:$A,0),MATCH(R$6,[4]Sheet1!$1:$1,0))</f>
        <v>-261.00005626384399</v>
      </c>
      <c r="S127" s="72">
        <f>INDEX([4]Sheet1!$1:$1048576,MATCH($B127,[4]Sheet1!$A:$A,0),MATCH(S$6,[4]Sheet1!$1:$1,0))</f>
        <v>4652.0915169808331</v>
      </c>
      <c r="T127" s="72">
        <f>INDEX([4]Sheet1!$1:$1048576,MATCH($B127,[4]Sheet1!$A:$A,0),MATCH(T$6,[4]Sheet1!$1:$1,0))</f>
        <v>5777.6929243094537</v>
      </c>
      <c r="U127" s="101" t="str">
        <f t="shared" si="18"/>
        <v>-</v>
      </c>
      <c r="V127" s="101" t="str">
        <f t="shared" si="19"/>
        <v>-</v>
      </c>
      <c r="W127" s="101" t="str">
        <f t="shared" si="20"/>
        <v>-</v>
      </c>
      <c r="X127" s="101" t="str">
        <f t="shared" si="21"/>
        <v>-</v>
      </c>
      <c r="Y127" s="101" t="str">
        <f t="shared" si="22"/>
        <v>-</v>
      </c>
      <c r="Z127" s="101" t="str">
        <f t="shared" si="23"/>
        <v>-</v>
      </c>
      <c r="AA127" s="101">
        <f t="shared" si="24"/>
        <v>4.8136951584914884</v>
      </c>
      <c r="AB127" s="101">
        <f t="shared" si="25"/>
        <v>4.2240193349610911</v>
      </c>
      <c r="AC127" s="107" t="str">
        <f t="shared" si="15"/>
        <v/>
      </c>
      <c r="AD127" s="107" t="str">
        <f t="shared" si="26"/>
        <v/>
      </c>
      <c r="AE127" s="107">
        <f t="shared" si="16"/>
        <v>-3.4827616376402179E-2</v>
      </c>
      <c r="AF127" s="107">
        <f t="shared" si="17"/>
        <v>-1.1550239950658471E-2</v>
      </c>
      <c r="AG127" s="107"/>
    </row>
    <row r="128" spans="1:33" ht="20.149999999999999" customHeight="1" x14ac:dyDescent="0.35">
      <c r="A128" s="15" t="str">
        <f>INDEX([4]Sheet1!$1:$1048576,MATCH($B128,[4]Sheet1!$A:$A,0),MATCH(A$6,[4]Sheet1!$1:$1,0))</f>
        <v>Bemobi</v>
      </c>
      <c r="B128" s="41" t="s">
        <v>245</v>
      </c>
      <c r="C128" s="15" t="str">
        <f>INDEX([4]Sheet1!$1:$1048576,MATCH($B128,[4]Sheet1!$A:$A,0),MATCH(C$6,[4]Sheet1!$1:$1,0))</f>
        <v>TMT</v>
      </c>
      <c r="D128" s="15" t="str">
        <f>INDEX([4]Sheet1!$1:$1048576,MATCH($B128,[4]Sheet1!$A:$A,0),MATCH(D$6,[4]Sheet1!$1:$1,0))</f>
        <v>Bernardo Guttmann</v>
      </c>
      <c r="E128" s="15" t="str">
        <f>INDEX([4]Sheet1!$1:$1048576,MATCH($B128,[4]Sheet1!$A:$A,0),MATCH(E$6,[4]Sheet1!$1:$1,0))</f>
        <v>Buy</v>
      </c>
      <c r="F128" s="15" t="b">
        <f>INDEX([4]Sheet1!$1:$1048576,MATCH($B128,[4]Sheet1!$A:$A,0),MATCH(F$6,[4]Sheet1!$1:$1,0))</f>
        <v>0</v>
      </c>
      <c r="G128" s="92" t="e">
        <f>INDEX([4]Sheet1!$1:$1048576,MATCH($B128,[4]Sheet1!$A:$A,0),MATCH(G$6,[4]Sheet1!$1:$1,0))</f>
        <v>#N/A</v>
      </c>
      <c r="H128" s="29">
        <f>INDEX([4]Sheet1!$1:$1048576,MATCH($B128,[4]Sheet1!$A:$A,0),MATCH(H$6,[4]Sheet1!$1:$1,0))</f>
        <v>25</v>
      </c>
      <c r="I128" s="85" t="str" cm="1">
        <f t="array" ref="I128">IFERROR((_xll.ECONOMATICA($B128,"EV")/1000000) / IF($G128="USD",Aux!$B$1,1),"")</f>
        <v/>
      </c>
      <c r="J128" s="85" t="str" cm="1">
        <f t="array" ref="J128">IFERROR((_xll.ECONOMATICA($B128,"MarketCapitaliz")/1000000) / IF($G128="USD",Aux!$B$1,1),"")</f>
        <v/>
      </c>
      <c r="K128" s="110">
        <f>ABS(INDEX([4]Sheet1!$1:$1048576,MATCH($B128,[4]Sheet1!$A:$A,0),MATCH(K$6,[4]Sheet1!$1:$1,0)))</f>
        <v>0</v>
      </c>
      <c r="L128" s="110">
        <f>ABS(INDEX([4]Sheet1!$1:$1048576,MATCH($B128,[4]Sheet1!$A:$A,0),MATCH(L$6,[4]Sheet1!$1:$1,0)))</f>
        <v>33.889770994002369</v>
      </c>
      <c r="M128" s="110">
        <f>ABS(INDEX([4]Sheet1!$1:$1048576,MATCH($B128,[4]Sheet1!$A:$A,0),MATCH(M$6,[4]Sheet1!$1:$1,0)))</f>
        <v>1147.378526894867</v>
      </c>
      <c r="N128" s="110">
        <f>ABS(INDEX([4]Sheet1!$1:$1048576,MATCH($B128,[4]Sheet1!$A:$A,0),MATCH(N$6,[4]Sheet1!$1:$1,0)))</f>
        <v>1260.5703620148349</v>
      </c>
      <c r="O128" s="110">
        <f>ABS(INDEX([4]Sheet1!$1:$1048576,MATCH($B128,[4]Sheet1!$A:$A,0),MATCH(O$6,[4]Sheet1!$1:$1,0)))</f>
        <v>643.68794892983135</v>
      </c>
      <c r="P128" s="110">
        <f>ABS(INDEX([4]Sheet1!$1:$1048576,MATCH($B128,[4]Sheet1!$A:$A,0),MATCH(P$6,[4]Sheet1!$1:$1,0)))</f>
        <v>758.9903728764906</v>
      </c>
      <c r="Q128" s="110">
        <f>INDEX([4]Sheet1!$1:$1048576,MATCH($B128,[4]Sheet1!$A:$A,0),MATCH(Q$6,[4]Sheet1!$1:$1,0))</f>
        <v>119.8859624050319</v>
      </c>
      <c r="R128" s="110">
        <f>INDEX([4]Sheet1!$1:$1048576,MATCH($B128,[4]Sheet1!$A:$A,0),MATCH(R$6,[4]Sheet1!$1:$1,0))</f>
        <v>147.08160611397031</v>
      </c>
      <c r="S128" s="72">
        <f>INDEX([4]Sheet1!$1:$1048576,MATCH($B128,[4]Sheet1!$A:$A,0),MATCH(S$6,[4]Sheet1!$1:$1,0))</f>
        <v>200.13412863093831</v>
      </c>
      <c r="T128" s="72">
        <f>INDEX([4]Sheet1!$1:$1048576,MATCH($B128,[4]Sheet1!$A:$A,0),MATCH(T$6,[4]Sheet1!$1:$1,0))</f>
        <v>229.04680297118159</v>
      </c>
      <c r="U128" s="101" t="str">
        <f t="shared" si="18"/>
        <v>-</v>
      </c>
      <c r="V128" s="101" t="str">
        <f t="shared" si="19"/>
        <v>-</v>
      </c>
      <c r="W128" s="101" t="str">
        <f t="shared" si="20"/>
        <v>-</v>
      </c>
      <c r="X128" s="101" t="str">
        <f t="shared" si="21"/>
        <v>-</v>
      </c>
      <c r="Y128" s="101" t="str">
        <f t="shared" si="22"/>
        <v>-</v>
      </c>
      <c r="Z128" s="101" t="str">
        <f t="shared" si="23"/>
        <v>-</v>
      </c>
      <c r="AA128" s="101">
        <f t="shared" si="24"/>
        <v>3.216282766628165</v>
      </c>
      <c r="AB128" s="101">
        <f t="shared" si="25"/>
        <v>3.3136911890098983</v>
      </c>
      <c r="AC128" s="107" t="str">
        <f t="shared" si="15"/>
        <v/>
      </c>
      <c r="AD128" s="107" t="str">
        <f t="shared" si="26"/>
        <v/>
      </c>
      <c r="AE128" s="107">
        <f t="shared" si="16"/>
        <v>0.10448684509503368</v>
      </c>
      <c r="AF128" s="107">
        <f t="shared" si="17"/>
        <v>0.11667861671670764</v>
      </c>
      <c r="AG128" s="107"/>
    </row>
    <row r="129" spans="1:33" ht="20.149999999999999" customHeight="1" x14ac:dyDescent="0.35">
      <c r="A129" s="15" t="str">
        <f>INDEX([4]Sheet1!$1:$1048576,MATCH($B129,[4]Sheet1!$A:$A,0),MATCH(A$6,[4]Sheet1!$1:$1,0))</f>
        <v>Enjoei</v>
      </c>
      <c r="B129" s="41" t="s">
        <v>223</v>
      </c>
      <c r="C129" s="15" t="str">
        <f>INDEX([4]Sheet1!$1:$1048576,MATCH($B129,[4]Sheet1!$A:$A,0),MATCH(C$6,[4]Sheet1!$1:$1,0))</f>
        <v>Retail</v>
      </c>
      <c r="D129" s="15" t="str">
        <f>INDEX([4]Sheet1!$1:$1048576,MATCH($B129,[4]Sheet1!$A:$A,0),MATCH(D$6,[4]Sheet1!$1:$1,0))</f>
        <v>Danniela Eiger</v>
      </c>
      <c r="E129" s="15" t="str">
        <f>INDEX([4]Sheet1!$1:$1048576,MATCH($B129,[4]Sheet1!$A:$A,0),MATCH(E$6,[4]Sheet1!$1:$1,0))</f>
        <v>Neutral</v>
      </c>
      <c r="F129" s="15" t="b">
        <f>INDEX([4]Sheet1!$1:$1048576,MATCH($B129,[4]Sheet1!$A:$A,0),MATCH(F$6,[4]Sheet1!$1:$1,0))</f>
        <v>0</v>
      </c>
      <c r="G129" s="92" t="e">
        <f>INDEX([4]Sheet1!$1:$1048576,MATCH($B129,[4]Sheet1!$A:$A,0),MATCH(G$6,[4]Sheet1!$1:$1,0))</f>
        <v>#N/A</v>
      </c>
      <c r="H129" s="29">
        <f>INDEX([4]Sheet1!$1:$1048576,MATCH($B129,[4]Sheet1!$A:$A,0),MATCH(H$6,[4]Sheet1!$1:$1,0))</f>
        <v>1.6</v>
      </c>
      <c r="I129" s="85" t="str" cm="1">
        <f t="array" ref="I129">IFERROR((_xll.ECONOMATICA($B129,"EV")/1000000) / IF($G129="USD",Aux!$B$1,1),"")</f>
        <v/>
      </c>
      <c r="J129" s="85" t="str" cm="1">
        <f t="array" ref="J129">IFERROR((_xll.ECONOMATICA($B129,"MarketCapitaliz")/1000000) / IF($G129="USD",Aux!$B$1,1),"")</f>
        <v/>
      </c>
      <c r="K129" s="110">
        <f>ABS(INDEX([4]Sheet1!$1:$1048576,MATCH($B129,[4]Sheet1!$A:$A,0),MATCH(K$6,[4]Sheet1!$1:$1,0)))</f>
        <v>0</v>
      </c>
      <c r="L129" s="110">
        <f>ABS(INDEX([4]Sheet1!$1:$1048576,MATCH($B129,[4]Sheet1!$A:$A,0),MATCH(L$6,[4]Sheet1!$1:$1,0)))</f>
        <v>0</v>
      </c>
      <c r="M129" s="110">
        <f>ABS(INDEX([4]Sheet1!$1:$1048576,MATCH($B129,[4]Sheet1!$A:$A,0),MATCH(M$6,[4]Sheet1!$1:$1,0)))</f>
        <v>363.28390051452681</v>
      </c>
      <c r="N129" s="110">
        <f>ABS(INDEX([4]Sheet1!$1:$1048576,MATCH($B129,[4]Sheet1!$A:$A,0),MATCH(N$6,[4]Sheet1!$1:$1,0)))</f>
        <v>338.97243322556022</v>
      </c>
      <c r="O129" s="110">
        <f>ABS(INDEX([4]Sheet1!$1:$1048576,MATCH($B129,[4]Sheet1!$A:$A,0),MATCH(O$6,[4]Sheet1!$1:$1,0)))</f>
        <v>264.67218550634732</v>
      </c>
      <c r="P129" s="110">
        <f>ABS(INDEX([4]Sheet1!$1:$1048576,MATCH($B129,[4]Sheet1!$A:$A,0),MATCH(P$6,[4]Sheet1!$1:$1,0)))</f>
        <v>207.80801143734249</v>
      </c>
      <c r="Q129" s="110">
        <f>INDEX([4]Sheet1!$1:$1048576,MATCH($B129,[4]Sheet1!$A:$A,0),MATCH(Q$6,[4]Sheet1!$1:$1,0))</f>
        <v>-25.704099485473161</v>
      </c>
      <c r="R129" s="110">
        <f>INDEX([4]Sheet1!$1:$1048576,MATCH($B129,[4]Sheet1!$A:$A,0),MATCH(R$6,[4]Sheet1!$1:$1,0))</f>
        <v>-24.311467288966639</v>
      </c>
      <c r="S129" s="72">
        <f>INDEX([4]Sheet1!$1:$1048576,MATCH($B129,[4]Sheet1!$A:$A,0),MATCH(S$6,[4]Sheet1!$1:$1,0))</f>
        <v>-27.476432666666671</v>
      </c>
      <c r="T129" s="72">
        <f>INDEX([4]Sheet1!$1:$1048576,MATCH($B129,[4]Sheet1!$A:$A,0),MATCH(T$6,[4]Sheet1!$1:$1,0))</f>
        <v>-13.0751063335025</v>
      </c>
      <c r="U129" s="101" t="str">
        <f t="shared" si="18"/>
        <v>-</v>
      </c>
      <c r="V129" s="101" t="str">
        <f t="shared" si="19"/>
        <v>-</v>
      </c>
      <c r="W129" s="101" t="str">
        <f t="shared" si="20"/>
        <v>-</v>
      </c>
      <c r="X129" s="101" t="str">
        <f t="shared" si="21"/>
        <v>-</v>
      </c>
      <c r="Y129" s="101" t="str">
        <f t="shared" si="22"/>
        <v>-</v>
      </c>
      <c r="Z129" s="101" t="str">
        <f t="shared" si="23"/>
        <v>-</v>
      </c>
      <c r="AA129" s="101">
        <f t="shared" si="24"/>
        <v>-9.632698273362001</v>
      </c>
      <c r="AB129" s="101">
        <f t="shared" si="25"/>
        <v>-15.893408905201294</v>
      </c>
      <c r="AC129" s="107" t="str">
        <f t="shared" si="15"/>
        <v/>
      </c>
      <c r="AD129" s="107" t="str">
        <f t="shared" si="26"/>
        <v/>
      </c>
      <c r="AE129" s="107">
        <f t="shared" si="16"/>
        <v>-7.075485439643181E-2</v>
      </c>
      <c r="AF129" s="107">
        <f t="shared" si="17"/>
        <v>-7.1721074948856434E-2</v>
      </c>
      <c r="AG129" s="107"/>
    </row>
    <row r="130" spans="1:33" ht="20.149999999999999" customHeight="1" x14ac:dyDescent="0.35">
      <c r="A130" s="15" t="e">
        <f>INDEX([4]Sheet1!$1:$1048576,MATCH($B130,[4]Sheet1!$A:$A,0),MATCH(A$6,[4]Sheet1!$1:$1,0))</f>
        <v>#N/A</v>
      </c>
      <c r="B130" s="15" t="s">
        <v>299</v>
      </c>
      <c r="C130" s="15" t="e">
        <f>INDEX([4]Sheet1!$1:$1048576,MATCH($B130,[4]Sheet1!$A:$A,0),MATCH(C$6,[4]Sheet1!$1:$1,0))</f>
        <v>#N/A</v>
      </c>
      <c r="D130" s="15" t="e">
        <f>INDEX([4]Sheet1!$1:$1048576,MATCH($B130,[4]Sheet1!$A:$A,0),MATCH(D$6,[4]Sheet1!$1:$1,0))</f>
        <v>#N/A</v>
      </c>
      <c r="E130" s="15" t="e">
        <f>INDEX([4]Sheet1!$1:$1048576,MATCH($B130,[4]Sheet1!$A:$A,0),MATCH(E$6,[4]Sheet1!$1:$1,0))</f>
        <v>#N/A</v>
      </c>
      <c r="F130" s="15" t="e">
        <f>INDEX([4]Sheet1!$1:$1048576,MATCH($B130,[4]Sheet1!$A:$A,0),MATCH(F$6,[4]Sheet1!$1:$1,0))</f>
        <v>#N/A</v>
      </c>
      <c r="G130" s="92" t="e">
        <f>INDEX([4]Sheet1!$1:$1048576,MATCH($B130,[4]Sheet1!$A:$A,0),MATCH(G$6,[4]Sheet1!$1:$1,0))</f>
        <v>#N/A</v>
      </c>
      <c r="H130" s="29" t="e">
        <f>INDEX([4]Sheet1!$1:$1048576,MATCH($B130,[4]Sheet1!$A:$A,0),MATCH(H$6,[4]Sheet1!$1:$1,0))</f>
        <v>#N/A</v>
      </c>
      <c r="I130" s="85" t="str" cm="1">
        <f t="array" ref="I130">IFERROR((_xll.ECONOMATICA($B130,"EV")/1000000) / IF($G130="USD",Aux!$B$1,1),"")</f>
        <v/>
      </c>
      <c r="J130" s="85" t="str" cm="1">
        <f t="array" ref="J130">IFERROR((_xll.ECONOMATICA($B130,"MarketCapitaliz")/1000000) / IF($G130="USD",Aux!$B$1,1),"")</f>
        <v/>
      </c>
      <c r="K130" s="110" t="e">
        <f>ABS(INDEX([4]Sheet1!$1:$1048576,MATCH($B130,[4]Sheet1!$A:$A,0),MATCH(K$6,[4]Sheet1!$1:$1,0)))</f>
        <v>#N/A</v>
      </c>
      <c r="L130" s="110" t="e">
        <f>ABS(INDEX([4]Sheet1!$1:$1048576,MATCH($B130,[4]Sheet1!$A:$A,0),MATCH(L$6,[4]Sheet1!$1:$1,0)))</f>
        <v>#N/A</v>
      </c>
      <c r="M130" s="110" t="e">
        <f>ABS(INDEX([4]Sheet1!$1:$1048576,MATCH($B130,[4]Sheet1!$A:$A,0),MATCH(M$6,[4]Sheet1!$1:$1,0)))</f>
        <v>#N/A</v>
      </c>
      <c r="N130" s="110" t="e">
        <f>ABS(INDEX([4]Sheet1!$1:$1048576,MATCH($B130,[4]Sheet1!$A:$A,0),MATCH(N$6,[4]Sheet1!$1:$1,0)))</f>
        <v>#N/A</v>
      </c>
      <c r="O130" s="110" t="e">
        <f>ABS(INDEX([4]Sheet1!$1:$1048576,MATCH($B130,[4]Sheet1!$A:$A,0),MATCH(O$6,[4]Sheet1!$1:$1,0)))</f>
        <v>#N/A</v>
      </c>
      <c r="P130" s="110" t="e">
        <f>ABS(INDEX([4]Sheet1!$1:$1048576,MATCH($B130,[4]Sheet1!$A:$A,0),MATCH(P$6,[4]Sheet1!$1:$1,0)))</f>
        <v>#N/A</v>
      </c>
      <c r="Q130" s="110" t="e">
        <f>INDEX([4]Sheet1!$1:$1048576,MATCH($B130,[4]Sheet1!$A:$A,0),MATCH(Q$6,[4]Sheet1!$1:$1,0))</f>
        <v>#N/A</v>
      </c>
      <c r="R130" s="110" t="e">
        <f>INDEX([4]Sheet1!$1:$1048576,MATCH($B130,[4]Sheet1!$A:$A,0),MATCH(R$6,[4]Sheet1!$1:$1,0))</f>
        <v>#N/A</v>
      </c>
      <c r="S130" s="72" t="e">
        <f>INDEX([4]Sheet1!$1:$1048576,MATCH($B130,[4]Sheet1!$A:$A,0),MATCH(S$6,[4]Sheet1!$1:$1,0))</f>
        <v>#N/A</v>
      </c>
      <c r="T130" s="72" t="e">
        <f>INDEX([4]Sheet1!$1:$1048576,MATCH($B130,[4]Sheet1!$A:$A,0),MATCH(T$6,[4]Sheet1!$1:$1,0))</f>
        <v>#N/A</v>
      </c>
      <c r="U130" s="101" t="str">
        <f t="shared" si="18"/>
        <v>-</v>
      </c>
      <c r="V130" s="101" t="str">
        <f t="shared" si="19"/>
        <v>-</v>
      </c>
      <c r="W130" s="101" t="str">
        <f t="shared" si="20"/>
        <v>-</v>
      </c>
      <c r="X130" s="101" t="str">
        <f t="shared" si="21"/>
        <v>-</v>
      </c>
      <c r="Y130" s="101" t="str">
        <f t="shared" si="22"/>
        <v>-</v>
      </c>
      <c r="Z130" s="101" t="str">
        <f t="shared" si="23"/>
        <v>-</v>
      </c>
      <c r="AA130" s="101" t="str">
        <f t="shared" si="24"/>
        <v>-</v>
      </c>
      <c r="AB130" s="101" t="str">
        <f t="shared" si="25"/>
        <v>-</v>
      </c>
      <c r="AC130" s="107" t="str">
        <f t="shared" si="15"/>
        <v/>
      </c>
      <c r="AD130" s="107" t="str">
        <f t="shared" si="26"/>
        <v/>
      </c>
      <c r="AE130" s="107" t="str">
        <f t="shared" si="16"/>
        <v>-</v>
      </c>
      <c r="AF130" s="107" t="str">
        <f t="shared" si="17"/>
        <v>-</v>
      </c>
      <c r="AG130" s="107"/>
    </row>
    <row r="131" spans="1:33" ht="20.149999999999999" customHeight="1" x14ac:dyDescent="0.35">
      <c r="A131" s="15" t="str">
        <f>INDEX([4]Sheet1!$1:$1048576,MATCH($B131,[4]Sheet1!$A:$A,0),MATCH(A$6,[4]Sheet1!$1:$1,0))</f>
        <v>BRF</v>
      </c>
      <c r="B131" s="15" t="s">
        <v>13</v>
      </c>
      <c r="C131" s="15" t="str">
        <f>INDEX([4]Sheet1!$1:$1048576,MATCH($B131,[4]Sheet1!$A:$A,0),MATCH(C$6,[4]Sheet1!$1:$1,0))</f>
        <v>Food &amp; Beverages</v>
      </c>
      <c r="D131" s="15" t="str">
        <f>INDEX([4]Sheet1!$1:$1048576,MATCH($B131,[4]Sheet1!$A:$A,0),MATCH(D$6,[4]Sheet1!$1:$1,0))</f>
        <v>Leonardo Alencar</v>
      </c>
      <c r="E131" s="15" t="str">
        <f>INDEX([4]Sheet1!$1:$1048576,MATCH($B131,[4]Sheet1!$A:$A,0),MATCH(E$6,[4]Sheet1!$1:$1,0))</f>
        <v>Buy</v>
      </c>
      <c r="F131" s="15" t="b">
        <f>INDEX([4]Sheet1!$1:$1048576,MATCH($B131,[4]Sheet1!$A:$A,0),MATCH(F$6,[4]Sheet1!$1:$1,0))</f>
        <v>0</v>
      </c>
      <c r="G131" s="92" t="e">
        <f>INDEX([4]Sheet1!$1:$1048576,MATCH($B131,[4]Sheet1!$A:$A,0),MATCH(G$6,[4]Sheet1!$1:$1,0))</f>
        <v>#N/A</v>
      </c>
      <c r="H131" s="29">
        <f>INDEX([4]Sheet1!$1:$1048576,MATCH($B131,[4]Sheet1!$A:$A,0),MATCH(H$6,[4]Sheet1!$1:$1,0))</f>
        <v>15.7</v>
      </c>
      <c r="I131" s="85" t="str" cm="1">
        <f t="array" ref="I131">IFERROR((_xll.ECONOMATICA($B131,"EV")/1000000) / IF($G131="USD",Aux!$B$1,1),"")</f>
        <v/>
      </c>
      <c r="J131" s="85" t="str" cm="1">
        <f t="array" ref="J131">IFERROR((_xll.ECONOMATICA($B131,"MarketCapitaliz")/1000000) / IF($G131="USD",Aux!$B$1,1),"")</f>
        <v/>
      </c>
      <c r="K131" s="110">
        <f>ABS(INDEX([4]Sheet1!$1:$1048576,MATCH($B131,[4]Sheet1!$A:$A,0),MATCH(K$6,[4]Sheet1!$1:$1,0)))</f>
        <v>0</v>
      </c>
      <c r="L131" s="110">
        <f>ABS(INDEX([4]Sheet1!$1:$1048576,MATCH($B131,[4]Sheet1!$A:$A,0),MATCH(L$6,[4]Sheet1!$1:$1,0)))</f>
        <v>355.21617198663682</v>
      </c>
      <c r="M131" s="110">
        <f>ABS(INDEX([4]Sheet1!$1:$1048576,MATCH($B131,[4]Sheet1!$A:$A,0),MATCH(M$6,[4]Sheet1!$1:$1,0)))</f>
        <v>14678.078844807251</v>
      </c>
      <c r="N131" s="110">
        <f>ABS(INDEX([4]Sheet1!$1:$1048576,MATCH($B131,[4]Sheet1!$A:$A,0),MATCH(N$6,[4]Sheet1!$1:$1,0)))</f>
        <v>15749.935278244269</v>
      </c>
      <c r="O131" s="110">
        <f>ABS(INDEX([4]Sheet1!$1:$1048576,MATCH($B131,[4]Sheet1!$A:$A,0),MATCH(O$6,[4]Sheet1!$1:$1,0)))</f>
        <v>12942.82314692488</v>
      </c>
      <c r="P131" s="110">
        <f>ABS(INDEX([4]Sheet1!$1:$1048576,MATCH($B131,[4]Sheet1!$A:$A,0),MATCH(P$6,[4]Sheet1!$1:$1,0)))</f>
        <v>12101.219823421719</v>
      </c>
      <c r="Q131" s="110">
        <f>INDEX([4]Sheet1!$1:$1048576,MATCH($B131,[4]Sheet1!$A:$A,0),MATCH(Q$6,[4]Sheet1!$1:$1,0))</f>
        <v>-2699.0051551927581</v>
      </c>
      <c r="R131" s="110">
        <f>INDEX([4]Sheet1!$1:$1048576,MATCH($B131,[4]Sheet1!$A:$A,0),MATCH(R$6,[4]Sheet1!$1:$1,0))</f>
        <v>1427.07260542366</v>
      </c>
      <c r="S131" s="72">
        <f>INDEX([4]Sheet1!$1:$1048576,MATCH($B131,[4]Sheet1!$A:$A,0),MATCH(S$6,[4]Sheet1!$1:$1,0))</f>
        <v>4425.3925019333001</v>
      </c>
      <c r="T131" s="72">
        <f>INDEX([4]Sheet1!$1:$1048576,MATCH($B131,[4]Sheet1!$A:$A,0),MATCH(T$6,[4]Sheet1!$1:$1,0))</f>
        <v>6215.2884641695164</v>
      </c>
      <c r="U131" s="101" t="str">
        <f t="shared" si="18"/>
        <v>-</v>
      </c>
      <c r="V131" s="101" t="str">
        <f t="shared" si="19"/>
        <v>-</v>
      </c>
      <c r="W131" s="101" t="str">
        <f t="shared" si="20"/>
        <v>-</v>
      </c>
      <c r="X131" s="101" t="str">
        <f t="shared" si="21"/>
        <v>-</v>
      </c>
      <c r="Y131" s="101" t="str">
        <f t="shared" si="22"/>
        <v>-</v>
      </c>
      <c r="Z131" s="101" t="str">
        <f t="shared" si="23"/>
        <v>-</v>
      </c>
      <c r="AA131" s="101">
        <f t="shared" si="24"/>
        <v>2.924672363247014</v>
      </c>
      <c r="AB131" s="101">
        <f t="shared" si="25"/>
        <v>1.947008556913163</v>
      </c>
      <c r="AC131" s="107" t="str">
        <f t="shared" si="15"/>
        <v/>
      </c>
      <c r="AD131" s="107" t="str">
        <f t="shared" si="26"/>
        <v/>
      </c>
      <c r="AE131" s="107">
        <f t="shared" si="16"/>
        <v>-0.18388000117246958</v>
      </c>
      <c r="AF131" s="107">
        <f t="shared" si="17"/>
        <v>9.0608156809057275E-2</v>
      </c>
      <c r="AG131" s="107"/>
    </row>
    <row r="132" spans="1:33" ht="20.149999999999999" customHeight="1" x14ac:dyDescent="0.35">
      <c r="A132" s="15" t="str">
        <f>INDEX([4]Sheet1!$1:$1048576,MATCH($B132,[4]Sheet1!$A:$A,0),MATCH(A$6,[4]Sheet1!$1:$1,0))</f>
        <v>Randoncorp</v>
      </c>
      <c r="B132" s="15" t="s">
        <v>171</v>
      </c>
      <c r="C132" s="15" t="str">
        <f>INDEX([4]Sheet1!$1:$1048576,MATCH($B132,[4]Sheet1!$A:$A,0),MATCH(C$6,[4]Sheet1!$1:$1,0))</f>
        <v>Capital Goods</v>
      </c>
      <c r="D132" s="15" t="str">
        <f>INDEX([4]Sheet1!$1:$1048576,MATCH($B132,[4]Sheet1!$A:$A,0),MATCH(D$6,[4]Sheet1!$1:$1,0))</f>
        <v>Lucas Laghi</v>
      </c>
      <c r="E132" s="15" t="str">
        <f>INDEX([4]Sheet1!$1:$1048576,MATCH($B132,[4]Sheet1!$A:$A,0),MATCH(E$6,[4]Sheet1!$1:$1,0))</f>
        <v>Buy</v>
      </c>
      <c r="F132" s="15" t="b">
        <f>INDEX([4]Sheet1!$1:$1048576,MATCH($B132,[4]Sheet1!$A:$A,0),MATCH(F$6,[4]Sheet1!$1:$1,0))</f>
        <v>0</v>
      </c>
      <c r="G132" s="92" t="e">
        <f>INDEX([4]Sheet1!$1:$1048576,MATCH($B132,[4]Sheet1!$A:$A,0),MATCH(G$6,[4]Sheet1!$1:$1,0))</f>
        <v>#N/A</v>
      </c>
      <c r="H132" s="29">
        <f>INDEX([4]Sheet1!$1:$1048576,MATCH($B132,[4]Sheet1!$A:$A,0),MATCH(H$6,[4]Sheet1!$1:$1,0))</f>
        <v>11</v>
      </c>
      <c r="I132" s="85" t="str" cm="1">
        <f t="array" ref="I132">IFERROR((_xll.ECONOMATICA($B132,"EV")/1000000) / IF($G132="USD",Aux!$B$1,1),"")</f>
        <v/>
      </c>
      <c r="J132" s="85" t="str" cm="1">
        <f t="array" ref="J132">IFERROR((_xll.ECONOMATICA($B132,"MarketCapitaliz")/1000000) / IF($G132="USD",Aux!$B$1,1),"")</f>
        <v/>
      </c>
      <c r="K132" s="110">
        <f>ABS(INDEX([4]Sheet1!$1:$1048576,MATCH($B132,[4]Sheet1!$A:$A,0),MATCH(K$6,[4]Sheet1!$1:$1,0)))</f>
        <v>0</v>
      </c>
      <c r="L132" s="110">
        <f>ABS(INDEX([4]Sheet1!$1:$1048576,MATCH($B132,[4]Sheet1!$A:$A,0),MATCH(L$6,[4]Sheet1!$1:$1,0)))</f>
        <v>0</v>
      </c>
      <c r="M132" s="110">
        <f>ABS(INDEX([4]Sheet1!$1:$1048576,MATCH($B132,[4]Sheet1!$A:$A,0),MATCH(M$6,[4]Sheet1!$1:$1,0)))</f>
        <v>2758.580340230566</v>
      </c>
      <c r="N132" s="110">
        <f>ABS(INDEX([4]Sheet1!$1:$1048576,MATCH($B132,[4]Sheet1!$A:$A,0),MATCH(N$6,[4]Sheet1!$1:$1,0)))</f>
        <v>2775.1483256822312</v>
      </c>
      <c r="O132" s="110">
        <f>ABS(INDEX([4]Sheet1!$1:$1048576,MATCH($B132,[4]Sheet1!$A:$A,0),MATCH(O$6,[4]Sheet1!$1:$1,0)))</f>
        <v>0.25</v>
      </c>
      <c r="P132" s="110">
        <f>ABS(INDEX([4]Sheet1!$1:$1048576,MATCH($B132,[4]Sheet1!$A:$A,0),MATCH(P$6,[4]Sheet1!$1:$1,0)))</f>
        <v>0.25</v>
      </c>
      <c r="Q132" s="110">
        <f>INDEX([4]Sheet1!$1:$1048576,MATCH($B132,[4]Sheet1!$A:$A,0),MATCH(Q$6,[4]Sheet1!$1:$1,0))</f>
        <v>223.9873548246228</v>
      </c>
      <c r="R132" s="110">
        <f>INDEX([4]Sheet1!$1:$1048576,MATCH($B132,[4]Sheet1!$A:$A,0),MATCH(R$6,[4]Sheet1!$1:$1,0))</f>
        <v>439.00145517398721</v>
      </c>
      <c r="S132" s="72">
        <f>INDEX([4]Sheet1!$1:$1048576,MATCH($B132,[4]Sheet1!$A:$A,0),MATCH(S$6,[4]Sheet1!$1:$1,0))</f>
        <v>1417.909657432459</v>
      </c>
      <c r="T132" s="72">
        <f>INDEX([4]Sheet1!$1:$1048576,MATCH($B132,[4]Sheet1!$A:$A,0),MATCH(T$6,[4]Sheet1!$1:$1,0))</f>
        <v>1709.181444039087</v>
      </c>
      <c r="U132" s="101" t="str">
        <f t="shared" si="18"/>
        <v>-</v>
      </c>
      <c r="V132" s="101" t="str">
        <f t="shared" si="19"/>
        <v>-</v>
      </c>
      <c r="W132" s="101" t="str">
        <f t="shared" si="20"/>
        <v>-</v>
      </c>
      <c r="X132" s="101" t="str">
        <f t="shared" si="21"/>
        <v>-</v>
      </c>
      <c r="Y132" s="101" t="str">
        <f t="shared" si="22"/>
        <v>-</v>
      </c>
      <c r="Z132" s="101" t="str">
        <f t="shared" si="23"/>
        <v>-</v>
      </c>
      <c r="AA132" s="101">
        <f t="shared" si="24"/>
        <v>1.7631588775035095E-4</v>
      </c>
      <c r="AB132" s="101">
        <f t="shared" si="25"/>
        <v>1.4626884750703085E-4</v>
      </c>
      <c r="AC132" s="107" t="str">
        <f t="shared" si="15"/>
        <v/>
      </c>
      <c r="AD132" s="107" t="str">
        <f t="shared" si="26"/>
        <v/>
      </c>
      <c r="AE132" s="107">
        <f t="shared" si="16"/>
        <v>8.1196603759563377E-2</v>
      </c>
      <c r="AF132" s="107">
        <f t="shared" si="17"/>
        <v>0.1581902672052907</v>
      </c>
      <c r="AG132" s="107"/>
    </row>
    <row r="133" spans="1:33" ht="20.149999999999999" customHeight="1" x14ac:dyDescent="0.35">
      <c r="A133" s="15" t="str">
        <f>INDEX([4]Sheet1!$1:$1048576,MATCH($B133,[4]Sheet1!$A:$A,0),MATCH(A$6,[4]Sheet1!$1:$1,0))</f>
        <v>Iochpe-Maxion</v>
      </c>
      <c r="B133" s="15" t="s">
        <v>259</v>
      </c>
      <c r="C133" s="15" t="str">
        <f>INDEX([4]Sheet1!$1:$1048576,MATCH($B133,[4]Sheet1!$A:$A,0),MATCH(C$6,[4]Sheet1!$1:$1,0))</f>
        <v>Capital Goods</v>
      </c>
      <c r="D133" s="15" t="str">
        <f>INDEX([4]Sheet1!$1:$1048576,MATCH($B133,[4]Sheet1!$A:$A,0),MATCH(D$6,[4]Sheet1!$1:$1,0))</f>
        <v>Lucas Laghi</v>
      </c>
      <c r="E133" s="15" t="str">
        <f>INDEX([4]Sheet1!$1:$1048576,MATCH($B133,[4]Sheet1!$A:$A,0),MATCH(E$6,[4]Sheet1!$1:$1,0))</f>
        <v>Neutral</v>
      </c>
      <c r="F133" s="15" t="b">
        <f>INDEX([4]Sheet1!$1:$1048576,MATCH($B133,[4]Sheet1!$A:$A,0),MATCH(F$6,[4]Sheet1!$1:$1,0))</f>
        <v>0</v>
      </c>
      <c r="G133" s="92" t="e">
        <f>INDEX([4]Sheet1!$1:$1048576,MATCH($B133,[4]Sheet1!$A:$A,0),MATCH(G$6,[4]Sheet1!$1:$1,0))</f>
        <v>#N/A</v>
      </c>
      <c r="H133" s="29">
        <f>INDEX([4]Sheet1!$1:$1048576,MATCH($B133,[4]Sheet1!$A:$A,0),MATCH(H$6,[4]Sheet1!$1:$1,0))</f>
        <v>15</v>
      </c>
      <c r="I133" s="85" t="str" cm="1">
        <f t="array" ref="I133">IFERROR((_xll.ECONOMATICA($B133,"EV")/1000000) / IF($G133="USD",Aux!$B$1,1),"")</f>
        <v/>
      </c>
      <c r="J133" s="85" t="str" cm="1">
        <f t="array" ref="J133">IFERROR((_xll.ECONOMATICA($B133,"MarketCapitaliz")/1000000) / IF($G133="USD",Aux!$B$1,1),"")</f>
        <v/>
      </c>
      <c r="K133" s="110">
        <f>ABS(INDEX([4]Sheet1!$1:$1048576,MATCH($B133,[4]Sheet1!$A:$A,0),MATCH(K$6,[4]Sheet1!$1:$1,0)))</f>
        <v>94.802999999999088</v>
      </c>
      <c r="L133" s="110">
        <f>ABS(INDEX([4]Sheet1!$1:$1048576,MATCH($B133,[4]Sheet1!$A:$A,0),MATCH(L$6,[4]Sheet1!$1:$1,0)))</f>
        <v>0</v>
      </c>
      <c r="M133" s="110">
        <f>ABS(INDEX([4]Sheet1!$1:$1048576,MATCH($B133,[4]Sheet1!$A:$A,0),MATCH(M$6,[4]Sheet1!$1:$1,0)))</f>
        <v>0</v>
      </c>
      <c r="N133" s="110">
        <f>ABS(INDEX([4]Sheet1!$1:$1048576,MATCH($B133,[4]Sheet1!$A:$A,0),MATCH(N$6,[4]Sheet1!$1:$1,0)))</f>
        <v>0</v>
      </c>
      <c r="O133" s="110">
        <f>ABS(INDEX([4]Sheet1!$1:$1048576,MATCH($B133,[4]Sheet1!$A:$A,0),MATCH(O$6,[4]Sheet1!$1:$1,0)))</f>
        <v>4194.6514192604973</v>
      </c>
      <c r="P133" s="110">
        <f>ABS(INDEX([4]Sheet1!$1:$1048576,MATCH($B133,[4]Sheet1!$A:$A,0),MATCH(P$6,[4]Sheet1!$1:$1,0)))</f>
        <v>2608.947945353555</v>
      </c>
      <c r="Q133" s="110">
        <f>INDEX([4]Sheet1!$1:$1048576,MATCH($B133,[4]Sheet1!$A:$A,0),MATCH(Q$6,[4]Sheet1!$1:$1,0))</f>
        <v>80.29165613630596</v>
      </c>
      <c r="R133" s="110">
        <f>INDEX([4]Sheet1!$1:$1048576,MATCH($B133,[4]Sheet1!$A:$A,0),MATCH(R$6,[4]Sheet1!$1:$1,0))</f>
        <v>288.06300824913711</v>
      </c>
      <c r="S133" s="72">
        <f>INDEX([4]Sheet1!$1:$1048576,MATCH($B133,[4]Sheet1!$A:$A,0),MATCH(S$6,[4]Sheet1!$1:$1,0))</f>
        <v>1268.3523547214149</v>
      </c>
      <c r="T133" s="72">
        <f>INDEX([4]Sheet1!$1:$1048576,MATCH($B133,[4]Sheet1!$A:$A,0),MATCH(T$6,[4]Sheet1!$1:$1,0))</f>
        <v>1437.3952854538891</v>
      </c>
      <c r="U133" s="101" t="str">
        <f t="shared" si="18"/>
        <v>-</v>
      </c>
      <c r="V133" s="101" t="str">
        <f t="shared" si="19"/>
        <v>-</v>
      </c>
      <c r="W133" s="101" t="str">
        <f t="shared" si="20"/>
        <v>-</v>
      </c>
      <c r="X133" s="101" t="str">
        <f t="shared" si="21"/>
        <v>-</v>
      </c>
      <c r="Y133" s="101" t="str">
        <f t="shared" si="22"/>
        <v>-</v>
      </c>
      <c r="Z133" s="101" t="str">
        <f t="shared" si="23"/>
        <v>-</v>
      </c>
      <c r="AA133" s="101">
        <f t="shared" si="24"/>
        <v>3.3071657127816221</v>
      </c>
      <c r="AB133" s="101">
        <f t="shared" si="25"/>
        <v>1.8150525271339835</v>
      </c>
      <c r="AC133" s="107" t="str">
        <f t="shared" si="15"/>
        <v/>
      </c>
      <c r="AD133" s="107" t="str">
        <f t="shared" si="26"/>
        <v/>
      </c>
      <c r="AE133" s="107" t="str">
        <f t="shared" si="16"/>
        <v>-</v>
      </c>
      <c r="AF133" s="107" t="str">
        <f t="shared" si="17"/>
        <v>-</v>
      </c>
      <c r="AG133" s="107"/>
    </row>
    <row r="134" spans="1:33" ht="20.149999999999999" customHeight="1" x14ac:dyDescent="0.35">
      <c r="A134" s="15" t="str">
        <f>INDEX([4]Sheet1!$1:$1048576,MATCH($B134,[4]Sheet1!$A:$A,0),MATCH(A$6,[4]Sheet1!$1:$1,0))</f>
        <v>Anima</v>
      </c>
      <c r="B134" s="41" t="s">
        <v>107</v>
      </c>
      <c r="C134" s="15" t="str">
        <f>INDEX([4]Sheet1!$1:$1048576,MATCH($B134,[4]Sheet1!$A:$A,0),MATCH(C$6,[4]Sheet1!$1:$1,0))</f>
        <v>Education</v>
      </c>
      <c r="D134" s="15" t="str">
        <f>INDEX([4]Sheet1!$1:$1048576,MATCH($B134,[4]Sheet1!$A:$A,0),MATCH(D$6,[4]Sheet1!$1:$1,0))</f>
        <v>Rafael Barros</v>
      </c>
      <c r="E134" s="15" t="str">
        <f>INDEX([4]Sheet1!$1:$1048576,MATCH($B134,[4]Sheet1!$A:$A,0),MATCH(E$6,[4]Sheet1!$1:$1,0))</f>
        <v>Restricted</v>
      </c>
      <c r="F134" s="15" t="b">
        <f>INDEX([4]Sheet1!$1:$1048576,MATCH($B134,[4]Sheet1!$A:$A,0),MATCH(F$6,[4]Sheet1!$1:$1,0))</f>
        <v>0</v>
      </c>
      <c r="G134" s="92" t="e">
        <f>INDEX([4]Sheet1!$1:$1048576,MATCH($B134,[4]Sheet1!$A:$A,0),MATCH(G$6,[4]Sheet1!$1:$1,0))</f>
        <v>#N/A</v>
      </c>
      <c r="H134" s="29">
        <f>INDEX([4]Sheet1!$1:$1048576,MATCH($B134,[4]Sheet1!$A:$A,0),MATCH(H$6,[4]Sheet1!$1:$1,0))</f>
        <v>7.1</v>
      </c>
      <c r="I134" s="85" t="str" cm="1">
        <f t="array" ref="I134">IFERROR((_xll.ECONOMATICA($B134,"EV")/1000000) / IF($G134="USD",Aux!$B$1,1),"")</f>
        <v/>
      </c>
      <c r="J134" s="85" t="str" cm="1">
        <f t="array" ref="J134">IFERROR((_xll.ECONOMATICA($B134,"MarketCapitaliz")/1000000) / IF($G134="USD",Aux!$B$1,1),"")</f>
        <v/>
      </c>
      <c r="K134" s="110">
        <f>ABS(INDEX([4]Sheet1!$1:$1048576,MATCH($B134,[4]Sheet1!$A:$A,0),MATCH(K$6,[4]Sheet1!$1:$1,0)))</f>
        <v>30.209</v>
      </c>
      <c r="L134" s="110">
        <f>ABS(INDEX([4]Sheet1!$1:$1048576,MATCH($B134,[4]Sheet1!$A:$A,0),MATCH(L$6,[4]Sheet1!$1:$1,0)))</f>
        <v>13.231999999999999</v>
      </c>
      <c r="M134" s="110">
        <f>ABS(INDEX([4]Sheet1!$1:$1048576,MATCH($B134,[4]Sheet1!$A:$A,0),MATCH(M$6,[4]Sheet1!$1:$1,0)))</f>
        <v>2845.5164075250668</v>
      </c>
      <c r="N134" s="110">
        <f>ABS(INDEX([4]Sheet1!$1:$1048576,MATCH($B134,[4]Sheet1!$A:$A,0),MATCH(N$6,[4]Sheet1!$1:$1,0)))</f>
        <v>2846.519582621811</v>
      </c>
      <c r="O134" s="110">
        <f>ABS(INDEX([4]Sheet1!$1:$1048576,MATCH($B134,[4]Sheet1!$A:$A,0),MATCH(O$6,[4]Sheet1!$1:$1,0)))</f>
        <v>4579.0736259235173</v>
      </c>
      <c r="P134" s="110">
        <f>ABS(INDEX([4]Sheet1!$1:$1048576,MATCH($B134,[4]Sheet1!$A:$A,0),MATCH(P$6,[4]Sheet1!$1:$1,0)))</f>
        <v>4619.2649023212134</v>
      </c>
      <c r="Q134" s="110">
        <f>INDEX([4]Sheet1!$1:$1048576,MATCH($B134,[4]Sheet1!$A:$A,0),MATCH(Q$6,[4]Sheet1!$1:$1,0))</f>
        <v>-311.97912603451772</v>
      </c>
      <c r="R134" s="110">
        <f>INDEX([4]Sheet1!$1:$1048576,MATCH($B134,[4]Sheet1!$A:$A,0),MATCH(R$6,[4]Sheet1!$1:$1,0))</f>
        <v>116.2978901492985</v>
      </c>
      <c r="S134" s="72">
        <f>INDEX([4]Sheet1!$1:$1048576,MATCH($B134,[4]Sheet1!$A:$A,0),MATCH(S$6,[4]Sheet1!$1:$1,0))</f>
        <v>1060.9630684804081</v>
      </c>
      <c r="T134" s="72">
        <f>INDEX([4]Sheet1!$1:$1048576,MATCH($B134,[4]Sheet1!$A:$A,0),MATCH(T$6,[4]Sheet1!$1:$1,0))</f>
        <v>1367.4285817628229</v>
      </c>
      <c r="U134" s="101" t="str">
        <f t="shared" si="18"/>
        <v>-</v>
      </c>
      <c r="V134" s="101" t="str">
        <f t="shared" si="19"/>
        <v>-</v>
      </c>
      <c r="W134" s="101" t="str">
        <f t="shared" si="20"/>
        <v>-</v>
      </c>
      <c r="X134" s="101" t="str">
        <f t="shared" si="21"/>
        <v>-</v>
      </c>
      <c r="Y134" s="101" t="str">
        <f t="shared" si="22"/>
        <v>-</v>
      </c>
      <c r="Z134" s="101" t="str">
        <f t="shared" si="23"/>
        <v>-</v>
      </c>
      <c r="AA134" s="101">
        <f t="shared" si="24"/>
        <v>4.31595949186244</v>
      </c>
      <c r="AB134" s="101">
        <f t="shared" si="25"/>
        <v>3.3780666602465486</v>
      </c>
      <c r="AC134" s="107" t="str">
        <f t="shared" si="15"/>
        <v/>
      </c>
      <c r="AD134" s="107" t="str">
        <f t="shared" si="26"/>
        <v/>
      </c>
      <c r="AE134" s="107">
        <f t="shared" si="16"/>
        <v>-0.1096388427806911</v>
      </c>
      <c r="AF134" s="107">
        <f t="shared" si="17"/>
        <v>4.0856170763519335E-2</v>
      </c>
      <c r="AG134" s="107"/>
    </row>
    <row r="135" spans="1:33" ht="20.149999999999999" customHeight="1" x14ac:dyDescent="0.35">
      <c r="A135" s="15" t="str">
        <f>INDEX([4]Sheet1!$1:$1048576,MATCH($B135,[4]Sheet1!$A:$A,0),MATCH(A$6,[4]Sheet1!$1:$1,0))</f>
        <v>Fras-Le</v>
      </c>
      <c r="B135" s="15" t="s">
        <v>323</v>
      </c>
      <c r="C135" s="15" t="str">
        <f>INDEX([4]Sheet1!$1:$1048576,MATCH($B135,[4]Sheet1!$A:$A,0),MATCH(C$6,[4]Sheet1!$1:$1,0))</f>
        <v>Capital Goods</v>
      </c>
      <c r="D135" s="15" t="str">
        <f>INDEX([4]Sheet1!$1:$1048576,MATCH($B135,[4]Sheet1!$A:$A,0),MATCH(D$6,[4]Sheet1!$1:$1,0))</f>
        <v>Lucas Laghi</v>
      </c>
      <c r="E135" s="15" t="str">
        <f>INDEX([4]Sheet1!$1:$1048576,MATCH($B135,[4]Sheet1!$A:$A,0),MATCH(E$6,[4]Sheet1!$1:$1,0))</f>
        <v>Buy</v>
      </c>
      <c r="F135" s="15" t="b">
        <f>INDEX([4]Sheet1!$1:$1048576,MATCH($B135,[4]Sheet1!$A:$A,0),MATCH(F$6,[4]Sheet1!$1:$1,0))</f>
        <v>0</v>
      </c>
      <c r="G135" s="92" t="e">
        <f>INDEX([4]Sheet1!$1:$1048576,MATCH($B135,[4]Sheet1!$A:$A,0),MATCH(G$6,[4]Sheet1!$1:$1,0))</f>
        <v>#N/A</v>
      </c>
      <c r="H135" s="29">
        <f>INDEX([4]Sheet1!$1:$1048576,MATCH($B135,[4]Sheet1!$A:$A,0),MATCH(H$6,[4]Sheet1!$1:$1,0))</f>
        <v>13</v>
      </c>
      <c r="I135" s="85" t="str" cm="1">
        <f t="array" ref="I135">IFERROR((_xll.ECONOMATICA($B135,"EV")/1000000) / IF($G135="USD",Aux!$B$1,1),"")</f>
        <v/>
      </c>
      <c r="J135" s="85" t="str" cm="1">
        <f t="array" ref="J135">IFERROR((_xll.ECONOMATICA($B135,"MarketCapitaliz")/1000000) / IF($G135="USD",Aux!$B$1,1),"")</f>
        <v/>
      </c>
      <c r="K135" s="110">
        <f>ABS(INDEX([4]Sheet1!$1:$1048576,MATCH($B135,[4]Sheet1!$A:$A,0),MATCH(K$6,[4]Sheet1!$1:$1,0)))</f>
        <v>0</v>
      </c>
      <c r="L135" s="110">
        <f>ABS(INDEX([4]Sheet1!$1:$1048576,MATCH($B135,[4]Sheet1!$A:$A,0),MATCH(L$6,[4]Sheet1!$1:$1,0)))</f>
        <v>0</v>
      </c>
      <c r="M135" s="110">
        <f>ABS(INDEX([4]Sheet1!$1:$1048576,MATCH($B135,[4]Sheet1!$A:$A,0),MATCH(M$6,[4]Sheet1!$1:$1,0)))</f>
        <v>239.0259999999999</v>
      </c>
      <c r="N135" s="110">
        <f>ABS(INDEX([4]Sheet1!$1:$1048576,MATCH($B135,[4]Sheet1!$A:$A,0),MATCH(N$6,[4]Sheet1!$1:$1,0)))</f>
        <v>239.0259999999999</v>
      </c>
      <c r="O135" s="110">
        <f>ABS(INDEX([4]Sheet1!$1:$1048576,MATCH($B135,[4]Sheet1!$A:$A,0),MATCH(O$6,[4]Sheet1!$1:$1,0)))</f>
        <v>254.99126335276151</v>
      </c>
      <c r="P135" s="110">
        <f>ABS(INDEX([4]Sheet1!$1:$1048576,MATCH($B135,[4]Sheet1!$A:$A,0),MATCH(P$6,[4]Sheet1!$1:$1,0)))</f>
        <v>328.85991653410531</v>
      </c>
      <c r="Q135" s="110">
        <f>INDEX([4]Sheet1!$1:$1048576,MATCH($B135,[4]Sheet1!$A:$A,0),MATCH(Q$6,[4]Sheet1!$1:$1,0))</f>
        <v>315.68202199969352</v>
      </c>
      <c r="R135" s="110">
        <f>INDEX([4]Sheet1!$1:$1048576,MATCH($B135,[4]Sheet1!$A:$A,0),MATCH(R$6,[4]Sheet1!$1:$1,0))</f>
        <v>390.01515818207218</v>
      </c>
      <c r="S135" s="72">
        <f>INDEX([4]Sheet1!$1:$1048576,MATCH($B135,[4]Sheet1!$A:$A,0),MATCH(S$6,[4]Sheet1!$1:$1,0))</f>
        <v>627.29660245454443</v>
      </c>
      <c r="T135" s="72">
        <f>INDEX([4]Sheet1!$1:$1048576,MATCH($B135,[4]Sheet1!$A:$A,0),MATCH(T$6,[4]Sheet1!$1:$1,0))</f>
        <v>687.16905724188484</v>
      </c>
      <c r="U135" s="101" t="str">
        <f t="shared" si="18"/>
        <v>-</v>
      </c>
      <c r="V135" s="101" t="str">
        <f t="shared" si="19"/>
        <v>-</v>
      </c>
      <c r="W135" s="101" t="str">
        <f t="shared" si="20"/>
        <v>-</v>
      </c>
      <c r="X135" s="101" t="str">
        <f t="shared" si="21"/>
        <v>-</v>
      </c>
      <c r="Y135" s="101" t="str">
        <f t="shared" si="22"/>
        <v>-</v>
      </c>
      <c r="Z135" s="101" t="str">
        <f t="shared" si="23"/>
        <v>-</v>
      </c>
      <c r="AA135" s="101">
        <f t="shared" si="24"/>
        <v>0.40649233927779621</v>
      </c>
      <c r="AB135" s="101">
        <f t="shared" si="25"/>
        <v>0.47857206762781518</v>
      </c>
      <c r="AC135" s="107" t="str">
        <f t="shared" si="15"/>
        <v/>
      </c>
      <c r="AD135" s="107" t="str">
        <f t="shared" si="26"/>
        <v/>
      </c>
      <c r="AE135" s="107">
        <f t="shared" si="16"/>
        <v>1.3207016056817822</v>
      </c>
      <c r="AF135" s="107">
        <f t="shared" si="17"/>
        <v>1.6316850810458794</v>
      </c>
      <c r="AG135" s="107"/>
    </row>
    <row r="136" spans="1:33" ht="20.149999999999999" customHeight="1" x14ac:dyDescent="0.35">
      <c r="A136" s="15" t="str">
        <f>INDEX([4]Sheet1!$1:$1048576,MATCH($B136,[4]Sheet1!$A:$A,0),MATCH(A$6,[4]Sheet1!$1:$1,0))</f>
        <v>Eletrobras</v>
      </c>
      <c r="B136" s="41" t="s">
        <v>139</v>
      </c>
      <c r="C136" s="15" t="str">
        <f>INDEX([4]Sheet1!$1:$1048576,MATCH($B136,[4]Sheet1!$A:$A,0),MATCH(C$6,[4]Sheet1!$1:$1,0))</f>
        <v>Utilities &amp; Energy</v>
      </c>
      <c r="D136" s="15" t="str">
        <f>INDEX([4]Sheet1!$1:$1048576,MATCH($B136,[4]Sheet1!$A:$A,0),MATCH(D$6,[4]Sheet1!$1:$1,0))</f>
        <v>Vladimir Pinto</v>
      </c>
      <c r="E136" s="15" t="str">
        <f>INDEX([4]Sheet1!$1:$1048576,MATCH($B136,[4]Sheet1!$A:$A,0),MATCH(E$6,[4]Sheet1!$1:$1,0))</f>
        <v>Buy</v>
      </c>
      <c r="F136" s="15" t="b">
        <f>INDEX([4]Sheet1!$1:$1048576,MATCH($B136,[4]Sheet1!$A:$A,0),MATCH(F$6,[4]Sheet1!$1:$1,0))</f>
        <v>0</v>
      </c>
      <c r="G136" s="92" t="e">
        <f>INDEX([4]Sheet1!$1:$1048576,MATCH($B136,[4]Sheet1!$A:$A,0),MATCH(G$6,[4]Sheet1!$1:$1,0))</f>
        <v>#N/A</v>
      </c>
      <c r="H136" s="29">
        <f>INDEX([4]Sheet1!$1:$1048576,MATCH($B136,[4]Sheet1!$A:$A,0),MATCH(H$6,[4]Sheet1!$1:$1,0))</f>
        <v>70.998095602194084</v>
      </c>
      <c r="I136" s="85" t="str" cm="1">
        <f t="array" ref="I136">IFERROR((_xll.ECONOMATICA($B136,"EV")/1000000) / IF($G136="USD",Aux!$B$1,1),"")</f>
        <v/>
      </c>
      <c r="J136" s="85" t="str" cm="1">
        <f t="array" ref="J136">IFERROR((_xll.ECONOMATICA($B136,"MarketCapitaliz")/1000000) / IF($G136="USD",Aux!$B$1,1),"")</f>
        <v/>
      </c>
      <c r="K136" s="110">
        <f>ABS(INDEX([4]Sheet1!$1:$1048576,MATCH($B136,[4]Sheet1!$A:$A,0),MATCH(K$6,[4]Sheet1!$1:$1,0)))</f>
        <v>0</v>
      </c>
      <c r="L136" s="110">
        <f>ABS(INDEX([4]Sheet1!$1:$1048576,MATCH($B136,[4]Sheet1!$A:$A,0),MATCH(L$6,[4]Sheet1!$1:$1,0)))</f>
        <v>0</v>
      </c>
      <c r="M136" s="110">
        <f>ABS(INDEX([4]Sheet1!$1:$1048576,MATCH($B136,[4]Sheet1!$A:$A,0),MATCH(M$6,[4]Sheet1!$1:$1,0)))</f>
        <v>128425.6001253064</v>
      </c>
      <c r="N136" s="110">
        <f>ABS(INDEX([4]Sheet1!$1:$1048576,MATCH($B136,[4]Sheet1!$A:$A,0),MATCH(N$6,[4]Sheet1!$1:$1,0)))</f>
        <v>123826.9862884264</v>
      </c>
      <c r="O136" s="110">
        <f>ABS(INDEX([4]Sheet1!$1:$1048576,MATCH($B136,[4]Sheet1!$A:$A,0),MATCH(O$6,[4]Sheet1!$1:$1,0)))</f>
        <v>12460.249238162291</v>
      </c>
      <c r="P136" s="110">
        <f>ABS(INDEX([4]Sheet1!$1:$1048576,MATCH($B136,[4]Sheet1!$A:$A,0),MATCH(P$6,[4]Sheet1!$1:$1,0)))</f>
        <v>20774.503512434039</v>
      </c>
      <c r="Q136" s="110">
        <f>INDEX([4]Sheet1!$1:$1048576,MATCH($B136,[4]Sheet1!$A:$A,0),MATCH(Q$6,[4]Sheet1!$1:$1,0))</f>
        <v>9900.4195383989354</v>
      </c>
      <c r="R136" s="110">
        <f>INDEX([4]Sheet1!$1:$1048576,MATCH($B136,[4]Sheet1!$A:$A,0),MATCH(R$6,[4]Sheet1!$1:$1,0))</f>
        <v>13059.665136350401</v>
      </c>
      <c r="S136" s="72">
        <f>INDEX([4]Sheet1!$1:$1048576,MATCH($B136,[4]Sheet1!$A:$A,0),MATCH(S$6,[4]Sheet1!$1:$1,0))</f>
        <v>22900.635017034041</v>
      </c>
      <c r="T136" s="72">
        <f>INDEX([4]Sheet1!$1:$1048576,MATCH($B136,[4]Sheet1!$A:$A,0),MATCH(T$6,[4]Sheet1!$1:$1,0))</f>
        <v>25292.29988226257</v>
      </c>
      <c r="U136" s="101" t="str">
        <f t="shared" si="18"/>
        <v>-</v>
      </c>
      <c r="V136" s="101" t="str">
        <f t="shared" si="19"/>
        <v>-</v>
      </c>
      <c r="W136" s="101" t="str">
        <f t="shared" si="20"/>
        <v>-</v>
      </c>
      <c r="X136" s="101" t="str">
        <f t="shared" si="21"/>
        <v>-</v>
      </c>
      <c r="Y136" s="101" t="str">
        <f t="shared" si="22"/>
        <v>-</v>
      </c>
      <c r="Z136" s="101" t="str">
        <f t="shared" si="23"/>
        <v>-</v>
      </c>
      <c r="AA136" s="101">
        <f t="shared" si="24"/>
        <v>0.54410059934556654</v>
      </c>
      <c r="AB136" s="101">
        <f t="shared" si="25"/>
        <v>0.82137660905258947</v>
      </c>
      <c r="AC136" s="107" t="str">
        <f t="shared" ref="AC136:AC150" si="27">IFERROR($K136/J136,"")</f>
        <v/>
      </c>
      <c r="AD136" s="107" t="str">
        <f t="shared" si="26"/>
        <v/>
      </c>
      <c r="AE136" s="107">
        <f t="shared" ref="AE136:AE150" si="28">IFERROR($Q136/$M136,"-")</f>
        <v>7.7090700987489852E-2</v>
      </c>
      <c r="AF136" s="107">
        <f t="shared" ref="AF136:AF150" si="29">IFERROR($R136/$N136,"-")</f>
        <v>0.10546703531919063</v>
      </c>
      <c r="AG136" s="107"/>
    </row>
    <row r="137" spans="1:33" ht="20.149999999999999" customHeight="1" x14ac:dyDescent="0.35">
      <c r="A137" s="15" t="str">
        <f>INDEX([4]Sheet1!$1:$1048576,MATCH($B137,[4]Sheet1!$A:$A,0),MATCH(A$6,[4]Sheet1!$1:$1,0))</f>
        <v>Azul</v>
      </c>
      <c r="B137" s="41" t="s">
        <v>173</v>
      </c>
      <c r="C137" s="15" t="str">
        <f>INDEX([4]Sheet1!$1:$1048576,MATCH($B137,[4]Sheet1!$A:$A,0),MATCH(C$6,[4]Sheet1!$1:$1,0))</f>
        <v>Transportation</v>
      </c>
      <c r="D137" s="15" t="str">
        <f>INDEX([4]Sheet1!$1:$1048576,MATCH($B137,[4]Sheet1!$A:$A,0),MATCH(D$6,[4]Sheet1!$1:$1,0))</f>
        <v>Pedro Bruno</v>
      </c>
      <c r="E137" s="15" t="str">
        <f>INDEX([4]Sheet1!$1:$1048576,MATCH($B137,[4]Sheet1!$A:$A,0),MATCH(E$6,[4]Sheet1!$1:$1,0))</f>
        <v>Neutral</v>
      </c>
      <c r="F137" s="15" t="b">
        <f>INDEX([4]Sheet1!$1:$1048576,MATCH($B137,[4]Sheet1!$A:$A,0),MATCH(F$6,[4]Sheet1!$1:$1,0))</f>
        <v>0</v>
      </c>
      <c r="G137" s="92" t="e">
        <f>INDEX([4]Sheet1!$1:$1048576,MATCH($B137,[4]Sheet1!$A:$A,0),MATCH(G$6,[4]Sheet1!$1:$1,0))</f>
        <v>#N/A</v>
      </c>
      <c r="H137" s="29">
        <f>INDEX([4]Sheet1!$1:$1048576,MATCH($B137,[4]Sheet1!$A:$A,0),MATCH(H$6,[4]Sheet1!$1:$1,0))</f>
        <v>14</v>
      </c>
      <c r="I137" s="85" t="str" cm="1">
        <f t="array" ref="I137">IFERROR((_xll.ECONOMATICA($B137,"EV")/1000000) / IF($G137="USD",Aux!$B$1,1),"")</f>
        <v/>
      </c>
      <c r="J137" s="85" t="str" cm="1">
        <f t="array" ref="J137">IFERROR((_xll.ECONOMATICA($B137,"MarketCapitaliz")/1000000) / IF($G137="USD",Aux!$B$1,1),"")</f>
        <v/>
      </c>
      <c r="K137" s="110">
        <f>ABS(INDEX([4]Sheet1!$1:$1048576,MATCH($B137,[4]Sheet1!$A:$A,0),MATCH(K$6,[4]Sheet1!$1:$1,0)))</f>
        <v>0</v>
      </c>
      <c r="L137" s="110">
        <f>ABS(INDEX([4]Sheet1!$1:$1048576,MATCH($B137,[4]Sheet1!$A:$A,0),MATCH(L$6,[4]Sheet1!$1:$1,0)))</f>
        <v>0</v>
      </c>
      <c r="M137" s="110">
        <f>ABS(INDEX([4]Sheet1!$1:$1048576,MATCH($B137,[4]Sheet1!$A:$A,0),MATCH(M$6,[4]Sheet1!$1:$1,0)))</f>
        <v>22508.699234258351</v>
      </c>
      <c r="N137" s="110">
        <f>ABS(INDEX([4]Sheet1!$1:$1048576,MATCH($B137,[4]Sheet1!$A:$A,0),MATCH(N$6,[4]Sheet1!$1:$1,0)))</f>
        <v>24337.08191679966</v>
      </c>
      <c r="O137" s="110">
        <f>ABS(INDEX([4]Sheet1!$1:$1048576,MATCH($B137,[4]Sheet1!$A:$A,0),MATCH(O$6,[4]Sheet1!$1:$1,0)))</f>
        <v>25875.050526735471</v>
      </c>
      <c r="P137" s="110">
        <f>ABS(INDEX([4]Sheet1!$1:$1048576,MATCH($B137,[4]Sheet1!$A:$A,0),MATCH(P$6,[4]Sheet1!$1:$1,0)))</f>
        <v>28448.975729327161</v>
      </c>
      <c r="Q137" s="110">
        <f>INDEX([4]Sheet1!$1:$1048576,MATCH($B137,[4]Sheet1!$A:$A,0),MATCH(Q$6,[4]Sheet1!$1:$1,0))</f>
        <v>-2131.0081171742531</v>
      </c>
      <c r="R137" s="110">
        <f>INDEX([4]Sheet1!$1:$1048576,MATCH($B137,[4]Sheet1!$A:$A,0),MATCH(R$6,[4]Sheet1!$1:$1,0))</f>
        <v>-1828.382682541305</v>
      </c>
      <c r="S137" s="72">
        <f>INDEX([4]Sheet1!$1:$1048576,MATCH($B137,[4]Sheet1!$A:$A,0),MATCH(S$6,[4]Sheet1!$1:$1,0))</f>
        <v>5028.5054770099232</v>
      </c>
      <c r="T137" s="72">
        <f>INDEX([4]Sheet1!$1:$1048576,MATCH($B137,[4]Sheet1!$A:$A,0),MATCH(T$6,[4]Sheet1!$1:$1,0))</f>
        <v>5838.9197079958049</v>
      </c>
      <c r="U137" s="101" t="str">
        <f t="shared" ref="U137:U150" si="30">IFERROR((J137/Q137),"-")</f>
        <v>-</v>
      </c>
      <c r="V137" s="101" t="str">
        <f t="shared" ref="V137:V150" si="31">IFERROR((J137/R137),"-")</f>
        <v>-</v>
      </c>
      <c r="W137" s="101" t="str">
        <f t="shared" ref="W137:W150" si="32">IFERROR(J137/M137,"-")</f>
        <v>-</v>
      </c>
      <c r="X137" s="101" t="str">
        <f t="shared" ref="X137:X150" si="33">IFERROR(J137/N137,"-")</f>
        <v>-</v>
      </c>
      <c r="Y137" s="101" t="str">
        <f t="shared" ref="Y137:Y150" si="34">IFERROR($I137/S137,"-")</f>
        <v>-</v>
      </c>
      <c r="Z137" s="101" t="str">
        <f t="shared" ref="Z137:Z150" si="35">IFERROR($I137/T137,"-")</f>
        <v>-</v>
      </c>
      <c r="AA137" s="101">
        <f t="shared" ref="AA137:AA150" si="36">IFERROR(O137/S137,"-")</f>
        <v>5.1456741262458427</v>
      </c>
      <c r="AB137" s="101">
        <f t="shared" ref="AB137:AB150" si="37">IFERROR(P137/T137,"-")</f>
        <v>4.8723012392804774</v>
      </c>
      <c r="AC137" s="107" t="str">
        <f t="shared" si="27"/>
        <v/>
      </c>
      <c r="AD137" s="107" t="str">
        <f t="shared" ref="AD137:AD150" si="38">IFERROR($L137/J137,"")</f>
        <v/>
      </c>
      <c r="AE137" s="107">
        <f t="shared" si="28"/>
        <v>-9.4674867481051431E-2</v>
      </c>
      <c r="AF137" s="107">
        <f t="shared" si="29"/>
        <v>-7.5127440865422307E-2</v>
      </c>
      <c r="AG137" s="107"/>
    </row>
    <row r="138" spans="1:33" ht="20.149999999999999" customHeight="1" x14ac:dyDescent="0.35">
      <c r="A138" s="15" t="str">
        <f>INDEX([4]Sheet1!$1:$1048576,MATCH($B138,[4]Sheet1!$A:$A,0),MATCH(A$6,[4]Sheet1!$1:$1,0))</f>
        <v>Grupo Natura</v>
      </c>
      <c r="B138" s="41" t="s">
        <v>132</v>
      </c>
      <c r="C138" s="15" t="str">
        <f>INDEX([4]Sheet1!$1:$1048576,MATCH($B138,[4]Sheet1!$A:$A,0),MATCH(C$6,[4]Sheet1!$1:$1,0))</f>
        <v>Retail</v>
      </c>
      <c r="D138" s="15" t="str">
        <f>INDEX([4]Sheet1!$1:$1048576,MATCH($B138,[4]Sheet1!$A:$A,0),MATCH(D$6,[4]Sheet1!$1:$1,0))</f>
        <v>Danniela Eiger</v>
      </c>
      <c r="E138" s="15" t="str">
        <f>INDEX([4]Sheet1!$1:$1048576,MATCH($B138,[4]Sheet1!$A:$A,0),MATCH(E$6,[4]Sheet1!$1:$1,0))</f>
        <v>Buy</v>
      </c>
      <c r="F138" s="15" t="b">
        <f>INDEX([4]Sheet1!$1:$1048576,MATCH($B138,[4]Sheet1!$A:$A,0),MATCH(F$6,[4]Sheet1!$1:$1,0))</f>
        <v>0</v>
      </c>
      <c r="G138" s="92" t="e">
        <f>INDEX([4]Sheet1!$1:$1048576,MATCH($B138,[4]Sheet1!$A:$A,0),MATCH(G$6,[4]Sheet1!$1:$1,0))</f>
        <v>#N/A</v>
      </c>
      <c r="H138" s="29">
        <f>INDEX([4]Sheet1!$1:$1048576,MATCH($B138,[4]Sheet1!$A:$A,0),MATCH(H$6,[4]Sheet1!$1:$1,0))</f>
        <v>20</v>
      </c>
      <c r="I138" s="85" t="str" cm="1">
        <f t="array" ref="I138">IFERROR((_xll.ECONOMATICA($B138,"EV")/1000000) / IF($G138="USD",Aux!$B$1,1),"")</f>
        <v/>
      </c>
      <c r="J138" s="85" t="str" cm="1">
        <f t="array" ref="J138">IFERROR((_xll.ECONOMATICA($B138,"MarketCapitaliz")/1000000) / IF($G138="USD",Aux!$B$1,1),"")</f>
        <v/>
      </c>
      <c r="K138" s="110">
        <f>ABS(INDEX([4]Sheet1!$1:$1048576,MATCH($B138,[4]Sheet1!$A:$A,0),MATCH(K$6,[4]Sheet1!$1:$1,0)))</f>
        <v>0</v>
      </c>
      <c r="L138" s="110">
        <f>ABS(INDEX([4]Sheet1!$1:$1048576,MATCH($B138,[4]Sheet1!$A:$A,0),MATCH(L$6,[4]Sheet1!$1:$1,0)))</f>
        <v>0</v>
      </c>
      <c r="M138" s="110">
        <f>ABS(INDEX([4]Sheet1!$1:$1048576,MATCH($B138,[4]Sheet1!$A:$A,0),MATCH(M$6,[4]Sheet1!$1:$1,0)))</f>
        <v>28274.727310994389</v>
      </c>
      <c r="N138" s="110">
        <f>ABS(INDEX([4]Sheet1!$1:$1048576,MATCH($B138,[4]Sheet1!$A:$A,0),MATCH(N$6,[4]Sheet1!$1:$1,0)))</f>
        <v>28882.284886928232</v>
      </c>
      <c r="O138" s="110">
        <f>ABS(INDEX([4]Sheet1!$1:$1048576,MATCH($B138,[4]Sheet1!$A:$A,0),MATCH(O$6,[4]Sheet1!$1:$1,0)))</f>
        <v>1770.760654264893</v>
      </c>
      <c r="P138" s="110">
        <f>ABS(INDEX([4]Sheet1!$1:$1048576,MATCH($B138,[4]Sheet1!$A:$A,0),MATCH(P$6,[4]Sheet1!$1:$1,0)))</f>
        <v>680.74542080041465</v>
      </c>
      <c r="Q138" s="110">
        <f>INDEX([4]Sheet1!$1:$1048576,MATCH($B138,[4]Sheet1!$A:$A,0),MATCH(Q$6,[4]Sheet1!$1:$1,0))</f>
        <v>5904.800471677725</v>
      </c>
      <c r="R138" s="110">
        <f>INDEX([4]Sheet1!$1:$1048576,MATCH($B138,[4]Sheet1!$A:$A,0),MATCH(R$6,[4]Sheet1!$1:$1,0))</f>
        <v>451.68748629467598</v>
      </c>
      <c r="S138" s="72">
        <f>INDEX([4]Sheet1!$1:$1048576,MATCH($B138,[4]Sheet1!$A:$A,0),MATCH(S$6,[4]Sheet1!$1:$1,0))</f>
        <v>14281.770426179281</v>
      </c>
      <c r="T138" s="72">
        <f>INDEX([4]Sheet1!$1:$1048576,MATCH($B138,[4]Sheet1!$A:$A,0),MATCH(T$6,[4]Sheet1!$1:$1,0))</f>
        <v>3646.8128072182449</v>
      </c>
      <c r="U138" s="101" t="str">
        <f t="shared" si="30"/>
        <v>-</v>
      </c>
      <c r="V138" s="101" t="str">
        <f t="shared" si="31"/>
        <v>-</v>
      </c>
      <c r="W138" s="101" t="str">
        <f t="shared" si="32"/>
        <v>-</v>
      </c>
      <c r="X138" s="101" t="str">
        <f t="shared" si="33"/>
        <v>-</v>
      </c>
      <c r="Y138" s="101" t="str">
        <f t="shared" si="34"/>
        <v>-</v>
      </c>
      <c r="Z138" s="101" t="str">
        <f t="shared" si="35"/>
        <v>-</v>
      </c>
      <c r="AA138" s="101">
        <f t="shared" si="36"/>
        <v>0.12398747504153898</v>
      </c>
      <c r="AB138" s="101">
        <f t="shared" si="37"/>
        <v>0.18666859441016415</v>
      </c>
      <c r="AC138" s="107" t="str">
        <f t="shared" si="27"/>
        <v/>
      </c>
      <c r="AD138" s="107" t="str">
        <f t="shared" si="38"/>
        <v/>
      </c>
      <c r="AE138" s="107">
        <f t="shared" si="28"/>
        <v>0.20883669033234825</v>
      </c>
      <c r="AF138" s="107">
        <f t="shared" si="29"/>
        <v>1.5638911120189947E-2</v>
      </c>
      <c r="AG138" s="107"/>
    </row>
    <row r="139" spans="1:33" ht="20.149999999999999" customHeight="1" x14ac:dyDescent="0.35">
      <c r="A139" s="15" t="str">
        <f>INDEX([4]Sheet1!$1:$1048576,MATCH($B139,[4]Sheet1!$A:$A,0),MATCH(A$6,[4]Sheet1!$1:$1,0))</f>
        <v>3tentos</v>
      </c>
      <c r="B139" s="15" t="s">
        <v>354</v>
      </c>
      <c r="C139" s="15" t="str">
        <f>INDEX([4]Sheet1!$1:$1048576,MATCH($B139,[4]Sheet1!$A:$A,0),MATCH(C$6,[4]Sheet1!$1:$1,0))</f>
        <v>Agribusiness</v>
      </c>
      <c r="D139" s="15" t="str">
        <f>INDEX([4]Sheet1!$1:$1048576,MATCH($B139,[4]Sheet1!$A:$A,0),MATCH(D$6,[4]Sheet1!$1:$1,0))</f>
        <v>Leonardo Alencar</v>
      </c>
      <c r="E139" s="15" t="str">
        <f>INDEX([4]Sheet1!$1:$1048576,MATCH($B139,[4]Sheet1!$A:$A,0),MATCH(E$6,[4]Sheet1!$1:$1,0))</f>
        <v>Buy</v>
      </c>
      <c r="F139" s="15" t="b">
        <f>INDEX([4]Sheet1!$1:$1048576,MATCH($B139,[4]Sheet1!$A:$A,0),MATCH(F$6,[4]Sheet1!$1:$1,0))</f>
        <v>0</v>
      </c>
      <c r="G139" s="92" t="e">
        <f>INDEX([4]Sheet1!$1:$1048576,MATCH($B139,[4]Sheet1!$A:$A,0),MATCH(G$6,[4]Sheet1!$1:$1,0))</f>
        <v>#N/A</v>
      </c>
      <c r="H139" s="29">
        <f>INDEX([4]Sheet1!$1:$1048576,MATCH($B139,[4]Sheet1!$A:$A,0),MATCH(H$6,[4]Sheet1!$1:$1,0))</f>
        <v>19.100000000000001</v>
      </c>
      <c r="I139" s="85" t="str" cm="1">
        <f t="array" ref="I139">IFERROR((_xll.ECONOMATICA($B139,"EV")/1000000) / IF($G139="USD",Aux!$B$1,1),"")</f>
        <v/>
      </c>
      <c r="J139" s="85" t="str" cm="1">
        <f t="array" ref="J139">IFERROR((_xll.ECONOMATICA($B139,"MarketCapitaliz")/1000000) / IF($G139="USD",Aux!$B$1,1),"")</f>
        <v/>
      </c>
      <c r="K139" s="110">
        <f>ABS(INDEX([4]Sheet1!$1:$1048576,MATCH($B139,[4]Sheet1!$A:$A,0),MATCH(K$6,[4]Sheet1!$1:$1,0)))</f>
        <v>85.289830935325654</v>
      </c>
      <c r="L139" s="110">
        <f>ABS(INDEX([4]Sheet1!$1:$1048576,MATCH($B139,[4]Sheet1!$A:$A,0),MATCH(L$6,[4]Sheet1!$1:$1,0)))</f>
        <v>131.71960983617581</v>
      </c>
      <c r="M139" s="110">
        <f>ABS(INDEX([4]Sheet1!$1:$1048576,MATCH($B139,[4]Sheet1!$A:$A,0),MATCH(M$6,[4]Sheet1!$1:$1,0)))</f>
        <v>3316.8325583397532</v>
      </c>
      <c r="N139" s="110">
        <f>ABS(INDEX([4]Sheet1!$1:$1048576,MATCH($B139,[4]Sheet1!$A:$A,0),MATCH(N$6,[4]Sheet1!$1:$1,0)))</f>
        <v>4063.2436807447489</v>
      </c>
      <c r="O139" s="110">
        <f>ABS(INDEX([4]Sheet1!$1:$1048576,MATCH($B139,[4]Sheet1!$A:$A,0),MATCH(O$6,[4]Sheet1!$1:$1,0)))</f>
        <v>361.35127447689001</v>
      </c>
      <c r="P139" s="110">
        <f>ABS(INDEX([4]Sheet1!$1:$1048576,MATCH($B139,[4]Sheet1!$A:$A,0),MATCH(P$6,[4]Sheet1!$1:$1,0)))</f>
        <v>22.835326124591571</v>
      </c>
      <c r="Q139" s="110">
        <f>INDEX([4]Sheet1!$1:$1048576,MATCH($B139,[4]Sheet1!$A:$A,0),MATCH(Q$6,[4]Sheet1!$1:$1,0))</f>
        <v>569.89204993507838</v>
      </c>
      <c r="R139" s="110">
        <f>INDEX([4]Sheet1!$1:$1048576,MATCH($B139,[4]Sheet1!$A:$A,0),MATCH(R$6,[4]Sheet1!$1:$1,0))</f>
        <v>878.13073224117238</v>
      </c>
      <c r="S139" s="72">
        <f>INDEX([4]Sheet1!$1:$1048576,MATCH($B139,[4]Sheet1!$A:$A,0),MATCH(S$6,[4]Sheet1!$1:$1,0))</f>
        <v>641.86720001609342</v>
      </c>
      <c r="T139" s="72">
        <f>INDEX([4]Sheet1!$1:$1048576,MATCH($B139,[4]Sheet1!$A:$A,0),MATCH(T$6,[4]Sheet1!$1:$1,0))</f>
        <v>1114.5044537853321</v>
      </c>
      <c r="U139" s="101" t="str">
        <f t="shared" si="30"/>
        <v>-</v>
      </c>
      <c r="V139" s="101" t="str">
        <f t="shared" si="31"/>
        <v>-</v>
      </c>
      <c r="W139" s="101" t="str">
        <f t="shared" si="32"/>
        <v>-</v>
      </c>
      <c r="X139" s="101" t="str">
        <f t="shared" si="33"/>
        <v>-</v>
      </c>
      <c r="Y139" s="101" t="str">
        <f t="shared" si="34"/>
        <v>-</v>
      </c>
      <c r="Z139" s="101" t="str">
        <f t="shared" si="35"/>
        <v>-</v>
      </c>
      <c r="AA139" s="101">
        <f t="shared" si="36"/>
        <v>0.5629689045768812</v>
      </c>
      <c r="AB139" s="101">
        <f t="shared" si="37"/>
        <v>2.0489219264250649E-2</v>
      </c>
      <c r="AC139" s="107" t="str">
        <f t="shared" si="27"/>
        <v/>
      </c>
      <c r="AD139" s="107" t="str">
        <f t="shared" si="38"/>
        <v/>
      </c>
      <c r="AE139" s="107">
        <f t="shared" si="28"/>
        <v>0.17181815479414461</v>
      </c>
      <c r="AF139" s="107">
        <f t="shared" si="29"/>
        <v>0.2161156950547993</v>
      </c>
      <c r="AG139" s="107"/>
    </row>
    <row r="140" spans="1:33" ht="20.149999999999999" customHeight="1" x14ac:dyDescent="0.35">
      <c r="A140" s="15" t="str">
        <f>INDEX([4]Sheet1!$1:$1048576,MATCH($B140,[4]Sheet1!$A:$A,0),MATCH(A$6,[4]Sheet1!$1:$1,0))</f>
        <v>Orizon</v>
      </c>
      <c r="B140" s="41" t="s">
        <v>231</v>
      </c>
      <c r="C140" s="15" t="str">
        <f>INDEX([4]Sheet1!$1:$1048576,MATCH($B140,[4]Sheet1!$A:$A,0),MATCH(C$6,[4]Sheet1!$1:$1,0))</f>
        <v>Sanitation</v>
      </c>
      <c r="D140" s="15" t="str">
        <f>INDEX([4]Sheet1!$1:$1048576,MATCH($B140,[4]Sheet1!$A:$A,0),MATCH(D$6,[4]Sheet1!$1:$1,0))</f>
        <v>Vladimir Pinto</v>
      </c>
      <c r="E140" s="15" t="str">
        <f>INDEX([4]Sheet1!$1:$1048576,MATCH($B140,[4]Sheet1!$A:$A,0),MATCH(E$6,[4]Sheet1!$1:$1,0))</f>
        <v>Buy</v>
      </c>
      <c r="F140" s="15" t="b">
        <f>INDEX([4]Sheet1!$1:$1048576,MATCH($B140,[4]Sheet1!$A:$A,0),MATCH(F$6,[4]Sheet1!$1:$1,0))</f>
        <v>0</v>
      </c>
      <c r="G140" s="92" t="e">
        <f>INDEX([4]Sheet1!$1:$1048576,MATCH($B140,[4]Sheet1!$A:$A,0),MATCH(G$6,[4]Sheet1!$1:$1,0))</f>
        <v>#N/A</v>
      </c>
      <c r="H140" s="29">
        <f>INDEX([4]Sheet1!$1:$1048576,MATCH($B140,[4]Sheet1!$A:$A,0),MATCH(H$6,[4]Sheet1!$1:$1,0))</f>
        <v>47</v>
      </c>
      <c r="I140" s="85" t="str" cm="1">
        <f t="array" ref="I140">IFERROR((_xll.ECONOMATICA($B140,"EV")/1000000) / IF($G140="USD",Aux!$B$1,1),"")</f>
        <v/>
      </c>
      <c r="J140" s="85" t="str" cm="1">
        <f t="array" ref="J140">IFERROR((_xll.ECONOMATICA($B140,"MarketCapitaliz")/1000000) / IF($G140="USD",Aux!$B$1,1),"")</f>
        <v/>
      </c>
      <c r="K140" s="110">
        <f>ABS(INDEX([4]Sheet1!$1:$1048576,MATCH($B140,[4]Sheet1!$A:$A,0),MATCH(K$6,[4]Sheet1!$1:$1,0)))</f>
        <v>0</v>
      </c>
      <c r="L140" s="110">
        <f>ABS(INDEX([4]Sheet1!$1:$1048576,MATCH($B140,[4]Sheet1!$A:$A,0),MATCH(L$6,[4]Sheet1!$1:$1,0)))</f>
        <v>0</v>
      </c>
      <c r="M140" s="110">
        <f>ABS(INDEX([4]Sheet1!$1:$1048576,MATCH($B140,[4]Sheet1!$A:$A,0),MATCH(M$6,[4]Sheet1!$1:$1,0)))</f>
        <v>827.8169333641556</v>
      </c>
      <c r="N140" s="110">
        <f>ABS(INDEX([4]Sheet1!$1:$1048576,MATCH($B140,[4]Sheet1!$A:$A,0),MATCH(N$6,[4]Sheet1!$1:$1,0)))</f>
        <v>925.97139548100836</v>
      </c>
      <c r="O140" s="110">
        <f>ABS(INDEX([4]Sheet1!$1:$1048576,MATCH($B140,[4]Sheet1!$A:$A,0),MATCH(O$6,[4]Sheet1!$1:$1,0)))</f>
        <v>965.70428853736166</v>
      </c>
      <c r="P140" s="110">
        <f>ABS(INDEX([4]Sheet1!$1:$1048576,MATCH($B140,[4]Sheet1!$A:$A,0),MATCH(P$6,[4]Sheet1!$1:$1,0)))</f>
        <v>1524.0570850236511</v>
      </c>
      <c r="Q140" s="110">
        <f>INDEX([4]Sheet1!$1:$1048576,MATCH($B140,[4]Sheet1!$A:$A,0),MATCH(Q$6,[4]Sheet1!$1:$1,0))</f>
        <v>186.22593336415559</v>
      </c>
      <c r="R140" s="110">
        <f>INDEX([4]Sheet1!$1:$1048576,MATCH($B140,[4]Sheet1!$A:$A,0),MATCH(R$6,[4]Sheet1!$1:$1,0))</f>
        <v>98.15446211685267</v>
      </c>
      <c r="S140" s="72">
        <f>INDEX([4]Sheet1!$1:$1048576,MATCH($B140,[4]Sheet1!$A:$A,0),MATCH(S$6,[4]Sheet1!$1:$1,0))</f>
        <v>514.04055904816448</v>
      </c>
      <c r="T140" s="72">
        <f>INDEX([4]Sheet1!$1:$1048576,MATCH($B140,[4]Sheet1!$A:$A,0),MATCH(T$6,[4]Sheet1!$1:$1,0))</f>
        <v>527.54019885664218</v>
      </c>
      <c r="U140" s="101" t="str">
        <f t="shared" si="30"/>
        <v>-</v>
      </c>
      <c r="V140" s="101" t="str">
        <f t="shared" si="31"/>
        <v>-</v>
      </c>
      <c r="W140" s="101" t="str">
        <f t="shared" si="32"/>
        <v>-</v>
      </c>
      <c r="X140" s="101" t="str">
        <f t="shared" si="33"/>
        <v>-</v>
      </c>
      <c r="Y140" s="101" t="str">
        <f t="shared" si="34"/>
        <v>-</v>
      </c>
      <c r="Z140" s="101" t="str">
        <f t="shared" si="35"/>
        <v>-</v>
      </c>
      <c r="AA140" s="101">
        <f t="shared" si="36"/>
        <v>1.8786538757282716</v>
      </c>
      <c r="AB140" s="101">
        <f t="shared" si="37"/>
        <v>2.888987584883195</v>
      </c>
      <c r="AC140" s="107" t="str">
        <f t="shared" si="27"/>
        <v/>
      </c>
      <c r="AD140" s="107" t="str">
        <f t="shared" si="38"/>
        <v/>
      </c>
      <c r="AE140" s="107">
        <f t="shared" si="28"/>
        <v>0.22496028512892843</v>
      </c>
      <c r="AF140" s="107">
        <f t="shared" si="29"/>
        <v>0.10600161365229323</v>
      </c>
      <c r="AG140" s="107"/>
    </row>
    <row r="141" spans="1:33" ht="20.149999999999999" customHeight="1" x14ac:dyDescent="0.35">
      <c r="A141" s="15" t="str">
        <f>INDEX([4]Sheet1!$1:$1048576,MATCH($B141,[4]Sheet1!$A:$A,0),MATCH(A$6,[4]Sheet1!$1:$1,0))</f>
        <v>Cogna</v>
      </c>
      <c r="B141" s="41" t="s">
        <v>111</v>
      </c>
      <c r="C141" s="15" t="str">
        <f>INDEX([4]Sheet1!$1:$1048576,MATCH($B141,[4]Sheet1!$A:$A,0),MATCH(C$6,[4]Sheet1!$1:$1,0))</f>
        <v>Education</v>
      </c>
      <c r="D141" s="15" t="str">
        <f>INDEX([4]Sheet1!$1:$1048576,MATCH($B141,[4]Sheet1!$A:$A,0),MATCH(D$6,[4]Sheet1!$1:$1,0))</f>
        <v>Rafael Barros</v>
      </c>
      <c r="E141" s="15" t="str">
        <f>INDEX([4]Sheet1!$1:$1048576,MATCH($B141,[4]Sheet1!$A:$A,0),MATCH(E$6,[4]Sheet1!$1:$1,0))</f>
        <v>Neutral</v>
      </c>
      <c r="F141" s="15" t="b">
        <f>INDEX([4]Sheet1!$1:$1048576,MATCH($B141,[4]Sheet1!$A:$A,0),MATCH(F$6,[4]Sheet1!$1:$1,0))</f>
        <v>0</v>
      </c>
      <c r="G141" s="92" t="e">
        <f>INDEX([4]Sheet1!$1:$1048576,MATCH($B141,[4]Sheet1!$A:$A,0),MATCH(G$6,[4]Sheet1!$1:$1,0))</f>
        <v>#N/A</v>
      </c>
      <c r="H141" s="29">
        <f>INDEX([4]Sheet1!$1:$1048576,MATCH($B141,[4]Sheet1!$A:$A,0),MATCH(H$6,[4]Sheet1!$1:$1,0))</f>
        <v>3.3</v>
      </c>
      <c r="I141" s="85" t="str" cm="1">
        <f t="array" ref="I141">IFERROR((_xll.ECONOMATICA($B141,"EV")/1000000) / IF($G141="USD",Aux!$B$1,1),"")</f>
        <v/>
      </c>
      <c r="J141" s="85" t="str" cm="1">
        <f t="array" ref="J141">IFERROR((_xll.ECONOMATICA($B141,"MarketCapitaliz")/1000000) / IF($G141="USD",Aux!$B$1,1),"")</f>
        <v/>
      </c>
      <c r="K141" s="110">
        <f>ABS(INDEX([4]Sheet1!$1:$1048576,MATCH($B141,[4]Sheet1!$A:$A,0),MATCH(K$6,[4]Sheet1!$1:$1,0)))</f>
        <v>0</v>
      </c>
      <c r="L141" s="110">
        <f>ABS(INDEX([4]Sheet1!$1:$1048576,MATCH($B141,[4]Sheet1!$A:$A,0),MATCH(L$6,[4]Sheet1!$1:$1,0)))</f>
        <v>0</v>
      </c>
      <c r="M141" s="110">
        <f>ABS(INDEX([4]Sheet1!$1:$1048576,MATCH($B141,[4]Sheet1!$A:$A,0),MATCH(M$6,[4]Sheet1!$1:$1,0)))</f>
        <v>13147.42345033038</v>
      </c>
      <c r="N141" s="110">
        <f>ABS(INDEX([4]Sheet1!$1:$1048576,MATCH($B141,[4]Sheet1!$A:$A,0),MATCH(N$6,[4]Sheet1!$1:$1,0)))</f>
        <v>13288.795426580609</v>
      </c>
      <c r="O141" s="110">
        <f>ABS(INDEX([4]Sheet1!$1:$1048576,MATCH($B141,[4]Sheet1!$A:$A,0),MATCH(O$6,[4]Sheet1!$1:$1,0)))</f>
        <v>6779.6948132628058</v>
      </c>
      <c r="P141" s="110">
        <f>ABS(INDEX([4]Sheet1!$1:$1048576,MATCH($B141,[4]Sheet1!$A:$A,0),MATCH(P$6,[4]Sheet1!$1:$1,0)))</f>
        <v>7088.3589695925803</v>
      </c>
      <c r="Q141" s="110">
        <f>INDEX([4]Sheet1!$1:$1048576,MATCH($B141,[4]Sheet1!$A:$A,0),MATCH(Q$6,[4]Sheet1!$1:$1,0))</f>
        <v>-87.814483649799314</v>
      </c>
      <c r="R141" s="110">
        <f>INDEX([4]Sheet1!$1:$1048576,MATCH($B141,[4]Sheet1!$A:$A,0),MATCH(R$6,[4]Sheet1!$1:$1,0))</f>
        <v>145.7041439885198</v>
      </c>
      <c r="S141" s="72">
        <f>INDEX([4]Sheet1!$1:$1048576,MATCH($B141,[4]Sheet1!$A:$A,0),MATCH(S$6,[4]Sheet1!$1:$1,0))</f>
        <v>1737.1326186328349</v>
      </c>
      <c r="T141" s="72">
        <f>INDEX([4]Sheet1!$1:$1048576,MATCH($B141,[4]Sheet1!$A:$A,0),MATCH(T$6,[4]Sheet1!$1:$1,0))</f>
        <v>1967.3647416458091</v>
      </c>
      <c r="U141" s="101" t="str">
        <f t="shared" si="30"/>
        <v>-</v>
      </c>
      <c r="V141" s="101" t="str">
        <f t="shared" si="31"/>
        <v>-</v>
      </c>
      <c r="W141" s="101" t="str">
        <f t="shared" si="32"/>
        <v>-</v>
      </c>
      <c r="X141" s="101" t="str">
        <f t="shared" si="33"/>
        <v>-</v>
      </c>
      <c r="Y141" s="101" t="str">
        <f t="shared" si="34"/>
        <v>-</v>
      </c>
      <c r="Z141" s="101" t="str">
        <f t="shared" si="35"/>
        <v>-</v>
      </c>
      <c r="AA141" s="101">
        <f t="shared" si="36"/>
        <v>3.9028078458388449</v>
      </c>
      <c r="AB141" s="101">
        <f t="shared" si="37"/>
        <v>3.6029714366349666</v>
      </c>
      <c r="AC141" s="107" t="str">
        <f t="shared" si="27"/>
        <v/>
      </c>
      <c r="AD141" s="107" t="str">
        <f t="shared" si="38"/>
        <v/>
      </c>
      <c r="AE141" s="107">
        <f t="shared" si="28"/>
        <v>-6.6792161963561492E-3</v>
      </c>
      <c r="AF141" s="107">
        <f t="shared" si="29"/>
        <v>1.0964435775501399E-2</v>
      </c>
      <c r="AG141" s="107"/>
    </row>
    <row r="142" spans="1:33" ht="20.149999999999999" customHeight="1" x14ac:dyDescent="0.35">
      <c r="A142" s="15" t="str">
        <f>INDEX([4]Sheet1!$1:$1048576,MATCH($B142,[4]Sheet1!$A:$A,0),MATCH(A$6,[4]Sheet1!$1:$1,0))</f>
        <v>Serena Energia</v>
      </c>
      <c r="B142" s="41" t="s">
        <v>336</v>
      </c>
      <c r="C142" s="15" t="str">
        <f>INDEX([4]Sheet1!$1:$1048576,MATCH($B142,[4]Sheet1!$A:$A,0),MATCH(C$6,[4]Sheet1!$1:$1,0))</f>
        <v>Utilities &amp; Energy</v>
      </c>
      <c r="D142" s="15" t="str">
        <f>INDEX([4]Sheet1!$1:$1048576,MATCH($B142,[4]Sheet1!$A:$A,0),MATCH(D$6,[4]Sheet1!$1:$1,0))</f>
        <v>Vladimir Pinto</v>
      </c>
      <c r="E142" s="15" t="str">
        <f>INDEX([4]Sheet1!$1:$1048576,MATCH($B142,[4]Sheet1!$A:$A,0),MATCH(E$6,[4]Sheet1!$1:$1,0))</f>
        <v>Buy</v>
      </c>
      <c r="F142" s="15" t="b">
        <f>INDEX([4]Sheet1!$1:$1048576,MATCH($B142,[4]Sheet1!$A:$A,0),MATCH(F$6,[4]Sheet1!$1:$1,0))</f>
        <v>0</v>
      </c>
      <c r="G142" s="92" t="e">
        <f>INDEX([4]Sheet1!$1:$1048576,MATCH($B142,[4]Sheet1!$A:$A,0),MATCH(G$6,[4]Sheet1!$1:$1,0))</f>
        <v>#N/A</v>
      </c>
      <c r="H142" s="29">
        <f>INDEX([4]Sheet1!$1:$1048576,MATCH($B142,[4]Sheet1!$A:$A,0),MATCH(H$6,[4]Sheet1!$1:$1,0))</f>
        <v>17</v>
      </c>
      <c r="I142" s="85" t="str" cm="1">
        <f t="array" ref="I142">IFERROR((_xll.ECONOMATICA($B142,"EV")/1000000) / IF($G142="USD",Aux!$B$1,1),"")</f>
        <v/>
      </c>
      <c r="J142" s="85" t="str" cm="1">
        <f t="array" ref="J142">IFERROR((_xll.ECONOMATICA($B142,"MarketCapitaliz")/1000000) / IF($G142="USD",Aux!$B$1,1),"")</f>
        <v/>
      </c>
      <c r="K142" s="110">
        <f>ABS(INDEX([4]Sheet1!$1:$1048576,MATCH($B142,[4]Sheet1!$A:$A,0),MATCH(K$6,[4]Sheet1!$1:$1,0)))</f>
        <v>0</v>
      </c>
      <c r="L142" s="110">
        <f>ABS(INDEX([4]Sheet1!$1:$1048576,MATCH($B142,[4]Sheet1!$A:$A,0),MATCH(L$6,[4]Sheet1!$1:$1,0)))</f>
        <v>0</v>
      </c>
      <c r="M142" s="110">
        <f>ABS(INDEX([4]Sheet1!$1:$1048576,MATCH($B142,[4]Sheet1!$A:$A,0),MATCH(M$6,[4]Sheet1!$1:$1,0)))</f>
        <v>5694.0475034425244</v>
      </c>
      <c r="N142" s="110">
        <f>ABS(INDEX([4]Sheet1!$1:$1048576,MATCH($B142,[4]Sheet1!$A:$A,0),MATCH(N$6,[4]Sheet1!$1:$1,0)))</f>
        <v>4630.0842788327536</v>
      </c>
      <c r="O142" s="110">
        <f>ABS(INDEX([4]Sheet1!$1:$1048576,MATCH($B142,[4]Sheet1!$A:$A,0),MATCH(O$6,[4]Sheet1!$1:$1,0)))</f>
        <v>7952.0730396090003</v>
      </c>
      <c r="P142" s="110">
        <f>ABS(INDEX([4]Sheet1!$1:$1048576,MATCH($B142,[4]Sheet1!$A:$A,0),MATCH(P$6,[4]Sheet1!$1:$1,0)))</f>
        <v>6950.7090165543759</v>
      </c>
      <c r="Q142" s="110">
        <f>INDEX([4]Sheet1!$1:$1048576,MATCH($B142,[4]Sheet1!$A:$A,0),MATCH(Q$6,[4]Sheet1!$1:$1,0))</f>
        <v>542.95950344252378</v>
      </c>
      <c r="R142" s="110">
        <f>INDEX([4]Sheet1!$1:$1048576,MATCH($B142,[4]Sheet1!$A:$A,0),MATCH(R$6,[4]Sheet1!$1:$1,0))</f>
        <v>-865.33151895564026</v>
      </c>
      <c r="S142" s="72">
        <f>INDEX([4]Sheet1!$1:$1048576,MATCH($B142,[4]Sheet1!$A:$A,0),MATCH(S$6,[4]Sheet1!$1:$1,0))</f>
        <v>1445.9378340364331</v>
      </c>
      <c r="T142" s="72">
        <f>INDEX([4]Sheet1!$1:$1048576,MATCH($B142,[4]Sheet1!$A:$A,0),MATCH(T$6,[4]Sheet1!$1:$1,0))</f>
        <v>1498.8309069739009</v>
      </c>
      <c r="U142" s="101" t="str">
        <f t="shared" si="30"/>
        <v>-</v>
      </c>
      <c r="V142" s="101" t="str">
        <f t="shared" si="31"/>
        <v>-</v>
      </c>
      <c r="W142" s="101" t="str">
        <f t="shared" si="32"/>
        <v>-</v>
      </c>
      <c r="X142" s="101" t="str">
        <f t="shared" si="33"/>
        <v>-</v>
      </c>
      <c r="Y142" s="101" t="str">
        <f t="shared" si="34"/>
        <v>-</v>
      </c>
      <c r="Z142" s="101" t="str">
        <f t="shared" si="35"/>
        <v>-</v>
      </c>
      <c r="AA142" s="101">
        <f t="shared" si="36"/>
        <v>5.4995953853771509</v>
      </c>
      <c r="AB142" s="101">
        <f t="shared" si="37"/>
        <v>4.6374203949314534</v>
      </c>
      <c r="AC142" s="107" t="str">
        <f t="shared" si="27"/>
        <v/>
      </c>
      <c r="AD142" s="107" t="str">
        <f t="shared" si="38"/>
        <v/>
      </c>
      <c r="AE142" s="107">
        <f t="shared" si="28"/>
        <v>9.5355632898085185E-2</v>
      </c>
      <c r="AF142" s="107">
        <f t="shared" si="29"/>
        <v>-0.18689325438667626</v>
      </c>
      <c r="AG142" s="107"/>
    </row>
    <row r="143" spans="1:33" ht="20.149999999999999" customHeight="1" x14ac:dyDescent="0.35">
      <c r="A143" s="15" t="str">
        <f>INDEX([4]Sheet1!$1:$1048576,MATCH($B143,[4]Sheet1!$A:$A,0),MATCH(A$6,[4]Sheet1!$1:$1,0))</f>
        <v>Petz</v>
      </c>
      <c r="B143" s="41" t="s">
        <v>339</v>
      </c>
      <c r="C143" s="15" t="str">
        <f>INDEX([4]Sheet1!$1:$1048576,MATCH($B143,[4]Sheet1!$A:$A,0),MATCH(C$6,[4]Sheet1!$1:$1,0))</f>
        <v>Retail</v>
      </c>
      <c r="D143" s="15" t="str">
        <f>INDEX([4]Sheet1!$1:$1048576,MATCH($B143,[4]Sheet1!$A:$A,0),MATCH(D$6,[4]Sheet1!$1:$1,0))</f>
        <v>Danniela Eiger</v>
      </c>
      <c r="E143" s="15" t="str">
        <f>INDEX([4]Sheet1!$1:$1048576,MATCH($B143,[4]Sheet1!$A:$A,0),MATCH(E$6,[4]Sheet1!$1:$1,0))</f>
        <v>Buy</v>
      </c>
      <c r="F143" s="15" t="b">
        <f>INDEX([4]Sheet1!$1:$1048576,MATCH($B143,[4]Sheet1!$A:$A,0),MATCH(F$6,[4]Sheet1!$1:$1,0))</f>
        <v>0</v>
      </c>
      <c r="G143" s="92" t="e">
        <f>INDEX([4]Sheet1!$1:$1048576,MATCH($B143,[4]Sheet1!$A:$A,0),MATCH(G$6,[4]Sheet1!$1:$1,0))</f>
        <v>#N/A</v>
      </c>
      <c r="H143" s="29">
        <f>INDEX([4]Sheet1!$1:$1048576,MATCH($B143,[4]Sheet1!$A:$A,0),MATCH(H$6,[4]Sheet1!$1:$1,0))</f>
        <v>5.5</v>
      </c>
      <c r="I143" s="85" t="str" cm="1">
        <f t="array" ref="I143">IFERROR((_xll.ECONOMATICA($B143,"EV")/1000000) / IF($G143="USD",Aux!$B$1,1),"")</f>
        <v/>
      </c>
      <c r="J143" s="85" t="str" cm="1">
        <f t="array" ref="J143">IFERROR((_xll.ECONOMATICA($B143,"MarketCapitaliz")/1000000) / IF($G143="USD",Aux!$B$1,1),"")</f>
        <v/>
      </c>
      <c r="K143" s="110">
        <f>ABS(INDEX([4]Sheet1!$1:$1048576,MATCH($B143,[4]Sheet1!$A:$A,0),MATCH(K$6,[4]Sheet1!$1:$1,0)))</f>
        <v>17.968265713428089</v>
      </c>
      <c r="L143" s="110">
        <f>ABS(INDEX([4]Sheet1!$1:$1048576,MATCH($B143,[4]Sheet1!$A:$A,0),MATCH(L$6,[4]Sheet1!$1:$1,0)))</f>
        <v>15.220116104260111</v>
      </c>
      <c r="M143" s="110">
        <f>ABS(INDEX([4]Sheet1!$1:$1048576,MATCH($B143,[4]Sheet1!$A:$A,0),MATCH(M$6,[4]Sheet1!$1:$1,0)))</f>
        <v>1961.157200383075</v>
      </c>
      <c r="N143" s="110">
        <f>ABS(INDEX([4]Sheet1!$1:$1048576,MATCH($B143,[4]Sheet1!$A:$A,0),MATCH(N$6,[4]Sheet1!$1:$1,0)))</f>
        <v>2015.6821132874879</v>
      </c>
      <c r="O143" s="110">
        <f>ABS(INDEX([4]Sheet1!$1:$1048576,MATCH($B143,[4]Sheet1!$A:$A,0),MATCH(O$6,[4]Sheet1!$1:$1,0)))</f>
        <v>8.0639946516450323</v>
      </c>
      <c r="P143" s="110">
        <f>ABS(INDEX([4]Sheet1!$1:$1048576,MATCH($B143,[4]Sheet1!$A:$A,0),MATCH(P$6,[4]Sheet1!$1:$1,0)))</f>
        <v>147.86318454551221</v>
      </c>
      <c r="Q143" s="110">
        <f>INDEX([4]Sheet1!$1:$1048576,MATCH($B143,[4]Sheet1!$A:$A,0),MATCH(Q$6,[4]Sheet1!$1:$1,0))</f>
        <v>98.451131372790272</v>
      </c>
      <c r="R143" s="110">
        <f>INDEX([4]Sheet1!$1:$1048576,MATCH($B143,[4]Sheet1!$A:$A,0),MATCH(R$6,[4]Sheet1!$1:$1,0))</f>
        <v>120.09563551378019</v>
      </c>
      <c r="S143" s="72">
        <f>INDEX([4]Sheet1!$1:$1048576,MATCH($B143,[4]Sheet1!$A:$A,0),MATCH(S$6,[4]Sheet1!$1:$1,0))</f>
        <v>240.65598048631131</v>
      </c>
      <c r="T143" s="72">
        <f>INDEX([4]Sheet1!$1:$1048576,MATCH($B143,[4]Sheet1!$A:$A,0),MATCH(T$6,[4]Sheet1!$1:$1,0))</f>
        <v>298.74282953899569</v>
      </c>
      <c r="U143" s="101" t="str">
        <f t="shared" si="30"/>
        <v>-</v>
      </c>
      <c r="V143" s="101" t="str">
        <f t="shared" si="31"/>
        <v>-</v>
      </c>
      <c r="W143" s="101" t="str">
        <f t="shared" si="32"/>
        <v>-</v>
      </c>
      <c r="X143" s="101" t="str">
        <f t="shared" si="33"/>
        <v>-</v>
      </c>
      <c r="Y143" s="101" t="str">
        <f t="shared" si="34"/>
        <v>-</v>
      </c>
      <c r="Z143" s="101" t="str">
        <f t="shared" si="35"/>
        <v>-</v>
      </c>
      <c r="AA143" s="101">
        <f t="shared" si="36"/>
        <v>3.3508390838031629E-2</v>
      </c>
      <c r="AB143" s="101">
        <f t="shared" si="37"/>
        <v>0.49495140945704685</v>
      </c>
      <c r="AC143" s="107" t="str">
        <f t="shared" si="27"/>
        <v/>
      </c>
      <c r="AD143" s="107" t="str">
        <f t="shared" si="38"/>
        <v/>
      </c>
      <c r="AE143" s="107">
        <f t="shared" si="28"/>
        <v>5.020053025507578E-2</v>
      </c>
      <c r="AF143" s="107">
        <f t="shared" si="29"/>
        <v>5.9580642563677635E-2</v>
      </c>
      <c r="AG143" s="107"/>
    </row>
    <row r="144" spans="1:33" ht="20.149999999999999" customHeight="1" x14ac:dyDescent="0.35">
      <c r="A144" s="15" t="str">
        <f>INDEX([4]Sheet1!$1:$1048576,MATCH($B144,[4]Sheet1!$A:$A,0),MATCH(A$6,[4]Sheet1!$1:$1,0))</f>
        <v>Grupo Mateus</v>
      </c>
      <c r="B144" s="41" t="s">
        <v>35</v>
      </c>
      <c r="C144" s="15" t="str">
        <f>INDEX([4]Sheet1!$1:$1048576,MATCH($B144,[4]Sheet1!$A:$A,0),MATCH(C$6,[4]Sheet1!$1:$1,0))</f>
        <v>Retail</v>
      </c>
      <c r="D144" s="15" t="str">
        <f>INDEX([4]Sheet1!$1:$1048576,MATCH($B144,[4]Sheet1!$A:$A,0),MATCH(D$6,[4]Sheet1!$1:$1,0))</f>
        <v>Danniela Eiger</v>
      </c>
      <c r="E144" s="15" t="str">
        <f>INDEX([4]Sheet1!$1:$1048576,MATCH($B144,[4]Sheet1!$A:$A,0),MATCH(E$6,[4]Sheet1!$1:$1,0))</f>
        <v>Buy</v>
      </c>
      <c r="F144" s="15" t="b">
        <f>INDEX([4]Sheet1!$1:$1048576,MATCH($B144,[4]Sheet1!$A:$A,0),MATCH(F$6,[4]Sheet1!$1:$1,0))</f>
        <v>0</v>
      </c>
      <c r="G144" s="92" t="e">
        <f>INDEX([4]Sheet1!$1:$1048576,MATCH($B144,[4]Sheet1!$A:$A,0),MATCH(G$6,[4]Sheet1!$1:$1,0))</f>
        <v>#N/A</v>
      </c>
      <c r="H144" s="29">
        <f>INDEX([4]Sheet1!$1:$1048576,MATCH($B144,[4]Sheet1!$A:$A,0),MATCH(H$6,[4]Sheet1!$1:$1,0))</f>
        <v>9</v>
      </c>
      <c r="I144" s="85" t="str" cm="1">
        <f t="array" ref="I144">IFERROR((_xll.ECONOMATICA($B144,"EV")/1000000) / IF($G144="USD",Aux!$B$1,1),"")</f>
        <v/>
      </c>
      <c r="J144" s="85" t="str" cm="1">
        <f t="array" ref="J144">IFERROR((_xll.ECONOMATICA($B144,"MarketCapitaliz")/1000000) / IF($G144="USD",Aux!$B$1,1),"")</f>
        <v/>
      </c>
      <c r="K144" s="110">
        <f>ABS(INDEX([4]Sheet1!$1:$1048576,MATCH($B144,[4]Sheet1!$A:$A,0),MATCH(K$6,[4]Sheet1!$1:$1,0)))</f>
        <v>0</v>
      </c>
      <c r="L144" s="110">
        <f>ABS(INDEX([4]Sheet1!$1:$1048576,MATCH($B144,[4]Sheet1!$A:$A,0),MATCH(L$6,[4]Sheet1!$1:$1,0)))</f>
        <v>0</v>
      </c>
      <c r="M144" s="110">
        <f>ABS(INDEX([4]Sheet1!$1:$1048576,MATCH($B144,[4]Sheet1!$A:$A,0),MATCH(M$6,[4]Sheet1!$1:$1,0)))</f>
        <v>8619.7102001109961</v>
      </c>
      <c r="N144" s="110">
        <f>ABS(INDEX([4]Sheet1!$1:$1048576,MATCH($B144,[4]Sheet1!$A:$A,0),MATCH(N$6,[4]Sheet1!$1:$1,0)))</f>
        <v>10072.04696100929</v>
      </c>
      <c r="O144" s="110">
        <f>ABS(INDEX([4]Sheet1!$1:$1048576,MATCH($B144,[4]Sheet1!$A:$A,0),MATCH(O$6,[4]Sheet1!$1:$1,0)))</f>
        <v>175.24289695424051</v>
      </c>
      <c r="P144" s="110">
        <f>ABS(INDEX([4]Sheet1!$1:$1048576,MATCH($B144,[4]Sheet1!$A:$A,0),MATCH(P$6,[4]Sheet1!$1:$1,0)))</f>
        <v>92.656576977473151</v>
      </c>
      <c r="Q144" s="110">
        <f>INDEX([4]Sheet1!$1:$1048576,MATCH($B144,[4]Sheet1!$A:$A,0),MATCH(Q$6,[4]Sheet1!$1:$1,0))</f>
        <v>1158.0369774309929</v>
      </c>
      <c r="R144" s="110">
        <f>INDEX([4]Sheet1!$1:$1048576,MATCH($B144,[4]Sheet1!$A:$A,0),MATCH(R$6,[4]Sheet1!$1:$1,0))</f>
        <v>1452.3367608982931</v>
      </c>
      <c r="S144" s="72">
        <f>INDEX([4]Sheet1!$1:$1048576,MATCH($B144,[4]Sheet1!$A:$A,0),MATCH(S$6,[4]Sheet1!$1:$1,0))</f>
        <v>1685.862928691678</v>
      </c>
      <c r="T144" s="72">
        <f>INDEX([4]Sheet1!$1:$1048576,MATCH($B144,[4]Sheet1!$A:$A,0),MATCH(T$6,[4]Sheet1!$1:$1,0))</f>
        <v>2117.3415809554931</v>
      </c>
      <c r="U144" s="101" t="str">
        <f t="shared" si="30"/>
        <v>-</v>
      </c>
      <c r="V144" s="101" t="str">
        <f t="shared" si="31"/>
        <v>-</v>
      </c>
      <c r="W144" s="101" t="str">
        <f t="shared" si="32"/>
        <v>-</v>
      </c>
      <c r="X144" s="101" t="str">
        <f t="shared" si="33"/>
        <v>-</v>
      </c>
      <c r="Y144" s="101" t="str">
        <f t="shared" si="34"/>
        <v>-</v>
      </c>
      <c r="Z144" s="101" t="str">
        <f t="shared" si="35"/>
        <v>-</v>
      </c>
      <c r="AA144" s="101">
        <f t="shared" si="36"/>
        <v>0.10394848476218561</v>
      </c>
      <c r="AB144" s="101">
        <f t="shared" si="37"/>
        <v>4.3760807330700036E-2</v>
      </c>
      <c r="AC144" s="107" t="str">
        <f t="shared" si="27"/>
        <v/>
      </c>
      <c r="AD144" s="107" t="str">
        <f t="shared" si="38"/>
        <v/>
      </c>
      <c r="AE144" s="107">
        <f t="shared" si="28"/>
        <v>0.13434755351938407</v>
      </c>
      <c r="AF144" s="107">
        <f t="shared" si="29"/>
        <v>0.14419479640241459</v>
      </c>
      <c r="AG144" s="107"/>
    </row>
    <row r="145" spans="1:33" ht="20.149999999999999" customHeight="1" x14ac:dyDescent="0.35">
      <c r="A145" s="15" t="str">
        <f>INDEX([4]Sheet1!$1:$1048576,MATCH($B145,[4]Sheet1!$A:$A,0),MATCH(A$6,[4]Sheet1!$1:$1,0))</f>
        <v>Eletromidia</v>
      </c>
      <c r="B145" s="41" t="s">
        <v>358</v>
      </c>
      <c r="C145" s="15" t="str">
        <f>INDEX([4]Sheet1!$1:$1048576,MATCH($B145,[4]Sheet1!$A:$A,0),MATCH(C$6,[4]Sheet1!$1:$1,0))</f>
        <v>TMT</v>
      </c>
      <c r="D145" s="15" t="str">
        <f>INDEX([4]Sheet1!$1:$1048576,MATCH($B145,[4]Sheet1!$A:$A,0),MATCH(D$6,[4]Sheet1!$1:$1,0))</f>
        <v>Bernardo Guttmann</v>
      </c>
      <c r="E145" s="15" t="str">
        <f>INDEX([4]Sheet1!$1:$1048576,MATCH($B145,[4]Sheet1!$A:$A,0),MATCH(E$6,[4]Sheet1!$1:$1,0))</f>
        <v>Buy</v>
      </c>
      <c r="F145" s="15" t="b">
        <f>INDEX([4]Sheet1!$1:$1048576,MATCH($B145,[4]Sheet1!$A:$A,0),MATCH(F$6,[4]Sheet1!$1:$1,0))</f>
        <v>0</v>
      </c>
      <c r="G145" s="92" t="e">
        <f>INDEX([4]Sheet1!$1:$1048576,MATCH($B145,[4]Sheet1!$A:$A,0),MATCH(G$6,[4]Sheet1!$1:$1,0))</f>
        <v>#N/A</v>
      </c>
      <c r="H145" s="29">
        <f>INDEX([4]Sheet1!$1:$1048576,MATCH($B145,[4]Sheet1!$A:$A,0),MATCH(H$6,[4]Sheet1!$1:$1,0))</f>
        <v>17</v>
      </c>
      <c r="I145" s="85" t="str" cm="1">
        <f t="array" ref="I145">IFERROR((_xll.ECONOMATICA($B145,"EV")/1000000) / IF($G145="USD",Aux!$B$1,1),"")</f>
        <v/>
      </c>
      <c r="J145" s="85" t="str" cm="1">
        <f t="array" ref="J145">IFERROR((_xll.ECONOMATICA($B145,"MarketCapitaliz")/1000000) / IF($G145="USD",Aux!$B$1,1),"")</f>
        <v/>
      </c>
      <c r="K145" s="110">
        <f>ABS(INDEX([4]Sheet1!$1:$1048576,MATCH($B145,[4]Sheet1!$A:$A,0),MATCH(K$6,[4]Sheet1!$1:$1,0)))</f>
        <v>0</v>
      </c>
      <c r="L145" s="110">
        <f>ABS(INDEX([4]Sheet1!$1:$1048576,MATCH($B145,[4]Sheet1!$A:$A,0),MATCH(L$6,[4]Sheet1!$1:$1,0)))</f>
        <v>36.031284332014842</v>
      </c>
      <c r="M145" s="110">
        <f>ABS(INDEX([4]Sheet1!$1:$1048576,MATCH($B145,[4]Sheet1!$A:$A,0),MATCH(M$6,[4]Sheet1!$1:$1,0)))</f>
        <v>1043.038649983778</v>
      </c>
      <c r="N145" s="110">
        <f>ABS(INDEX([4]Sheet1!$1:$1048576,MATCH($B145,[4]Sheet1!$A:$A,0),MATCH(N$6,[4]Sheet1!$1:$1,0)))</f>
        <v>1163.383139652708</v>
      </c>
      <c r="O145" s="110">
        <f>ABS(INDEX([4]Sheet1!$1:$1048576,MATCH($B145,[4]Sheet1!$A:$A,0),MATCH(O$6,[4]Sheet1!$1:$1,0)))</f>
        <v>379.88849140720521</v>
      </c>
      <c r="P145" s="110">
        <f>ABS(INDEX([4]Sheet1!$1:$1048576,MATCH($B145,[4]Sheet1!$A:$A,0),MATCH(P$6,[4]Sheet1!$1:$1,0)))</f>
        <v>292.25413963688612</v>
      </c>
      <c r="Q145" s="110">
        <f>INDEX([4]Sheet1!$1:$1048576,MATCH($B145,[4]Sheet1!$A:$A,0),MATCH(Q$6,[4]Sheet1!$1:$1,0))</f>
        <v>105.39378940377181</v>
      </c>
      <c r="R145" s="110">
        <f>INDEX([4]Sheet1!$1:$1048576,MATCH($B145,[4]Sheet1!$A:$A,0),MATCH(R$6,[4]Sheet1!$1:$1,0))</f>
        <v>156.3757740009444</v>
      </c>
      <c r="S145" s="72">
        <f>INDEX([4]Sheet1!$1:$1048576,MATCH($B145,[4]Sheet1!$A:$A,0),MATCH(S$6,[4]Sheet1!$1:$1,0))</f>
        <v>340.35760877380568</v>
      </c>
      <c r="T145" s="72">
        <f>INDEX([4]Sheet1!$1:$1048576,MATCH($B145,[4]Sheet1!$A:$A,0),MATCH(T$6,[4]Sheet1!$1:$1,0))</f>
        <v>411.60077193818802</v>
      </c>
      <c r="U145" s="101" t="str">
        <f t="shared" si="30"/>
        <v>-</v>
      </c>
      <c r="V145" s="101" t="str">
        <f t="shared" si="31"/>
        <v>-</v>
      </c>
      <c r="W145" s="101" t="str">
        <f t="shared" si="32"/>
        <v>-</v>
      </c>
      <c r="X145" s="101" t="str">
        <f t="shared" si="33"/>
        <v>-</v>
      </c>
      <c r="Y145" s="101" t="str">
        <f t="shared" si="34"/>
        <v>-</v>
      </c>
      <c r="Z145" s="101" t="str">
        <f t="shared" si="35"/>
        <v>-</v>
      </c>
      <c r="AA145" s="101">
        <f t="shared" si="36"/>
        <v>1.1161451415051835</v>
      </c>
      <c r="AB145" s="101">
        <f t="shared" si="37"/>
        <v>0.71004273937750362</v>
      </c>
      <c r="AC145" s="107" t="str">
        <f t="shared" si="27"/>
        <v/>
      </c>
      <c r="AD145" s="107" t="str">
        <f t="shared" si="38"/>
        <v/>
      </c>
      <c r="AE145" s="107">
        <f t="shared" si="28"/>
        <v>0.1010449511198947</v>
      </c>
      <c r="AF145" s="107">
        <f t="shared" si="29"/>
        <v>0.13441468134704579</v>
      </c>
      <c r="AG145" s="107"/>
    </row>
    <row r="146" spans="1:33" ht="20.149999999999999" customHeight="1" x14ac:dyDescent="0.35">
      <c r="A146" s="15" t="str">
        <f>INDEX([4]Sheet1!$1:$1048576,MATCH($B146,[4]Sheet1!$A:$A,0),MATCH(A$6,[4]Sheet1!$1:$1,0))</f>
        <v>Magazine Luiza</v>
      </c>
      <c r="B146" s="41" t="s">
        <v>309</v>
      </c>
      <c r="C146" s="15" t="str">
        <f>INDEX([4]Sheet1!$1:$1048576,MATCH($B146,[4]Sheet1!$A:$A,0),MATCH(C$6,[4]Sheet1!$1:$1,0))</f>
        <v>Retail</v>
      </c>
      <c r="D146" s="15" t="str">
        <f>INDEX([4]Sheet1!$1:$1048576,MATCH($B146,[4]Sheet1!$A:$A,0),MATCH(D$6,[4]Sheet1!$1:$1,0))</f>
        <v>Danniela Eiger</v>
      </c>
      <c r="E146" s="15" t="str">
        <f>INDEX([4]Sheet1!$1:$1048576,MATCH($B146,[4]Sheet1!$A:$A,0),MATCH(E$6,[4]Sheet1!$1:$1,0))</f>
        <v>Neutral</v>
      </c>
      <c r="F146" s="15" t="b">
        <f>INDEX([4]Sheet1!$1:$1048576,MATCH($B146,[4]Sheet1!$A:$A,0),MATCH(F$6,[4]Sheet1!$1:$1,0))</f>
        <v>0</v>
      </c>
      <c r="G146" s="92" t="e">
        <f>INDEX([4]Sheet1!$1:$1048576,MATCH($B146,[4]Sheet1!$A:$A,0),MATCH(G$6,[4]Sheet1!$1:$1,0))</f>
        <v>#N/A</v>
      </c>
      <c r="H146" s="29">
        <f>INDEX([4]Sheet1!$1:$1048576,MATCH($B146,[4]Sheet1!$A:$A,0),MATCH(H$6,[4]Sheet1!$1:$1,0))</f>
        <v>2.5</v>
      </c>
      <c r="I146" s="85" t="str" cm="1">
        <f t="array" ref="I146">IFERROR((_xll.ECONOMATICA($B146,"EV")/1000000) / IF($G146="USD",Aux!$B$1,1),"")</f>
        <v/>
      </c>
      <c r="J146" s="85" t="str" cm="1">
        <f t="array" ref="J146">IFERROR((_xll.ECONOMATICA($B146,"MarketCapitaliz")/1000000) / IF($G146="USD",Aux!$B$1,1),"")</f>
        <v/>
      </c>
      <c r="K146" s="110">
        <f>ABS(INDEX([4]Sheet1!$1:$1048576,MATCH($B146,[4]Sheet1!$A:$A,0),MATCH(K$6,[4]Sheet1!$1:$1,0)))</f>
        <v>0</v>
      </c>
      <c r="L146" s="110">
        <f>ABS(INDEX([4]Sheet1!$1:$1048576,MATCH($B146,[4]Sheet1!$A:$A,0),MATCH(L$6,[4]Sheet1!$1:$1,0)))</f>
        <v>0</v>
      </c>
      <c r="M146" s="110">
        <f>ABS(INDEX([4]Sheet1!$1:$1048576,MATCH($B146,[4]Sheet1!$A:$A,0),MATCH(M$6,[4]Sheet1!$1:$1,0)))</f>
        <v>9772.6780749229729</v>
      </c>
      <c r="N146" s="110">
        <f>ABS(INDEX([4]Sheet1!$1:$1048576,MATCH($B146,[4]Sheet1!$A:$A,0),MATCH(N$6,[4]Sheet1!$1:$1,0)))</f>
        <v>9982.4592381405837</v>
      </c>
      <c r="O146" s="110">
        <f>ABS(INDEX([4]Sheet1!$1:$1048576,MATCH($B146,[4]Sheet1!$A:$A,0),MATCH(O$6,[4]Sheet1!$1:$1,0)))</f>
        <v>4749.6564116632981</v>
      </c>
      <c r="P146" s="110">
        <f>ABS(INDEX([4]Sheet1!$1:$1048576,MATCH($B146,[4]Sheet1!$A:$A,0),MATCH(P$6,[4]Sheet1!$1:$1,0)))</f>
        <v>2920.6440978629089</v>
      </c>
      <c r="Q146" s="110">
        <f>INDEX([4]Sheet1!$1:$1048576,MATCH($B146,[4]Sheet1!$A:$A,0),MATCH(Q$6,[4]Sheet1!$1:$1,0))</f>
        <v>-746.99792507702762</v>
      </c>
      <c r="R146" s="110">
        <f>INDEX([4]Sheet1!$1:$1048576,MATCH($B146,[4]Sheet1!$A:$A,0),MATCH(R$6,[4]Sheet1!$1:$1,0))</f>
        <v>263.05844394928113</v>
      </c>
      <c r="S146" s="72">
        <f>INDEX([4]Sheet1!$1:$1048576,MATCH($B146,[4]Sheet1!$A:$A,0),MATCH(S$6,[4]Sheet1!$1:$1,0))</f>
        <v>2093.255441274976</v>
      </c>
      <c r="T146" s="72">
        <f>INDEX([4]Sheet1!$1:$1048576,MATCH($B146,[4]Sheet1!$A:$A,0),MATCH(T$6,[4]Sheet1!$1:$1,0))</f>
        <v>2998.602552464888</v>
      </c>
      <c r="U146" s="101" t="str">
        <f t="shared" si="30"/>
        <v>-</v>
      </c>
      <c r="V146" s="101" t="str">
        <f t="shared" si="31"/>
        <v>-</v>
      </c>
      <c r="W146" s="101" t="str">
        <f t="shared" si="32"/>
        <v>-</v>
      </c>
      <c r="X146" s="101" t="str">
        <f t="shared" si="33"/>
        <v>-</v>
      </c>
      <c r="Y146" s="101" t="str">
        <f t="shared" si="34"/>
        <v>-</v>
      </c>
      <c r="Z146" s="101" t="str">
        <f t="shared" si="35"/>
        <v>-</v>
      </c>
      <c r="AA146" s="101">
        <f t="shared" si="36"/>
        <v>2.2690285753039015</v>
      </c>
      <c r="AB146" s="101">
        <f t="shared" si="37"/>
        <v>0.97400173806365353</v>
      </c>
      <c r="AC146" s="107" t="str">
        <f t="shared" si="27"/>
        <v/>
      </c>
      <c r="AD146" s="107" t="str">
        <f t="shared" si="38"/>
        <v/>
      </c>
      <c r="AE146" s="107">
        <f t="shared" si="28"/>
        <v>-7.6437381785229366E-2</v>
      </c>
      <c r="AF146" s="107">
        <f t="shared" si="29"/>
        <v>2.6352067929733974E-2</v>
      </c>
      <c r="AG146" s="107"/>
    </row>
    <row r="147" spans="1:33" ht="20.149999999999999" customHeight="1" x14ac:dyDescent="0.35">
      <c r="A147" s="15" t="str">
        <f>INDEX([4]Sheet1!$1:$1048576,MATCH($B147,[4]Sheet1!$A:$A,0),MATCH(A$6,[4]Sheet1!$1:$1,0))</f>
        <v>Log Comm. Prop.</v>
      </c>
      <c r="B147" s="41" t="s">
        <v>73</v>
      </c>
      <c r="C147" s="15" t="str">
        <f>INDEX([4]Sheet1!$1:$1048576,MATCH($B147,[4]Sheet1!$A:$A,0),MATCH(C$6,[4]Sheet1!$1:$1,0))</f>
        <v>Income Properties</v>
      </c>
      <c r="D147" s="15" t="str">
        <f>INDEX([4]Sheet1!$1:$1048576,MATCH($B147,[4]Sheet1!$A:$A,0),MATCH(D$6,[4]Sheet1!$1:$1,0))</f>
        <v>Ygor Altero</v>
      </c>
      <c r="E147" s="15" t="str">
        <f>INDEX([4]Sheet1!$1:$1048576,MATCH($B147,[4]Sheet1!$A:$A,0),MATCH(E$6,[4]Sheet1!$1:$1,0))</f>
        <v>Neutral</v>
      </c>
      <c r="F147" s="15" t="b">
        <f>INDEX([4]Sheet1!$1:$1048576,MATCH($B147,[4]Sheet1!$A:$A,0),MATCH(F$6,[4]Sheet1!$1:$1,0))</f>
        <v>0</v>
      </c>
      <c r="G147" s="92" t="e">
        <f>INDEX([4]Sheet1!$1:$1048576,MATCH($B147,[4]Sheet1!$A:$A,0),MATCH(G$6,[4]Sheet1!$1:$1,0))</f>
        <v>#N/A</v>
      </c>
      <c r="H147" s="29">
        <f>INDEX([4]Sheet1!$1:$1048576,MATCH($B147,[4]Sheet1!$A:$A,0),MATCH(H$6,[4]Sheet1!$1:$1,0))</f>
        <v>28</v>
      </c>
      <c r="I147" s="85" t="str" cm="1">
        <f t="array" ref="I147">IFERROR((_xll.ECONOMATICA($B147,"EV")/1000000) / IF($G147="USD",Aux!$B$1,1),"")</f>
        <v/>
      </c>
      <c r="J147" s="85" t="str" cm="1">
        <f t="array" ref="J147">IFERROR((_xll.ECONOMATICA($B147,"MarketCapitaliz")/1000000) / IF($G147="USD",Aux!$B$1,1),"")</f>
        <v/>
      </c>
      <c r="K147" s="110">
        <f>ABS(INDEX([4]Sheet1!$1:$1048576,MATCH($B147,[4]Sheet1!$A:$A,0),MATCH(K$6,[4]Sheet1!$1:$1,0)))</f>
        <v>0</v>
      </c>
      <c r="L147" s="110">
        <f>ABS(INDEX([4]Sheet1!$1:$1048576,MATCH($B147,[4]Sheet1!$A:$A,0),MATCH(L$6,[4]Sheet1!$1:$1,0)))</f>
        <v>18.380900747174501</v>
      </c>
      <c r="M147" s="110">
        <f>ABS(INDEX([4]Sheet1!$1:$1048576,MATCH($B147,[4]Sheet1!$A:$A,0),MATCH(M$6,[4]Sheet1!$1:$1,0)))</f>
        <v>3635.1549565722471</v>
      </c>
      <c r="N147" s="110">
        <f>ABS(INDEX([4]Sheet1!$1:$1048576,MATCH($B147,[4]Sheet1!$A:$A,0),MATCH(N$6,[4]Sheet1!$1:$1,0)))</f>
        <v>3750.9248923433488</v>
      </c>
      <c r="O147" s="110">
        <f>ABS(INDEX([4]Sheet1!$1:$1048576,MATCH($B147,[4]Sheet1!$A:$A,0),MATCH(O$6,[4]Sheet1!$1:$1,0)))</f>
        <v>1274.255285898412</v>
      </c>
      <c r="P147" s="110">
        <f>ABS(INDEX([4]Sheet1!$1:$1048576,MATCH($B147,[4]Sheet1!$A:$A,0),MATCH(P$6,[4]Sheet1!$1:$1,0)))</f>
        <v>1629.4039434438751</v>
      </c>
      <c r="Q147" s="110">
        <f>INDEX([4]Sheet1!$1:$1048576,MATCH($B147,[4]Sheet1!$A:$A,0),MATCH(Q$6,[4]Sheet1!$1:$1,0))</f>
        <v>73.523602988697988</v>
      </c>
      <c r="R147" s="110">
        <f>INDEX([4]Sheet1!$1:$1048576,MATCH($B147,[4]Sheet1!$A:$A,0),MATCH(R$6,[4]Sheet1!$1:$1,0))</f>
        <v>154.35991436146969</v>
      </c>
      <c r="S147" s="72">
        <f>INDEX([4]Sheet1!$1:$1048576,MATCH($B147,[4]Sheet1!$A:$A,0),MATCH(S$6,[4]Sheet1!$1:$1,0))</f>
        <v>211.62019538649039</v>
      </c>
      <c r="T147" s="72">
        <f>INDEX([4]Sheet1!$1:$1048576,MATCH($B147,[4]Sheet1!$A:$A,0),MATCH(T$6,[4]Sheet1!$1:$1,0))</f>
        <v>283.04048886640578</v>
      </c>
      <c r="U147" s="101" t="str">
        <f t="shared" si="30"/>
        <v>-</v>
      </c>
      <c r="V147" s="101" t="str">
        <f t="shared" si="31"/>
        <v>-</v>
      </c>
      <c r="W147" s="101" t="str">
        <f t="shared" si="32"/>
        <v>-</v>
      </c>
      <c r="X147" s="101" t="str">
        <f t="shared" si="33"/>
        <v>-</v>
      </c>
      <c r="Y147" s="101" t="str">
        <f t="shared" si="34"/>
        <v>-</v>
      </c>
      <c r="Z147" s="101" t="str">
        <f t="shared" si="35"/>
        <v>-</v>
      </c>
      <c r="AA147" s="101">
        <f t="shared" si="36"/>
        <v>6.0214257130383464</v>
      </c>
      <c r="AB147" s="101">
        <f t="shared" si="37"/>
        <v>5.7567874828429533</v>
      </c>
      <c r="AC147" s="107" t="str">
        <f t="shared" si="27"/>
        <v/>
      </c>
      <c r="AD147" s="107" t="str">
        <f t="shared" si="38"/>
        <v/>
      </c>
      <c r="AE147" s="107">
        <f t="shared" si="28"/>
        <v>2.0225713584993015E-2</v>
      </c>
      <c r="AF147" s="107">
        <f t="shared" si="29"/>
        <v>4.1152494062613725E-2</v>
      </c>
      <c r="AG147" s="107"/>
    </row>
    <row r="148" spans="1:33" ht="20.149999999999999" customHeight="1" x14ac:dyDescent="0.35">
      <c r="A148" s="15" t="str">
        <f>INDEX([4]Sheet1!$1:$1048576,MATCH($B148,[4]Sheet1!$A:$A,0),MATCH(A$6,[4]Sheet1!$1:$1,0))</f>
        <v>Tenda</v>
      </c>
      <c r="B148" s="41" t="s">
        <v>68</v>
      </c>
      <c r="C148" s="15" t="str">
        <f>INDEX([4]Sheet1!$1:$1048576,MATCH($B148,[4]Sheet1!$A:$A,0),MATCH(C$6,[4]Sheet1!$1:$1,0))</f>
        <v>Homebuilders</v>
      </c>
      <c r="D148" s="15" t="str">
        <f>INDEX([4]Sheet1!$1:$1048576,MATCH($B148,[4]Sheet1!$A:$A,0),MATCH(D$6,[4]Sheet1!$1:$1,0))</f>
        <v>Ygor Altero</v>
      </c>
      <c r="E148" s="15" t="str">
        <f>INDEX([4]Sheet1!$1:$1048576,MATCH($B148,[4]Sheet1!$A:$A,0),MATCH(E$6,[4]Sheet1!$1:$1,0))</f>
        <v>Neutral</v>
      </c>
      <c r="F148" s="15" t="b">
        <f>INDEX([4]Sheet1!$1:$1048576,MATCH($B148,[4]Sheet1!$A:$A,0),MATCH(F$6,[4]Sheet1!$1:$1,0))</f>
        <v>0</v>
      </c>
      <c r="G148" s="92" t="e">
        <f>INDEX([4]Sheet1!$1:$1048576,MATCH($B148,[4]Sheet1!$A:$A,0),MATCH(G$6,[4]Sheet1!$1:$1,0))</f>
        <v>#N/A</v>
      </c>
      <c r="H148" s="29">
        <f>INDEX([4]Sheet1!$1:$1048576,MATCH($B148,[4]Sheet1!$A:$A,0),MATCH(H$6,[4]Sheet1!$1:$1,0))</f>
        <v>11</v>
      </c>
      <c r="I148" s="85" t="str" cm="1">
        <f t="array" ref="I148">IFERROR((_xll.ECONOMATICA($B148,"EV")/1000000) / IF($G148="USD",Aux!$B$1,1),"")</f>
        <v/>
      </c>
      <c r="J148" s="85" t="str" cm="1">
        <f t="array" ref="J148">IFERROR((_xll.ECONOMATICA($B148,"MarketCapitaliz")/1000000) / IF($G148="USD",Aux!$B$1,1),"")</f>
        <v/>
      </c>
      <c r="K148" s="110">
        <f>ABS(INDEX([4]Sheet1!$1:$1048576,MATCH($B148,[4]Sheet1!$A:$A,0),MATCH(K$6,[4]Sheet1!$1:$1,0)))</f>
        <v>0</v>
      </c>
      <c r="L148" s="110">
        <f>ABS(INDEX([4]Sheet1!$1:$1048576,MATCH($B148,[4]Sheet1!$A:$A,0),MATCH(L$6,[4]Sheet1!$1:$1,0)))</f>
        <v>25.841502312492089</v>
      </c>
      <c r="M148" s="110">
        <f>ABS(INDEX([4]Sheet1!$1:$1048576,MATCH($B148,[4]Sheet1!$A:$A,0),MATCH(M$6,[4]Sheet1!$1:$1,0)))</f>
        <v>742.06545557770608</v>
      </c>
      <c r="N148" s="110">
        <f>ABS(INDEX([4]Sheet1!$1:$1048576,MATCH($B148,[4]Sheet1!$A:$A,0),MATCH(N$6,[4]Sheet1!$1:$1,0)))</f>
        <v>767.90695789019821</v>
      </c>
      <c r="O148" s="110">
        <f>ABS(INDEX([4]Sheet1!$1:$1048576,MATCH($B148,[4]Sheet1!$A:$A,0),MATCH(O$6,[4]Sheet1!$1:$1,0)))</f>
        <v>945.87264062712336</v>
      </c>
      <c r="P148" s="110">
        <f>ABS(INDEX([4]Sheet1!$1:$1048576,MATCH($B148,[4]Sheet1!$A:$A,0),MATCH(P$6,[4]Sheet1!$1:$1,0)))</f>
        <v>833.17437887223628</v>
      </c>
      <c r="Q148" s="110">
        <f>INDEX([4]Sheet1!$1:$1048576,MATCH($B148,[4]Sheet1!$A:$A,0),MATCH(Q$6,[4]Sheet1!$1:$1,0))</f>
        <v>-198.00620312269919</v>
      </c>
      <c r="R148" s="110">
        <f>INDEX([4]Sheet1!$1:$1048576,MATCH($B148,[4]Sheet1!$A:$A,0),MATCH(R$6,[4]Sheet1!$1:$1,0))</f>
        <v>51.683004624984179</v>
      </c>
      <c r="S148" s="72">
        <f>INDEX([4]Sheet1!$1:$1048576,MATCH($B148,[4]Sheet1!$A:$A,0),MATCH(S$6,[4]Sheet1!$1:$1,0))</f>
        <v>52.753735751444928</v>
      </c>
      <c r="T148" s="72">
        <f>INDEX([4]Sheet1!$1:$1048576,MATCH($B148,[4]Sheet1!$A:$A,0),MATCH(T$6,[4]Sheet1!$1:$1,0))</f>
        <v>231.32895548705909</v>
      </c>
      <c r="U148" s="101" t="str">
        <f t="shared" si="30"/>
        <v>-</v>
      </c>
      <c r="V148" s="101" t="str">
        <f t="shared" si="31"/>
        <v>-</v>
      </c>
      <c r="W148" s="101" t="str">
        <f t="shared" si="32"/>
        <v>-</v>
      </c>
      <c r="X148" s="101" t="str">
        <f t="shared" si="33"/>
        <v>-</v>
      </c>
      <c r="Y148" s="101" t="str">
        <f t="shared" si="34"/>
        <v>-</v>
      </c>
      <c r="Z148" s="101" t="str">
        <f t="shared" si="35"/>
        <v>-</v>
      </c>
      <c r="AA148" s="101">
        <f t="shared" si="36"/>
        <v>17.929965094485574</v>
      </c>
      <c r="AB148" s="101">
        <f t="shared" si="37"/>
        <v>3.6016865122569812</v>
      </c>
      <c r="AC148" s="107" t="str">
        <f t="shared" si="27"/>
        <v/>
      </c>
      <c r="AD148" s="107" t="str">
        <f t="shared" si="38"/>
        <v/>
      </c>
      <c r="AE148" s="107">
        <f t="shared" si="28"/>
        <v>-0.26683118265968758</v>
      </c>
      <c r="AF148" s="107">
        <f t="shared" si="29"/>
        <v>6.7303732690457335E-2</v>
      </c>
      <c r="AG148" s="107"/>
    </row>
    <row r="149" spans="1:33" ht="20.149999999999999" customHeight="1" x14ac:dyDescent="0.35">
      <c r="A149" s="15" t="e">
        <f>INDEX([4]Sheet1!$1:$1048576,MATCH($B149,[4]Sheet1!$A:$A,0),MATCH(A$6,[4]Sheet1!$1:$1,0))</f>
        <v>#N/A</v>
      </c>
      <c r="B149" s="15" t="s">
        <v>371</v>
      </c>
      <c r="C149" s="15" t="e">
        <f>INDEX([4]Sheet1!$1:$1048576,MATCH($B149,[4]Sheet1!$A:$A,0),MATCH(C$6,[4]Sheet1!$1:$1,0))</f>
        <v>#N/A</v>
      </c>
      <c r="D149" s="15" t="e">
        <f>INDEX([4]Sheet1!$1:$1048576,MATCH($B149,[4]Sheet1!$A:$A,0),MATCH(D$6,[4]Sheet1!$1:$1,0))</f>
        <v>#N/A</v>
      </c>
      <c r="E149" s="15" t="e">
        <f>INDEX([4]Sheet1!$1:$1048576,MATCH($B149,[4]Sheet1!$A:$A,0),MATCH(E$6,[4]Sheet1!$1:$1,0))</f>
        <v>#N/A</v>
      </c>
      <c r="F149" s="15" t="e">
        <f>INDEX([4]Sheet1!$1:$1048576,MATCH($B149,[4]Sheet1!$A:$A,0),MATCH(F$6,[4]Sheet1!$1:$1,0))</f>
        <v>#N/A</v>
      </c>
      <c r="G149" s="92" t="e">
        <f>INDEX([4]Sheet1!$1:$1048576,MATCH($B149,[4]Sheet1!$A:$A,0),MATCH(G$6,[4]Sheet1!$1:$1,0))</f>
        <v>#N/A</v>
      </c>
      <c r="H149" s="29" t="e">
        <f>INDEX([4]Sheet1!$1:$1048576,MATCH($B149,[4]Sheet1!$A:$A,0),MATCH(H$6,[4]Sheet1!$1:$1,0))</f>
        <v>#N/A</v>
      </c>
      <c r="I149" s="85" t="str" cm="1">
        <f t="array" ref="I149">IFERROR((_xll.ECONOMATICA($B149,"EV")/1000000) / IF($G149="USD",Aux!$B$1,1),"")</f>
        <v/>
      </c>
      <c r="J149" s="85" t="str" cm="1">
        <f t="array" ref="J149">IFERROR((_xll.ECONOMATICA($B149,"MarketCapitaliz")/1000000) / IF($G149="USD",Aux!$B$1,1),"")</f>
        <v/>
      </c>
      <c r="K149" s="110" t="e">
        <f>ABS(INDEX([4]Sheet1!$1:$1048576,MATCH($B149,[4]Sheet1!$A:$A,0),MATCH(K$6,[4]Sheet1!$1:$1,0)))</f>
        <v>#N/A</v>
      </c>
      <c r="L149" s="110" t="e">
        <f>ABS(INDEX([4]Sheet1!$1:$1048576,MATCH($B149,[4]Sheet1!$A:$A,0),MATCH(L$6,[4]Sheet1!$1:$1,0)))</f>
        <v>#N/A</v>
      </c>
      <c r="M149" s="110" t="e">
        <f>ABS(INDEX([4]Sheet1!$1:$1048576,MATCH($B149,[4]Sheet1!$A:$A,0),MATCH(M$6,[4]Sheet1!$1:$1,0)))</f>
        <v>#N/A</v>
      </c>
      <c r="N149" s="110" t="e">
        <f>ABS(INDEX([4]Sheet1!$1:$1048576,MATCH($B149,[4]Sheet1!$A:$A,0),MATCH(N$6,[4]Sheet1!$1:$1,0)))</f>
        <v>#N/A</v>
      </c>
      <c r="O149" s="110" t="e">
        <f>ABS(INDEX([4]Sheet1!$1:$1048576,MATCH($B149,[4]Sheet1!$A:$A,0),MATCH(O$6,[4]Sheet1!$1:$1,0)))</f>
        <v>#N/A</v>
      </c>
      <c r="P149" s="110" t="e">
        <f>ABS(INDEX([4]Sheet1!$1:$1048576,MATCH($B149,[4]Sheet1!$A:$A,0),MATCH(P$6,[4]Sheet1!$1:$1,0)))</f>
        <v>#N/A</v>
      </c>
      <c r="Q149" s="110" t="e">
        <f>INDEX([4]Sheet1!$1:$1048576,MATCH($B149,[4]Sheet1!$A:$A,0),MATCH(Q$6,[4]Sheet1!$1:$1,0))</f>
        <v>#N/A</v>
      </c>
      <c r="R149" s="110" t="e">
        <f>INDEX([4]Sheet1!$1:$1048576,MATCH($B149,[4]Sheet1!$A:$A,0),MATCH(R$6,[4]Sheet1!$1:$1,0))</f>
        <v>#N/A</v>
      </c>
      <c r="S149" s="72" t="e">
        <f>INDEX([4]Sheet1!$1:$1048576,MATCH($B149,[4]Sheet1!$A:$A,0),MATCH(S$6,[4]Sheet1!$1:$1,0))</f>
        <v>#N/A</v>
      </c>
      <c r="T149" s="72" t="e">
        <f>INDEX([4]Sheet1!$1:$1048576,MATCH($B149,[4]Sheet1!$A:$A,0),MATCH(T$6,[4]Sheet1!$1:$1,0))</f>
        <v>#N/A</v>
      </c>
      <c r="U149" s="101" t="str">
        <f t="shared" si="30"/>
        <v>-</v>
      </c>
      <c r="V149" s="101" t="str">
        <f t="shared" si="31"/>
        <v>-</v>
      </c>
      <c r="W149" s="101" t="str">
        <f t="shared" si="32"/>
        <v>-</v>
      </c>
      <c r="X149" s="101" t="str">
        <f t="shared" si="33"/>
        <v>-</v>
      </c>
      <c r="Y149" s="101" t="str">
        <f t="shared" si="34"/>
        <v>-</v>
      </c>
      <c r="Z149" s="101" t="str">
        <f t="shared" si="35"/>
        <v>-</v>
      </c>
      <c r="AA149" s="101" t="str">
        <f t="shared" si="36"/>
        <v>-</v>
      </c>
      <c r="AB149" s="101" t="str">
        <f t="shared" si="37"/>
        <v>-</v>
      </c>
      <c r="AC149" s="107" t="str">
        <f t="shared" si="27"/>
        <v/>
      </c>
      <c r="AD149" s="107" t="str">
        <f t="shared" si="38"/>
        <v/>
      </c>
      <c r="AE149" s="107" t="str">
        <f t="shared" si="28"/>
        <v>-</v>
      </c>
      <c r="AF149" s="107" t="str">
        <f t="shared" si="29"/>
        <v>-</v>
      </c>
      <c r="AG149" s="107"/>
    </row>
    <row r="150" spans="1:33" ht="20.149999999999999" customHeight="1" x14ac:dyDescent="0.35">
      <c r="A150" s="15" t="str">
        <f>INDEX([4]Sheet1!$1:$1048576,MATCH($B150,[4]Sheet1!$A:$A,0),MATCH(A$6,[4]Sheet1!$1:$1,0))</f>
        <v>G2D</v>
      </c>
      <c r="B150" s="41" t="s">
        <v>297</v>
      </c>
      <c r="C150" s="15" t="str">
        <f>INDEX([4]Sheet1!$1:$1048576,MATCH($B150,[4]Sheet1!$A:$A,0),MATCH(C$6,[4]Sheet1!$1:$1,0))</f>
        <v>TMT</v>
      </c>
      <c r="D150" s="15" t="str">
        <f>INDEX([4]Sheet1!$1:$1048576,MATCH($B150,[4]Sheet1!$A:$A,0),MATCH(D$6,[4]Sheet1!$1:$1,0))</f>
        <v>Bernardo Guttmann</v>
      </c>
      <c r="E150" s="15" t="str">
        <f>INDEX([4]Sheet1!$1:$1048576,MATCH($B150,[4]Sheet1!$A:$A,0),MATCH(E$6,[4]Sheet1!$1:$1,0))</f>
        <v>Buy</v>
      </c>
      <c r="F150" s="15" t="b">
        <f>INDEX([4]Sheet1!$1:$1048576,MATCH($B150,[4]Sheet1!$A:$A,0),MATCH(F$6,[4]Sheet1!$1:$1,0))</f>
        <v>0</v>
      </c>
      <c r="G150" s="92" t="e">
        <f>INDEX([4]Sheet1!$1:$1048576,MATCH($B150,[4]Sheet1!$A:$A,0),MATCH(G$6,[4]Sheet1!$1:$1,0))</f>
        <v>#N/A</v>
      </c>
      <c r="H150" s="29">
        <f>INDEX([4]Sheet1!$1:$1048576,MATCH($B150,[4]Sheet1!$A:$A,0),MATCH(H$6,[4]Sheet1!$1:$1,0))</f>
        <v>7.1</v>
      </c>
      <c r="I150" s="85" t="str" cm="1">
        <f t="array" ref="I150">IFERROR((_xll.ECONOMATICA($B150,"EV")/1000000) / IF($G150="USD",Aux!$B$1,1),"")</f>
        <v/>
      </c>
      <c r="J150" s="85" t="str" cm="1">
        <f t="array" ref="J150">IFERROR((_xll.ECONOMATICA($B150,"MarketCapitaliz")/1000000) / IF($G150="USD",Aux!$B$1,1),"")</f>
        <v/>
      </c>
      <c r="K150" s="110">
        <f>ABS(INDEX([4]Sheet1!$1:$1048576,MATCH($B150,[4]Sheet1!$A:$A,0),MATCH(K$6,[4]Sheet1!$1:$1,0)))</f>
        <v>0</v>
      </c>
      <c r="L150" s="110">
        <f>ABS(INDEX([4]Sheet1!$1:$1048576,MATCH($B150,[4]Sheet1!$A:$A,0),MATCH(L$6,[4]Sheet1!$1:$1,0)))</f>
        <v>0</v>
      </c>
      <c r="M150" s="110">
        <f>ABS(INDEX([4]Sheet1!$1:$1048576,MATCH($B150,[4]Sheet1!$A:$A,0),MATCH(M$6,[4]Sheet1!$1:$1,0)))</f>
        <v>0</v>
      </c>
      <c r="N150" s="110">
        <f>ABS(INDEX([4]Sheet1!$1:$1048576,MATCH($B150,[4]Sheet1!$A:$A,0),MATCH(N$6,[4]Sheet1!$1:$1,0)))</f>
        <v>0</v>
      </c>
      <c r="O150" s="110">
        <f>ABS(INDEX([4]Sheet1!$1:$1048576,MATCH($B150,[4]Sheet1!$A:$A,0),MATCH(O$6,[4]Sheet1!$1:$1,0)))</f>
        <v>0</v>
      </c>
      <c r="P150" s="110">
        <f>ABS(INDEX([4]Sheet1!$1:$1048576,MATCH($B150,[4]Sheet1!$A:$A,0),MATCH(P$6,[4]Sheet1!$1:$1,0)))</f>
        <v>0</v>
      </c>
      <c r="Q150" s="110">
        <f>INDEX([4]Sheet1!$1:$1048576,MATCH($B150,[4]Sheet1!$A:$A,0),MATCH(Q$6,[4]Sheet1!$1:$1,0))</f>
        <v>0</v>
      </c>
      <c r="R150" s="110">
        <f>INDEX([4]Sheet1!$1:$1048576,MATCH($B150,[4]Sheet1!$A:$A,0),MATCH(R$6,[4]Sheet1!$1:$1,0))</f>
        <v>0</v>
      </c>
      <c r="S150" s="72">
        <f>INDEX([4]Sheet1!$1:$1048576,MATCH($B150,[4]Sheet1!$A:$A,0),MATCH(S$6,[4]Sheet1!$1:$1,0))</f>
        <v>0</v>
      </c>
      <c r="T150" s="72">
        <f>INDEX([4]Sheet1!$1:$1048576,MATCH($B150,[4]Sheet1!$A:$A,0),MATCH(T$6,[4]Sheet1!$1:$1,0))</f>
        <v>0</v>
      </c>
      <c r="U150" s="101" t="str">
        <f t="shared" si="30"/>
        <v>-</v>
      </c>
      <c r="V150" s="101" t="str">
        <f t="shared" si="31"/>
        <v>-</v>
      </c>
      <c r="W150" s="101" t="str">
        <f t="shared" si="32"/>
        <v>-</v>
      </c>
      <c r="X150" s="101" t="str">
        <f t="shared" si="33"/>
        <v>-</v>
      </c>
      <c r="Y150" s="101" t="str">
        <f t="shared" si="34"/>
        <v>-</v>
      </c>
      <c r="Z150" s="101" t="str">
        <f t="shared" si="35"/>
        <v>-</v>
      </c>
      <c r="AA150" s="101" t="str">
        <f t="shared" si="36"/>
        <v>-</v>
      </c>
      <c r="AB150" s="101" t="str">
        <f t="shared" si="37"/>
        <v>-</v>
      </c>
      <c r="AC150" s="107" t="str">
        <f t="shared" si="27"/>
        <v/>
      </c>
      <c r="AD150" s="107" t="str">
        <f t="shared" si="38"/>
        <v/>
      </c>
      <c r="AE150" s="107" t="str">
        <f t="shared" si="28"/>
        <v>-</v>
      </c>
      <c r="AF150" s="107" t="str">
        <f t="shared" si="29"/>
        <v>-</v>
      </c>
      <c r="AG150" s="107"/>
    </row>
    <row r="151" spans="1:33" ht="20.149999999999999" customHeight="1" x14ac:dyDescent="0.35">
      <c r="A151" s="12"/>
      <c r="B151" s="13"/>
      <c r="C151" s="13"/>
      <c r="D151" s="13"/>
      <c r="E151" s="13"/>
      <c r="F151" s="13"/>
      <c r="G151" s="29"/>
      <c r="H151" s="64"/>
      <c r="I151" s="87"/>
      <c r="J151" s="87"/>
      <c r="K151" s="111"/>
      <c r="L151" s="111"/>
      <c r="M151" s="111"/>
      <c r="N151" s="111"/>
      <c r="O151" s="111"/>
      <c r="P151" s="111"/>
      <c r="Q151" s="111"/>
      <c r="R151" s="111"/>
      <c r="S151" s="74"/>
      <c r="T151" s="74"/>
      <c r="U151" s="74"/>
      <c r="V151" s="74"/>
      <c r="W151" s="74"/>
      <c r="X151" s="74"/>
      <c r="Y151" s="75"/>
      <c r="Z151" s="75"/>
      <c r="AA151" s="75"/>
      <c r="AB151" s="75"/>
      <c r="AC151" s="75"/>
      <c r="AD151" s="75"/>
      <c r="AE151" s="75"/>
      <c r="AF151" s="75"/>
      <c r="AG151" s="75"/>
    </row>
    <row r="152" spans="1:33" ht="20.149999999999999" customHeight="1" x14ac:dyDescent="0.35">
      <c r="A152" s="80"/>
      <c r="B152" s="80"/>
      <c r="C152" s="80"/>
      <c r="D152" s="80"/>
      <c r="E152" s="80"/>
      <c r="F152" s="80"/>
      <c r="G152" s="29"/>
      <c r="H152" s="64"/>
      <c r="I152" s="87"/>
      <c r="J152" s="87"/>
      <c r="K152" s="104"/>
      <c r="L152" s="106"/>
      <c r="M152" s="104"/>
      <c r="N152" s="106"/>
      <c r="O152" s="106"/>
      <c r="P152" s="106"/>
      <c r="Q152" s="104"/>
      <c r="R152" s="104"/>
      <c r="S152" s="81"/>
      <c r="T152" s="82"/>
      <c r="U152" s="103"/>
      <c r="V152" s="103"/>
      <c r="W152" s="103"/>
      <c r="X152" s="103"/>
      <c r="Y152" s="81"/>
      <c r="Z152" s="82"/>
      <c r="AA152" s="103"/>
      <c r="AB152" s="103"/>
      <c r="AC152" s="82"/>
      <c r="AD152" s="103"/>
      <c r="AE152" s="103"/>
      <c r="AF152" s="81"/>
      <c r="AG152" s="103"/>
    </row>
    <row r="153" spans="1:33" ht="20.149999999999999" customHeight="1" x14ac:dyDescent="0.35">
      <c r="A153" s="15"/>
      <c r="B153" s="15"/>
      <c r="C153" s="15"/>
      <c r="D153" s="15"/>
      <c r="E153" s="15"/>
      <c r="F153" s="15"/>
      <c r="G153" s="29"/>
      <c r="H153" s="29"/>
      <c r="I153" s="85"/>
      <c r="J153" s="85"/>
      <c r="K153" s="110"/>
      <c r="L153" s="110"/>
      <c r="M153" s="110"/>
      <c r="N153" s="110"/>
      <c r="O153" s="110"/>
      <c r="P153" s="110"/>
      <c r="Q153" s="110"/>
      <c r="R153" s="110"/>
      <c r="S153" s="72"/>
      <c r="T153" s="72"/>
      <c r="U153" s="72"/>
      <c r="V153" s="72"/>
      <c r="W153" s="72"/>
      <c r="X153" s="72"/>
      <c r="Y153" s="72"/>
      <c r="Z153" s="72"/>
      <c r="AA153" s="72"/>
      <c r="AB153" s="72"/>
      <c r="AC153" s="72"/>
      <c r="AD153" s="72"/>
      <c r="AE153" s="72"/>
      <c r="AF153" s="72"/>
      <c r="AG153" s="72"/>
    </row>
    <row r="154" spans="1:33" ht="20.149999999999999" customHeight="1" x14ac:dyDescent="0.35">
      <c r="A154" s="15"/>
      <c r="B154" s="15"/>
      <c r="C154" s="15"/>
      <c r="D154" s="15"/>
      <c r="E154" s="15"/>
      <c r="F154" s="15"/>
      <c r="G154" s="29"/>
      <c r="H154" s="29"/>
      <c r="I154" s="85"/>
      <c r="J154" s="85"/>
      <c r="K154" s="110"/>
      <c r="L154" s="110"/>
      <c r="M154" s="110"/>
      <c r="N154" s="110"/>
      <c r="O154" s="110"/>
      <c r="P154" s="110"/>
      <c r="Q154" s="110"/>
      <c r="R154" s="110"/>
      <c r="S154" s="72"/>
      <c r="T154" s="72"/>
      <c r="U154" s="72"/>
      <c r="V154" s="72"/>
      <c r="W154" s="72"/>
      <c r="X154" s="72"/>
      <c r="Y154" s="72"/>
      <c r="Z154" s="72"/>
      <c r="AA154" s="72"/>
      <c r="AB154" s="72"/>
      <c r="AC154" s="72"/>
      <c r="AD154" s="72"/>
      <c r="AE154" s="72"/>
      <c r="AF154" s="72"/>
      <c r="AG154" s="72"/>
    </row>
    <row r="155" spans="1:33" ht="20.149999999999999" customHeight="1" x14ac:dyDescent="0.35">
      <c r="A155" s="15"/>
      <c r="B155" s="15"/>
      <c r="C155" s="15"/>
      <c r="D155" s="15"/>
      <c r="E155" s="15"/>
      <c r="F155" s="15"/>
      <c r="G155" s="29"/>
      <c r="H155" s="29"/>
      <c r="I155" s="85"/>
      <c r="J155" s="85"/>
      <c r="K155" s="110"/>
      <c r="L155" s="110"/>
      <c r="M155" s="110"/>
      <c r="N155" s="110"/>
      <c r="O155" s="110"/>
      <c r="P155" s="110"/>
      <c r="Q155" s="110"/>
      <c r="R155" s="110"/>
      <c r="S155" s="72"/>
      <c r="T155" s="72"/>
      <c r="U155" s="72"/>
      <c r="V155" s="72"/>
      <c r="W155" s="72"/>
      <c r="X155" s="72"/>
      <c r="Y155" s="72"/>
      <c r="Z155" s="72"/>
      <c r="AA155" s="72"/>
      <c r="AB155" s="72"/>
      <c r="AC155" s="72"/>
      <c r="AD155" s="72"/>
      <c r="AE155" s="72"/>
      <c r="AF155" s="72"/>
      <c r="AG155" s="72"/>
    </row>
    <row r="156" spans="1:33" ht="20.149999999999999" customHeight="1" x14ac:dyDescent="0.35">
      <c r="A156" s="15"/>
      <c r="B156" s="15"/>
      <c r="C156" s="15"/>
      <c r="D156" s="15"/>
      <c r="E156" s="15"/>
      <c r="F156" s="15"/>
      <c r="G156" s="29"/>
      <c r="H156" s="29"/>
      <c r="I156" s="85"/>
      <c r="J156" s="85"/>
      <c r="K156" s="110"/>
      <c r="L156" s="110"/>
      <c r="M156" s="110"/>
      <c r="N156" s="110"/>
      <c r="O156" s="110"/>
      <c r="P156" s="110"/>
      <c r="Q156" s="110"/>
      <c r="R156" s="110"/>
      <c r="S156" s="72"/>
      <c r="T156" s="72"/>
      <c r="U156" s="72"/>
      <c r="V156" s="72"/>
      <c r="W156" s="72"/>
      <c r="X156" s="72"/>
      <c r="Y156" s="72"/>
      <c r="Z156" s="72"/>
      <c r="AA156" s="72"/>
      <c r="AB156" s="72"/>
      <c r="AC156" s="72"/>
      <c r="AD156" s="72"/>
      <c r="AE156" s="72"/>
      <c r="AF156" s="72"/>
      <c r="AG156" s="72"/>
    </row>
    <row r="157" spans="1:33" ht="20.149999999999999" customHeight="1" x14ac:dyDescent="0.35">
      <c r="A157" s="15"/>
      <c r="B157" s="15"/>
      <c r="C157" s="15"/>
      <c r="D157" s="15"/>
      <c r="E157" s="15"/>
      <c r="F157" s="15"/>
      <c r="G157" s="29"/>
      <c r="H157" s="29"/>
      <c r="I157" s="85"/>
      <c r="J157" s="85"/>
      <c r="K157" s="110"/>
      <c r="L157" s="110"/>
      <c r="M157" s="110"/>
      <c r="N157" s="110"/>
      <c r="O157" s="110"/>
      <c r="P157" s="110"/>
      <c r="Q157" s="110"/>
      <c r="R157" s="110"/>
      <c r="S157" s="72"/>
      <c r="T157" s="72"/>
      <c r="U157" s="72"/>
      <c r="V157" s="72"/>
      <c r="W157" s="72"/>
      <c r="X157" s="72"/>
      <c r="Y157" s="72"/>
      <c r="Z157" s="72"/>
      <c r="AA157" s="72"/>
      <c r="AB157" s="72"/>
      <c r="AC157" s="72"/>
      <c r="AD157" s="72"/>
      <c r="AE157" s="72"/>
      <c r="AF157" s="72"/>
      <c r="AG157" s="72"/>
    </row>
    <row r="158" spans="1:33" ht="20.149999999999999" customHeight="1" x14ac:dyDescent="0.35">
      <c r="A158" s="15"/>
      <c r="B158" s="15"/>
      <c r="C158" s="15"/>
      <c r="D158" s="15"/>
      <c r="E158" s="15"/>
      <c r="F158" s="15"/>
      <c r="G158" s="29"/>
      <c r="H158" s="29"/>
      <c r="I158" s="85"/>
      <c r="J158" s="85"/>
      <c r="K158" s="110"/>
      <c r="L158" s="110"/>
      <c r="M158" s="110"/>
      <c r="N158" s="110"/>
      <c r="O158" s="110"/>
      <c r="P158" s="110"/>
      <c r="Q158" s="110"/>
      <c r="R158" s="110"/>
      <c r="S158" s="72"/>
      <c r="T158" s="72"/>
      <c r="U158" s="72"/>
      <c r="V158" s="72"/>
      <c r="W158" s="72"/>
      <c r="X158" s="72"/>
      <c r="Y158" s="72"/>
      <c r="Z158" s="72"/>
      <c r="AA158" s="72"/>
      <c r="AB158" s="72"/>
      <c r="AC158" s="72"/>
      <c r="AD158" s="72"/>
      <c r="AE158" s="72"/>
      <c r="AF158" s="72"/>
      <c r="AG158" s="72"/>
    </row>
    <row r="159" spans="1:33" ht="20.149999999999999" customHeight="1" x14ac:dyDescent="0.35">
      <c r="A159" s="40"/>
      <c r="B159" s="40"/>
      <c r="C159" s="40"/>
      <c r="D159" s="40"/>
      <c r="E159" s="40"/>
      <c r="F159" s="40"/>
      <c r="G159" s="29"/>
      <c r="H159" s="29"/>
      <c r="I159" s="85"/>
      <c r="J159" s="85"/>
      <c r="K159" s="110"/>
      <c r="L159" s="110"/>
      <c r="M159" s="110"/>
      <c r="N159" s="110"/>
      <c r="O159" s="110"/>
      <c r="P159" s="110"/>
      <c r="Q159" s="110"/>
      <c r="R159" s="110"/>
      <c r="S159" s="72"/>
      <c r="T159" s="72"/>
      <c r="U159" s="72"/>
      <c r="V159" s="72"/>
      <c r="W159" s="72"/>
      <c r="X159" s="72"/>
      <c r="Y159" s="72"/>
      <c r="Z159" s="72"/>
      <c r="AA159" s="72"/>
      <c r="AB159" s="72"/>
      <c r="AC159" s="72"/>
      <c r="AD159" s="72"/>
      <c r="AE159" s="72"/>
      <c r="AF159" s="72"/>
      <c r="AG159" s="72"/>
    </row>
    <row r="160" spans="1:33" ht="20.149999999999999" customHeight="1" x14ac:dyDescent="0.35">
      <c r="A160" s="49"/>
      <c r="B160" s="49"/>
      <c r="C160" s="49"/>
      <c r="D160" s="49"/>
      <c r="E160" s="49"/>
      <c r="F160" s="49"/>
      <c r="G160" s="29"/>
      <c r="H160" s="37"/>
      <c r="I160" s="89"/>
      <c r="J160" s="89"/>
      <c r="K160" s="112"/>
      <c r="L160" s="112"/>
      <c r="M160" s="112"/>
      <c r="N160" s="112"/>
      <c r="O160" s="112"/>
      <c r="P160" s="112"/>
      <c r="Q160" s="112"/>
      <c r="R160" s="112"/>
      <c r="S160" s="76"/>
      <c r="T160" s="76"/>
      <c r="U160" s="76"/>
      <c r="V160" s="76"/>
      <c r="W160" s="76"/>
      <c r="X160" s="76"/>
      <c r="Y160" s="76"/>
      <c r="Z160" s="76"/>
      <c r="AA160" s="76"/>
      <c r="AB160" s="76"/>
      <c r="AC160" s="76"/>
      <c r="AD160" s="76"/>
      <c r="AE160" s="76"/>
      <c r="AF160" s="76"/>
      <c r="AG160" s="76"/>
    </row>
    <row r="161" spans="1:33" ht="20.149999999999999" customHeight="1" x14ac:dyDescent="0.35">
      <c r="A161" s="40"/>
      <c r="B161" s="40"/>
      <c r="C161" s="40"/>
      <c r="D161" s="40"/>
      <c r="E161" s="40"/>
      <c r="F161" s="40"/>
      <c r="G161" s="29"/>
      <c r="H161" s="29"/>
      <c r="I161" s="85"/>
      <c r="J161" s="85"/>
      <c r="K161" s="110"/>
      <c r="L161" s="110"/>
      <c r="M161" s="110"/>
      <c r="N161" s="110"/>
      <c r="O161" s="110"/>
      <c r="P161" s="110"/>
      <c r="Q161" s="110"/>
      <c r="R161" s="110"/>
      <c r="S161" s="72"/>
      <c r="T161" s="72"/>
      <c r="U161" s="72"/>
      <c r="V161" s="72"/>
      <c r="W161" s="72"/>
      <c r="X161" s="72"/>
      <c r="Y161" s="72"/>
      <c r="Z161" s="72"/>
      <c r="AA161" s="72"/>
      <c r="AB161" s="72"/>
      <c r="AC161" s="72"/>
      <c r="AD161" s="72"/>
      <c r="AE161" s="72"/>
      <c r="AF161" s="72"/>
      <c r="AG161" s="72"/>
    </row>
    <row r="162" spans="1:33" ht="20.149999999999999" customHeight="1" x14ac:dyDescent="0.35">
      <c r="A162" s="15"/>
      <c r="B162" s="15"/>
      <c r="C162" s="15"/>
      <c r="D162" s="15"/>
      <c r="E162" s="15"/>
      <c r="F162" s="15"/>
      <c r="G162" s="59"/>
      <c r="H162" s="29"/>
      <c r="I162" s="85"/>
      <c r="J162" s="85"/>
      <c r="K162" s="110"/>
      <c r="L162" s="110"/>
      <c r="M162" s="110"/>
      <c r="N162" s="110"/>
      <c r="O162" s="110"/>
      <c r="P162" s="110"/>
      <c r="Q162" s="110"/>
      <c r="R162" s="110"/>
      <c r="S162" s="72"/>
      <c r="T162" s="72"/>
      <c r="U162" s="72"/>
      <c r="V162" s="72"/>
      <c r="W162" s="72"/>
      <c r="X162" s="72"/>
      <c r="Y162" s="72"/>
      <c r="Z162" s="72"/>
      <c r="AA162" s="72"/>
      <c r="AB162" s="72"/>
      <c r="AC162" s="72"/>
      <c r="AD162" s="72"/>
      <c r="AE162" s="72"/>
      <c r="AF162" s="72"/>
      <c r="AG162" s="72"/>
    </row>
    <row r="163" spans="1:33" ht="20.149999999999999" customHeight="1" x14ac:dyDescent="0.35">
      <c r="A163" s="15"/>
      <c r="B163" s="15"/>
      <c r="C163" s="15"/>
      <c r="D163" s="15"/>
      <c r="E163" s="15"/>
      <c r="F163" s="15"/>
      <c r="G163" s="29"/>
      <c r="H163" s="29"/>
      <c r="I163" s="85"/>
      <c r="J163" s="85"/>
      <c r="K163" s="110"/>
      <c r="L163" s="110"/>
      <c r="M163" s="110"/>
      <c r="N163" s="110"/>
      <c r="O163" s="110"/>
      <c r="P163" s="110"/>
      <c r="Q163" s="110"/>
      <c r="R163" s="110"/>
      <c r="S163" s="72"/>
      <c r="T163" s="72"/>
      <c r="U163" s="72"/>
      <c r="V163" s="72"/>
      <c r="W163" s="72"/>
      <c r="X163" s="72"/>
      <c r="Y163" s="72"/>
      <c r="Z163" s="72"/>
      <c r="AA163" s="72"/>
      <c r="AB163" s="72"/>
      <c r="AC163" s="72"/>
      <c r="AD163" s="72"/>
      <c r="AE163" s="72"/>
      <c r="AF163" s="72"/>
      <c r="AG163" s="72"/>
    </row>
    <row r="164" spans="1:33" ht="20.149999999999999" customHeight="1" x14ac:dyDescent="0.35">
      <c r="A164" s="15"/>
      <c r="B164" s="15"/>
      <c r="C164" s="15"/>
      <c r="D164" s="15"/>
      <c r="E164" s="15"/>
      <c r="F164" s="15"/>
      <c r="G164" s="29"/>
      <c r="H164" s="29"/>
      <c r="I164" s="85"/>
      <c r="J164" s="85"/>
      <c r="K164" s="110"/>
      <c r="L164" s="110"/>
      <c r="M164" s="110"/>
      <c r="N164" s="110"/>
      <c r="O164" s="110"/>
      <c r="P164" s="110"/>
      <c r="Q164" s="110"/>
      <c r="R164" s="110"/>
      <c r="S164" s="72"/>
      <c r="T164" s="72"/>
      <c r="U164" s="72"/>
      <c r="V164" s="72"/>
      <c r="W164" s="72"/>
      <c r="X164" s="72"/>
      <c r="Y164" s="72"/>
      <c r="Z164" s="72"/>
      <c r="AA164" s="72"/>
      <c r="AB164" s="72"/>
      <c r="AC164" s="72"/>
      <c r="AD164" s="72"/>
      <c r="AE164" s="72"/>
      <c r="AF164" s="72"/>
      <c r="AG164" s="72"/>
    </row>
    <row r="165" spans="1:33" ht="20.149999999999999" customHeight="1" x14ac:dyDescent="0.35">
      <c r="A165" s="15"/>
      <c r="B165" s="15"/>
      <c r="C165" s="15"/>
      <c r="D165" s="15"/>
      <c r="E165" s="15"/>
      <c r="F165" s="15"/>
      <c r="G165" s="29"/>
      <c r="H165" s="29"/>
      <c r="I165" s="85"/>
      <c r="J165" s="85"/>
      <c r="K165" s="110"/>
      <c r="L165" s="110"/>
      <c r="M165" s="110"/>
      <c r="N165" s="110"/>
      <c r="O165" s="110"/>
      <c r="P165" s="110"/>
      <c r="Q165" s="110"/>
      <c r="R165" s="110"/>
      <c r="S165" s="72"/>
      <c r="T165" s="72"/>
      <c r="U165" s="72"/>
      <c r="V165" s="72"/>
      <c r="W165" s="72"/>
      <c r="X165" s="72"/>
      <c r="Y165" s="72"/>
      <c r="Z165" s="72"/>
      <c r="AA165" s="72"/>
      <c r="AB165" s="72"/>
      <c r="AC165" s="72"/>
      <c r="AD165" s="72"/>
      <c r="AE165" s="72"/>
      <c r="AF165" s="72"/>
      <c r="AG165" s="72"/>
    </row>
    <row r="166" spans="1:33" ht="20.149999999999999" customHeight="1" x14ac:dyDescent="0.35">
      <c r="A166" s="18"/>
      <c r="B166" s="18"/>
      <c r="C166" s="18"/>
      <c r="D166" s="18"/>
      <c r="E166" s="18"/>
      <c r="F166" s="18"/>
      <c r="G166" s="29"/>
      <c r="H166" s="30"/>
      <c r="I166" s="31"/>
      <c r="J166" s="31"/>
      <c r="K166" s="113"/>
      <c r="L166" s="113"/>
      <c r="M166" s="113"/>
      <c r="N166" s="113"/>
      <c r="O166" s="113"/>
      <c r="P166" s="113"/>
      <c r="Q166" s="113"/>
      <c r="R166" s="113"/>
      <c r="S166" s="77"/>
      <c r="T166" s="77"/>
      <c r="U166" s="77"/>
      <c r="V166" s="77"/>
      <c r="W166" s="77"/>
      <c r="X166" s="77"/>
      <c r="Y166" s="77"/>
      <c r="Z166" s="77"/>
      <c r="AA166" s="77"/>
      <c r="AB166" s="77"/>
      <c r="AC166" s="77"/>
      <c r="AD166" s="77"/>
      <c r="AE166" s="77"/>
      <c r="AF166" s="77"/>
      <c r="AG166" s="77"/>
    </row>
    <row r="167" spans="1:33" ht="20.149999999999999" customHeight="1" x14ac:dyDescent="0.35">
      <c r="A167" s="10"/>
      <c r="B167" s="11"/>
      <c r="C167" s="11"/>
      <c r="D167" s="11"/>
      <c r="E167" s="11"/>
      <c r="F167" s="11"/>
      <c r="G167" s="59"/>
      <c r="H167" s="66"/>
      <c r="I167" s="90"/>
      <c r="J167" s="90"/>
      <c r="K167" s="114"/>
      <c r="L167" s="114"/>
      <c r="M167" s="114"/>
      <c r="N167" s="114"/>
      <c r="O167" s="114"/>
      <c r="P167" s="114"/>
      <c r="Q167" s="114"/>
      <c r="R167" s="114"/>
      <c r="S167" s="78"/>
      <c r="T167" s="78"/>
      <c r="U167" s="78"/>
      <c r="V167" s="78"/>
      <c r="W167" s="78"/>
      <c r="X167" s="78"/>
      <c r="Y167" s="78"/>
      <c r="Z167" s="78"/>
      <c r="AA167" s="78"/>
      <c r="AB167" s="78"/>
      <c r="AC167" s="78"/>
      <c r="AD167" s="78"/>
      <c r="AE167" s="78"/>
      <c r="AF167" s="78"/>
      <c r="AG167" s="78"/>
    </row>
    <row r="168" spans="1:33" ht="20.149999999999999" customHeight="1" x14ac:dyDescent="0.35">
      <c r="A168" s="12"/>
      <c r="B168" s="13"/>
      <c r="C168" s="13"/>
      <c r="D168" s="13"/>
      <c r="E168" s="13"/>
      <c r="F168" s="13"/>
      <c r="G168" s="64"/>
      <c r="H168" s="64"/>
      <c r="I168" s="87"/>
      <c r="J168" s="87"/>
      <c r="K168" s="111"/>
      <c r="L168" s="111"/>
      <c r="M168" s="111"/>
      <c r="N168" s="111"/>
      <c r="O168" s="111"/>
      <c r="P168" s="111"/>
      <c r="Q168" s="111"/>
      <c r="R168" s="111"/>
      <c r="S168" s="74"/>
      <c r="T168" s="74"/>
      <c r="U168" s="74"/>
      <c r="V168" s="74"/>
      <c r="W168" s="74"/>
      <c r="X168" s="74"/>
      <c r="Y168" s="75"/>
      <c r="Z168" s="75"/>
      <c r="AA168" s="75"/>
      <c r="AB168" s="75"/>
      <c r="AC168" s="75"/>
      <c r="AD168" s="75"/>
      <c r="AE168" s="75"/>
      <c r="AF168" s="75"/>
      <c r="AG168" s="75"/>
    </row>
    <row r="169" spans="1:33" ht="20.149999999999999" customHeight="1" x14ac:dyDescent="0.35">
      <c r="A169" s="80"/>
      <c r="B169" s="80"/>
      <c r="C169" s="80"/>
      <c r="D169" s="80"/>
      <c r="E169" s="80"/>
      <c r="F169" s="80"/>
      <c r="G169" s="64"/>
      <c r="H169" s="64"/>
      <c r="I169" s="87"/>
      <c r="J169" s="87"/>
      <c r="K169" s="104"/>
      <c r="L169" s="106"/>
      <c r="M169" s="104"/>
      <c r="N169" s="106"/>
      <c r="O169" s="106"/>
      <c r="P169" s="106"/>
      <c r="Q169" s="104"/>
      <c r="R169" s="104"/>
      <c r="S169" s="81"/>
      <c r="T169" s="82"/>
      <c r="U169" s="103"/>
      <c r="V169" s="103"/>
      <c r="W169" s="103"/>
      <c r="X169" s="103"/>
      <c r="Y169" s="81"/>
      <c r="Z169" s="82"/>
      <c r="AA169" s="103"/>
      <c r="AB169" s="103"/>
      <c r="AC169" s="82"/>
      <c r="AD169" s="103"/>
      <c r="AE169" s="103"/>
      <c r="AF169" s="81"/>
      <c r="AG169" s="103"/>
    </row>
    <row r="170" spans="1:33" ht="20.149999999999999" customHeight="1" x14ac:dyDescent="0.35">
      <c r="A170" s="15"/>
      <c r="B170" s="15"/>
      <c r="C170" s="15"/>
      <c r="D170" s="15"/>
      <c r="E170" s="19"/>
      <c r="F170" s="19"/>
      <c r="G170" s="29"/>
      <c r="H170" s="29"/>
      <c r="I170" s="85"/>
      <c r="J170" s="85"/>
      <c r="K170" s="110"/>
      <c r="L170" s="110"/>
      <c r="M170" s="110"/>
      <c r="N170" s="110"/>
      <c r="O170" s="110"/>
      <c r="P170" s="110"/>
      <c r="Q170" s="110"/>
      <c r="R170" s="110"/>
      <c r="S170" s="72"/>
      <c r="T170" s="72"/>
      <c r="U170" s="72"/>
      <c r="V170" s="72"/>
      <c r="W170" s="72"/>
      <c r="X170" s="72"/>
      <c r="Y170" s="72"/>
      <c r="Z170" s="72"/>
      <c r="AA170" s="72"/>
      <c r="AB170" s="72"/>
      <c r="AC170" s="72"/>
      <c r="AD170" s="72"/>
      <c r="AE170" s="72"/>
      <c r="AF170" s="72"/>
      <c r="AG170" s="72"/>
    </row>
    <row r="171" spans="1:33" ht="20.149999999999999" customHeight="1" x14ac:dyDescent="0.35">
      <c r="A171" s="15"/>
      <c r="B171" s="15"/>
      <c r="C171" s="15"/>
      <c r="D171" s="15"/>
      <c r="E171" s="19"/>
      <c r="F171" s="19"/>
      <c r="G171" s="29"/>
      <c r="H171" s="29"/>
      <c r="I171" s="85"/>
      <c r="J171" s="85"/>
      <c r="K171" s="110"/>
      <c r="L171" s="110"/>
      <c r="M171" s="110"/>
      <c r="N171" s="110"/>
      <c r="O171" s="110"/>
      <c r="P171" s="110"/>
      <c r="Q171" s="110"/>
      <c r="R171" s="110"/>
      <c r="S171" s="72"/>
      <c r="T171" s="72"/>
      <c r="U171" s="72"/>
      <c r="V171" s="72"/>
      <c r="W171" s="72"/>
      <c r="X171" s="72"/>
      <c r="Y171" s="72"/>
      <c r="Z171" s="72"/>
      <c r="AA171" s="72"/>
      <c r="AB171" s="72"/>
      <c r="AC171" s="72"/>
      <c r="AD171" s="72"/>
      <c r="AE171" s="72"/>
      <c r="AF171" s="72"/>
      <c r="AG171" s="72"/>
    </row>
    <row r="172" spans="1:33" ht="20.149999999999999" customHeight="1" x14ac:dyDescent="0.35">
      <c r="A172" s="15"/>
      <c r="B172" s="15"/>
      <c r="C172" s="15"/>
      <c r="D172" s="15"/>
      <c r="E172" s="19"/>
      <c r="F172" s="19"/>
      <c r="G172" s="29"/>
      <c r="H172" s="29"/>
      <c r="I172" s="85"/>
      <c r="J172" s="85"/>
      <c r="K172" s="110"/>
      <c r="L172" s="110"/>
      <c r="M172" s="110"/>
      <c r="N172" s="110"/>
      <c r="O172" s="110"/>
      <c r="P172" s="110"/>
      <c r="Q172" s="110"/>
      <c r="R172" s="110"/>
      <c r="S172" s="72"/>
      <c r="T172" s="72"/>
      <c r="U172" s="72"/>
      <c r="V172" s="72"/>
      <c r="W172" s="72"/>
      <c r="X172" s="72"/>
      <c r="Y172" s="72"/>
      <c r="Z172" s="72"/>
      <c r="AA172" s="72"/>
      <c r="AB172" s="72"/>
      <c r="AC172" s="72"/>
      <c r="AD172" s="72"/>
      <c r="AE172" s="72"/>
      <c r="AF172" s="72"/>
      <c r="AG172" s="72"/>
    </row>
    <row r="173" spans="1:33" ht="20.149999999999999" customHeight="1" x14ac:dyDescent="0.35">
      <c r="A173" s="15"/>
      <c r="B173" s="15"/>
      <c r="C173" s="15"/>
      <c r="D173" s="15"/>
      <c r="E173" s="19"/>
      <c r="F173" s="19"/>
      <c r="G173" s="29"/>
      <c r="H173" s="29"/>
      <c r="I173" s="85"/>
      <c r="J173" s="85"/>
      <c r="K173" s="110"/>
      <c r="L173" s="110"/>
      <c r="M173" s="110"/>
      <c r="N173" s="110"/>
      <c r="O173" s="110"/>
      <c r="P173" s="110"/>
      <c r="Q173" s="110"/>
      <c r="R173" s="110"/>
      <c r="S173" s="72"/>
      <c r="T173" s="72"/>
      <c r="U173" s="72"/>
      <c r="V173" s="72"/>
      <c r="W173" s="72"/>
      <c r="X173" s="72"/>
      <c r="Y173" s="72"/>
      <c r="Z173" s="72"/>
      <c r="AA173" s="72"/>
      <c r="AB173" s="72"/>
      <c r="AC173" s="72"/>
      <c r="AD173" s="72"/>
      <c r="AE173" s="72"/>
      <c r="AF173" s="72"/>
      <c r="AG173" s="72"/>
    </row>
    <row r="174" spans="1:33" ht="20.149999999999999" customHeight="1" x14ac:dyDescent="0.35">
      <c r="A174" s="15"/>
      <c r="B174" s="15"/>
      <c r="C174" s="15"/>
      <c r="D174" s="15"/>
      <c r="E174" s="19"/>
      <c r="F174" s="19"/>
      <c r="G174" s="29"/>
      <c r="H174" s="29"/>
      <c r="I174" s="85"/>
      <c r="J174" s="85"/>
      <c r="K174" s="110"/>
      <c r="L174" s="110"/>
      <c r="M174" s="110"/>
      <c r="N174" s="110"/>
      <c r="O174" s="110"/>
      <c r="P174" s="110"/>
      <c r="Q174" s="110"/>
      <c r="R174" s="110"/>
      <c r="S174" s="72"/>
      <c r="T174" s="72"/>
      <c r="U174" s="72"/>
      <c r="V174" s="72"/>
      <c r="W174" s="72"/>
      <c r="X174" s="72"/>
      <c r="Y174" s="72"/>
      <c r="Z174" s="72"/>
      <c r="AA174" s="72"/>
      <c r="AB174" s="72"/>
      <c r="AC174" s="72"/>
      <c r="AD174" s="72"/>
      <c r="AE174" s="72"/>
      <c r="AF174" s="72"/>
      <c r="AG174" s="72"/>
    </row>
    <row r="175" spans="1:33" ht="20.149999999999999" customHeight="1" x14ac:dyDescent="0.35">
      <c r="A175" s="20"/>
      <c r="B175" s="20"/>
      <c r="C175" s="20"/>
      <c r="D175" s="20"/>
      <c r="E175" s="33"/>
      <c r="F175" s="33"/>
      <c r="G175" s="29"/>
      <c r="H175" s="29"/>
      <c r="I175" s="89"/>
      <c r="J175" s="89"/>
      <c r="K175" s="112"/>
      <c r="L175" s="112"/>
      <c r="M175" s="112"/>
      <c r="N175" s="112"/>
      <c r="O175" s="112"/>
      <c r="P175" s="112"/>
      <c r="Q175" s="112"/>
      <c r="R175" s="112"/>
      <c r="S175" s="76"/>
      <c r="T175" s="76"/>
      <c r="U175" s="76"/>
      <c r="V175" s="76"/>
      <c r="W175" s="76"/>
      <c r="X175" s="76"/>
      <c r="Y175" s="76"/>
      <c r="Z175" s="76"/>
      <c r="AA175" s="76"/>
      <c r="AB175" s="76"/>
      <c r="AC175" s="76"/>
      <c r="AD175" s="76"/>
      <c r="AE175" s="76"/>
      <c r="AF175" s="76"/>
      <c r="AG175" s="76"/>
    </row>
    <row r="176" spans="1:33" ht="20.149999999999999" customHeight="1" x14ac:dyDescent="0.35">
      <c r="A176" s="15"/>
      <c r="B176" s="15"/>
      <c r="C176" s="15"/>
      <c r="D176" s="15"/>
      <c r="E176" s="19"/>
      <c r="F176" s="19"/>
      <c r="G176" s="29"/>
      <c r="H176" s="29"/>
      <c r="I176" s="85"/>
      <c r="J176" s="85"/>
      <c r="K176" s="110"/>
      <c r="L176" s="110"/>
      <c r="M176" s="110"/>
      <c r="N176" s="110"/>
      <c r="O176" s="110"/>
      <c r="P176" s="110"/>
      <c r="Q176" s="110"/>
      <c r="R176" s="110"/>
      <c r="S176" s="72"/>
      <c r="T176" s="72"/>
      <c r="U176" s="72"/>
      <c r="V176" s="72"/>
      <c r="W176" s="72"/>
      <c r="X176" s="72"/>
      <c r="Y176" s="72"/>
      <c r="Z176" s="72"/>
      <c r="AA176" s="72"/>
      <c r="AB176" s="72"/>
      <c r="AC176" s="72"/>
      <c r="AD176" s="72"/>
      <c r="AE176" s="72"/>
      <c r="AF176" s="72"/>
      <c r="AG176" s="72"/>
    </row>
    <row r="177" spans="1:33" ht="20.149999999999999" customHeight="1" x14ac:dyDescent="0.35">
      <c r="A177" s="15"/>
      <c r="B177" s="15"/>
      <c r="C177" s="15"/>
      <c r="D177" s="15"/>
      <c r="E177" s="19"/>
      <c r="F177" s="19"/>
      <c r="G177" s="37"/>
      <c r="H177" s="29"/>
      <c r="I177" s="85"/>
      <c r="J177" s="85"/>
      <c r="K177" s="110"/>
      <c r="L177" s="110"/>
      <c r="M177" s="110"/>
      <c r="N177" s="110"/>
      <c r="O177" s="110"/>
      <c r="P177" s="110"/>
      <c r="Q177" s="110"/>
      <c r="R177" s="110"/>
      <c r="S177" s="72"/>
      <c r="T177" s="72"/>
      <c r="U177" s="72"/>
      <c r="V177" s="72"/>
      <c r="W177" s="72"/>
      <c r="X177" s="72"/>
      <c r="Y177" s="72"/>
      <c r="Z177" s="72"/>
      <c r="AA177" s="72"/>
      <c r="AB177" s="72"/>
      <c r="AC177" s="72"/>
      <c r="AD177" s="72"/>
      <c r="AE177" s="72"/>
      <c r="AF177" s="72"/>
      <c r="AG177" s="72"/>
    </row>
    <row r="178" spans="1:33" ht="20.149999999999999" customHeight="1" x14ac:dyDescent="0.35">
      <c r="A178" s="15"/>
      <c r="B178" s="15"/>
      <c r="C178" s="15"/>
      <c r="D178" s="15"/>
      <c r="E178" s="19"/>
      <c r="F178" s="19"/>
      <c r="G178" s="29"/>
      <c r="H178" s="29"/>
      <c r="I178" s="85"/>
      <c r="J178" s="85"/>
      <c r="K178" s="110"/>
      <c r="L178" s="110"/>
      <c r="M178" s="110"/>
      <c r="N178" s="110"/>
      <c r="O178" s="110"/>
      <c r="P178" s="110"/>
      <c r="Q178" s="110"/>
      <c r="R178" s="110"/>
      <c r="S178" s="72"/>
      <c r="T178" s="72"/>
      <c r="U178" s="72"/>
      <c r="V178" s="72"/>
      <c r="W178" s="72"/>
      <c r="X178" s="72"/>
      <c r="Y178" s="72"/>
      <c r="Z178" s="72"/>
      <c r="AA178" s="72"/>
      <c r="AB178" s="72"/>
      <c r="AC178" s="72"/>
      <c r="AD178" s="72"/>
      <c r="AE178" s="72"/>
      <c r="AF178" s="72"/>
      <c r="AG178" s="72"/>
    </row>
    <row r="179" spans="1:33" ht="20.149999999999999" customHeight="1" x14ac:dyDescent="0.35">
      <c r="A179" s="15"/>
      <c r="B179" s="15"/>
      <c r="C179" s="15"/>
      <c r="D179" s="15"/>
      <c r="E179" s="19"/>
      <c r="F179" s="19"/>
      <c r="G179" s="29"/>
      <c r="H179" s="29"/>
      <c r="I179" s="85"/>
      <c r="J179" s="85"/>
      <c r="K179" s="110"/>
      <c r="L179" s="110"/>
      <c r="M179" s="110"/>
      <c r="N179" s="110"/>
      <c r="O179" s="110"/>
      <c r="P179" s="110"/>
      <c r="Q179" s="110"/>
      <c r="R179" s="110"/>
      <c r="S179" s="72"/>
      <c r="T179" s="72"/>
      <c r="U179" s="72"/>
      <c r="V179" s="72"/>
      <c r="W179" s="72"/>
      <c r="X179" s="72"/>
      <c r="Y179" s="72"/>
      <c r="Z179" s="72"/>
      <c r="AA179" s="72"/>
      <c r="AB179" s="72"/>
      <c r="AC179" s="72"/>
      <c r="AD179" s="72"/>
      <c r="AE179" s="72"/>
      <c r="AF179" s="72"/>
      <c r="AG179" s="72"/>
    </row>
    <row r="180" spans="1:33" ht="20.149999999999999" customHeight="1" x14ac:dyDescent="0.35">
      <c r="A180" s="15"/>
      <c r="B180" s="15"/>
      <c r="C180" s="15"/>
      <c r="D180" s="15"/>
      <c r="E180" s="19"/>
      <c r="F180" s="19"/>
      <c r="G180" s="29"/>
      <c r="H180" s="29"/>
      <c r="I180" s="85"/>
      <c r="J180" s="85"/>
      <c r="K180" s="110"/>
      <c r="L180" s="110"/>
      <c r="M180" s="110"/>
      <c r="N180" s="110"/>
      <c r="O180" s="110"/>
      <c r="P180" s="110"/>
      <c r="Q180" s="110"/>
      <c r="R180" s="110"/>
      <c r="S180" s="72"/>
      <c r="T180" s="72"/>
      <c r="U180" s="72"/>
      <c r="V180" s="72"/>
      <c r="W180" s="72"/>
      <c r="X180" s="72"/>
      <c r="Y180" s="72"/>
      <c r="Z180" s="72"/>
      <c r="AA180" s="72"/>
      <c r="AB180" s="72"/>
      <c r="AC180" s="72"/>
      <c r="AD180" s="72"/>
      <c r="AE180" s="72"/>
      <c r="AF180" s="72"/>
      <c r="AG180" s="72"/>
    </row>
    <row r="181" spans="1:33" ht="20.149999999999999" customHeight="1" x14ac:dyDescent="0.35">
      <c r="A181" s="15"/>
      <c r="B181" s="15"/>
      <c r="C181" s="15"/>
      <c r="D181" s="15"/>
      <c r="E181" s="19"/>
      <c r="F181" s="19"/>
      <c r="G181" s="29"/>
      <c r="H181" s="29"/>
      <c r="I181" s="85"/>
      <c r="J181" s="85"/>
      <c r="K181" s="110"/>
      <c r="L181" s="110"/>
      <c r="M181" s="110"/>
      <c r="N181" s="110"/>
      <c r="O181" s="110"/>
      <c r="P181" s="110"/>
      <c r="Q181" s="110"/>
      <c r="R181" s="110"/>
      <c r="S181" s="72"/>
      <c r="T181" s="72"/>
      <c r="U181" s="72"/>
      <c r="V181" s="72"/>
      <c r="W181" s="72"/>
      <c r="X181" s="72"/>
      <c r="Y181" s="72"/>
      <c r="Z181" s="72"/>
      <c r="AA181" s="72"/>
      <c r="AB181" s="72"/>
      <c r="AC181" s="72"/>
      <c r="AD181" s="72"/>
      <c r="AE181" s="72"/>
      <c r="AF181" s="72"/>
      <c r="AG181" s="72"/>
    </row>
    <row r="182" spans="1:33" ht="20.149999999999999" customHeight="1" x14ac:dyDescent="0.35">
      <c r="A182" s="15"/>
      <c r="B182" s="15"/>
      <c r="C182" s="15"/>
      <c r="D182" s="15"/>
      <c r="E182" s="19"/>
      <c r="F182" s="19"/>
      <c r="G182" s="29"/>
      <c r="H182" s="29"/>
      <c r="I182" s="85"/>
      <c r="J182" s="85"/>
      <c r="K182" s="110"/>
      <c r="L182" s="110"/>
      <c r="M182" s="110"/>
      <c r="N182" s="110"/>
      <c r="O182" s="110"/>
      <c r="P182" s="110"/>
      <c r="Q182" s="110"/>
      <c r="R182" s="110"/>
      <c r="S182" s="72"/>
      <c r="T182" s="72"/>
      <c r="U182" s="72"/>
      <c r="V182" s="72"/>
      <c r="W182" s="72"/>
      <c r="X182" s="72"/>
      <c r="Y182" s="72"/>
      <c r="Z182" s="72"/>
      <c r="AA182" s="72"/>
      <c r="AB182" s="72"/>
      <c r="AC182" s="72"/>
      <c r="AD182" s="72"/>
      <c r="AE182" s="72"/>
      <c r="AF182" s="72"/>
      <c r="AG182" s="72"/>
    </row>
    <row r="183" spans="1:33" ht="20.149999999999999" customHeight="1" x14ac:dyDescent="0.35">
      <c r="A183" s="15"/>
      <c r="B183" s="15"/>
      <c r="C183" s="15"/>
      <c r="D183" s="15"/>
      <c r="E183" s="19"/>
      <c r="F183" s="19"/>
      <c r="G183" s="30"/>
      <c r="H183" s="29"/>
      <c r="I183" s="85"/>
      <c r="J183" s="85"/>
      <c r="K183" s="110"/>
      <c r="L183" s="110"/>
      <c r="M183" s="110"/>
      <c r="N183" s="110"/>
      <c r="O183" s="110"/>
      <c r="P183" s="110"/>
      <c r="Q183" s="110"/>
      <c r="R183" s="110"/>
      <c r="S183" s="72"/>
      <c r="T183" s="72"/>
      <c r="U183" s="72"/>
      <c r="V183" s="72"/>
      <c r="W183" s="72"/>
      <c r="X183" s="72"/>
      <c r="Y183" s="72"/>
      <c r="Z183" s="72"/>
      <c r="AA183" s="72"/>
      <c r="AB183" s="72"/>
      <c r="AC183" s="72"/>
      <c r="AD183" s="72"/>
      <c r="AE183" s="72"/>
      <c r="AF183" s="72"/>
      <c r="AG183" s="72"/>
    </row>
    <row r="184" spans="1:33" ht="20.149999999999999" customHeight="1" x14ac:dyDescent="0.35">
      <c r="A184" s="15"/>
      <c r="B184" s="15"/>
      <c r="C184" s="15"/>
      <c r="D184" s="15"/>
      <c r="E184" s="19"/>
      <c r="F184" s="19"/>
      <c r="G184" s="66"/>
      <c r="H184" s="29"/>
      <c r="I184" s="85"/>
      <c r="J184" s="85"/>
      <c r="K184" s="110"/>
      <c r="L184" s="110"/>
      <c r="M184" s="110"/>
      <c r="N184" s="110"/>
      <c r="O184" s="110"/>
      <c r="P184" s="110"/>
      <c r="Q184" s="110"/>
      <c r="R184" s="110"/>
      <c r="S184" s="72"/>
      <c r="T184" s="72"/>
      <c r="U184" s="72"/>
      <c r="V184" s="72"/>
      <c r="W184" s="72"/>
      <c r="X184" s="72"/>
      <c r="Y184" s="72"/>
      <c r="Z184" s="72"/>
      <c r="AA184" s="72"/>
      <c r="AB184" s="72"/>
      <c r="AC184" s="72"/>
      <c r="AD184" s="72"/>
      <c r="AE184" s="72"/>
      <c r="AF184" s="72"/>
      <c r="AG184" s="72"/>
    </row>
    <row r="185" spans="1:33" ht="20.149999999999999" customHeight="1" x14ac:dyDescent="0.35">
      <c r="A185" s="15"/>
      <c r="B185" s="15"/>
      <c r="C185" s="15"/>
      <c r="D185" s="15"/>
      <c r="E185" s="19"/>
      <c r="F185" s="19"/>
      <c r="G185" s="64"/>
      <c r="H185" s="29"/>
      <c r="I185" s="85"/>
      <c r="J185" s="85"/>
      <c r="K185" s="110"/>
      <c r="L185" s="110"/>
      <c r="M185" s="110"/>
      <c r="N185" s="110"/>
      <c r="O185" s="110"/>
      <c r="P185" s="110"/>
      <c r="Q185" s="110"/>
      <c r="R185" s="110"/>
      <c r="S185" s="72"/>
      <c r="T185" s="72"/>
      <c r="U185" s="72"/>
      <c r="V185" s="72"/>
      <c r="W185" s="72"/>
      <c r="X185" s="72"/>
      <c r="Y185" s="72"/>
      <c r="Z185" s="72"/>
      <c r="AA185" s="72"/>
      <c r="AB185" s="72"/>
      <c r="AC185" s="72"/>
      <c r="AD185" s="72"/>
      <c r="AE185" s="72"/>
      <c r="AF185" s="72"/>
      <c r="AG185" s="72"/>
    </row>
    <row r="186" spans="1:33" ht="20.149999999999999" customHeight="1" x14ac:dyDescent="0.35">
      <c r="A186" s="15"/>
      <c r="B186" s="15"/>
      <c r="C186" s="15"/>
      <c r="D186" s="15"/>
      <c r="E186" s="19"/>
      <c r="F186" s="19"/>
      <c r="G186" s="64"/>
      <c r="H186" s="29"/>
      <c r="I186" s="85"/>
      <c r="J186" s="85"/>
      <c r="K186" s="110"/>
      <c r="L186" s="110"/>
      <c r="M186" s="110"/>
      <c r="N186" s="110"/>
      <c r="O186" s="110"/>
      <c r="P186" s="110"/>
      <c r="Q186" s="110"/>
      <c r="R186" s="110"/>
      <c r="S186" s="72"/>
      <c r="T186" s="72"/>
      <c r="U186" s="72"/>
      <c r="V186" s="72"/>
      <c r="W186" s="72"/>
      <c r="X186" s="72"/>
      <c r="Y186" s="72"/>
      <c r="Z186" s="72"/>
      <c r="AA186" s="72"/>
      <c r="AB186" s="72"/>
      <c r="AC186" s="72"/>
      <c r="AD186" s="72"/>
      <c r="AE186" s="72"/>
      <c r="AF186" s="72"/>
      <c r="AG186" s="72"/>
    </row>
    <row r="187" spans="1:33" ht="20.149999999999999" customHeight="1" x14ac:dyDescent="0.35">
      <c r="A187" s="15"/>
      <c r="B187" s="15"/>
      <c r="C187" s="15"/>
      <c r="D187" s="15"/>
      <c r="E187" s="19"/>
      <c r="F187" s="19"/>
      <c r="G187" s="29"/>
      <c r="H187" s="29"/>
      <c r="I187" s="85"/>
      <c r="J187" s="85"/>
      <c r="K187" s="110"/>
      <c r="L187" s="110"/>
      <c r="M187" s="110"/>
      <c r="N187" s="110"/>
      <c r="O187" s="110"/>
      <c r="P187" s="110"/>
      <c r="Q187" s="110"/>
      <c r="R187" s="110"/>
      <c r="S187" s="72"/>
      <c r="T187" s="72"/>
      <c r="U187" s="72"/>
      <c r="V187" s="72"/>
      <c r="W187" s="72"/>
      <c r="X187" s="72"/>
      <c r="Y187" s="72"/>
      <c r="Z187" s="72"/>
      <c r="AA187" s="72"/>
      <c r="AB187" s="72"/>
      <c r="AC187" s="72"/>
      <c r="AD187" s="72"/>
      <c r="AE187" s="72"/>
      <c r="AF187" s="72"/>
      <c r="AG187" s="72"/>
    </row>
    <row r="188" spans="1:33" ht="20.149999999999999" customHeight="1" x14ac:dyDescent="0.35">
      <c r="A188" s="15"/>
      <c r="B188" s="15"/>
      <c r="C188" s="15"/>
      <c r="D188" s="15"/>
      <c r="E188" s="19"/>
      <c r="F188" s="19"/>
      <c r="G188" s="29"/>
      <c r="H188" s="29"/>
      <c r="I188" s="85"/>
      <c r="J188" s="85"/>
      <c r="K188" s="110"/>
      <c r="L188" s="110"/>
      <c r="M188" s="110"/>
      <c r="N188" s="110"/>
      <c r="O188" s="110"/>
      <c r="P188" s="110"/>
      <c r="Q188" s="110"/>
      <c r="R188" s="110"/>
      <c r="S188" s="72"/>
      <c r="T188" s="72"/>
      <c r="U188" s="72"/>
      <c r="V188" s="72"/>
      <c r="W188" s="72"/>
      <c r="X188" s="72"/>
      <c r="Y188" s="72"/>
      <c r="Z188" s="72"/>
      <c r="AA188" s="72"/>
      <c r="AB188" s="72"/>
      <c r="AC188" s="72"/>
      <c r="AD188" s="72"/>
      <c r="AE188" s="72"/>
      <c r="AF188" s="72"/>
      <c r="AG188" s="72"/>
    </row>
    <row r="189" spans="1:33" ht="20.149999999999999" customHeight="1" x14ac:dyDescent="0.35">
      <c r="A189" s="15"/>
      <c r="B189" s="15"/>
      <c r="C189" s="15"/>
      <c r="D189" s="15"/>
      <c r="E189" s="19"/>
      <c r="F189" s="19"/>
      <c r="G189" s="29"/>
      <c r="H189" s="29"/>
      <c r="I189" s="85"/>
      <c r="J189" s="85"/>
      <c r="K189" s="110"/>
      <c r="L189" s="110"/>
      <c r="M189" s="110"/>
      <c r="N189" s="110"/>
      <c r="O189" s="110"/>
      <c r="P189" s="110"/>
      <c r="Q189" s="110"/>
      <c r="R189" s="110"/>
      <c r="S189" s="72"/>
      <c r="T189" s="72"/>
      <c r="U189" s="72"/>
      <c r="V189" s="72"/>
      <c r="W189" s="72"/>
      <c r="X189" s="72"/>
      <c r="Y189" s="72"/>
      <c r="Z189" s="72"/>
      <c r="AA189" s="72"/>
      <c r="AB189" s="72"/>
      <c r="AC189" s="72"/>
      <c r="AD189" s="72"/>
      <c r="AE189" s="72"/>
      <c r="AF189" s="72"/>
      <c r="AG189" s="72"/>
    </row>
    <row r="190" spans="1:33" ht="20.149999999999999" customHeight="1" x14ac:dyDescent="0.35">
      <c r="A190" s="15"/>
      <c r="B190" s="15"/>
      <c r="C190" s="15"/>
      <c r="D190" s="15"/>
      <c r="E190" s="19"/>
      <c r="F190" s="19"/>
      <c r="G190" s="29"/>
      <c r="H190" s="67"/>
      <c r="I190" s="85"/>
      <c r="J190" s="85"/>
      <c r="K190" s="110"/>
      <c r="L190" s="110"/>
      <c r="M190" s="110"/>
      <c r="N190" s="110"/>
      <c r="O190" s="110"/>
      <c r="P190" s="110"/>
      <c r="Q190" s="110"/>
      <c r="R190" s="110"/>
      <c r="S190" s="72"/>
      <c r="T190" s="72"/>
      <c r="U190" s="72"/>
      <c r="V190" s="72"/>
      <c r="W190" s="72"/>
      <c r="X190" s="72"/>
      <c r="Y190" s="72"/>
      <c r="Z190" s="72"/>
      <c r="AA190" s="72"/>
      <c r="AB190" s="72"/>
      <c r="AC190" s="72"/>
      <c r="AD190" s="72"/>
      <c r="AE190" s="72"/>
      <c r="AF190" s="72"/>
      <c r="AG190" s="72"/>
    </row>
    <row r="191" spans="1:33" ht="20.149999999999999" customHeight="1" x14ac:dyDescent="0.35">
      <c r="A191" s="15"/>
      <c r="B191" s="15"/>
      <c r="C191" s="15"/>
      <c r="D191" s="15"/>
      <c r="E191" s="19"/>
      <c r="F191" s="19"/>
      <c r="G191" s="29"/>
      <c r="H191" s="67"/>
      <c r="I191" s="85"/>
      <c r="J191" s="85"/>
      <c r="K191" s="110"/>
      <c r="L191" s="110"/>
      <c r="M191" s="110"/>
      <c r="N191" s="110"/>
      <c r="O191" s="110"/>
      <c r="P191" s="110"/>
      <c r="Q191" s="110"/>
      <c r="R191" s="110"/>
      <c r="S191" s="72"/>
      <c r="T191" s="72"/>
      <c r="U191" s="72"/>
      <c r="V191" s="72"/>
      <c r="W191" s="72"/>
      <c r="X191" s="72"/>
      <c r="Y191" s="72"/>
      <c r="Z191" s="72"/>
      <c r="AA191" s="72"/>
      <c r="AB191" s="72"/>
      <c r="AC191" s="72"/>
      <c r="AD191" s="72"/>
      <c r="AE191" s="72"/>
      <c r="AF191" s="72"/>
      <c r="AG191" s="72"/>
    </row>
    <row r="192" spans="1:33" ht="20.149999999999999" customHeight="1" x14ac:dyDescent="0.35">
      <c r="A192" s="15"/>
      <c r="B192" s="15"/>
      <c r="C192" s="15"/>
      <c r="D192" s="15"/>
      <c r="E192" s="19"/>
      <c r="F192" s="19"/>
      <c r="G192" s="29"/>
      <c r="H192" s="67"/>
      <c r="I192" s="85"/>
      <c r="J192" s="85"/>
      <c r="K192" s="110"/>
      <c r="L192" s="110"/>
      <c r="M192" s="110"/>
      <c r="N192" s="110"/>
      <c r="O192" s="110"/>
      <c r="P192" s="110"/>
      <c r="Q192" s="110"/>
      <c r="R192" s="110"/>
      <c r="S192" s="72"/>
      <c r="T192" s="72"/>
      <c r="U192" s="72"/>
      <c r="V192" s="72"/>
      <c r="W192" s="72"/>
      <c r="X192" s="72"/>
      <c r="Y192" s="72"/>
      <c r="Z192" s="72"/>
      <c r="AA192" s="72"/>
      <c r="AB192" s="72"/>
      <c r="AC192" s="72"/>
      <c r="AD192" s="72"/>
      <c r="AE192" s="72"/>
      <c r="AF192" s="72"/>
      <c r="AG192" s="72"/>
    </row>
    <row r="193" spans="1:33" ht="20.149999999999999" customHeight="1" x14ac:dyDescent="0.35">
      <c r="A193" s="15"/>
      <c r="B193" s="15"/>
      <c r="C193" s="15"/>
      <c r="D193" s="15"/>
      <c r="E193" s="19"/>
      <c r="F193" s="19"/>
      <c r="G193" s="29"/>
      <c r="H193" s="67"/>
      <c r="I193" s="85"/>
      <c r="J193" s="85"/>
      <c r="K193" s="110"/>
      <c r="L193" s="110"/>
      <c r="M193" s="110"/>
      <c r="N193" s="110"/>
      <c r="O193" s="110"/>
      <c r="P193" s="110"/>
      <c r="Q193" s="110"/>
      <c r="R193" s="110"/>
      <c r="S193" s="72"/>
      <c r="T193" s="72"/>
      <c r="U193" s="72"/>
      <c r="V193" s="72"/>
      <c r="W193" s="72"/>
      <c r="X193" s="72"/>
      <c r="Y193" s="72"/>
      <c r="Z193" s="72"/>
      <c r="AA193" s="72"/>
      <c r="AB193" s="72"/>
      <c r="AC193" s="72"/>
      <c r="AD193" s="72"/>
      <c r="AE193" s="72"/>
      <c r="AF193" s="72"/>
      <c r="AG193" s="72"/>
    </row>
    <row r="194" spans="1:33" ht="20.149999999999999" customHeight="1" x14ac:dyDescent="0.35">
      <c r="A194" s="18"/>
      <c r="B194" s="18"/>
      <c r="C194" s="18"/>
      <c r="D194" s="18"/>
      <c r="E194" s="18"/>
      <c r="F194" s="18"/>
      <c r="G194" s="29"/>
      <c r="H194" s="30"/>
      <c r="I194" s="31"/>
      <c r="J194" s="31"/>
      <c r="K194" s="113"/>
      <c r="L194" s="113"/>
      <c r="M194" s="113"/>
      <c r="N194" s="113"/>
      <c r="O194" s="113"/>
      <c r="P194" s="113"/>
      <c r="Q194" s="113"/>
      <c r="R194" s="113"/>
      <c r="S194" s="77"/>
      <c r="T194" s="77"/>
      <c r="U194" s="77"/>
      <c r="V194" s="77"/>
      <c r="W194" s="77"/>
      <c r="X194" s="77"/>
      <c r="Y194" s="77"/>
      <c r="Z194" s="77"/>
      <c r="AA194" s="77"/>
      <c r="AB194" s="77"/>
      <c r="AC194" s="77"/>
      <c r="AD194" s="77"/>
      <c r="AE194" s="77"/>
      <c r="AF194" s="77"/>
      <c r="AG194" s="77"/>
    </row>
    <row r="195" spans="1:33" ht="20.149999999999999" customHeight="1" x14ac:dyDescent="0.35">
      <c r="A195" s="10"/>
      <c r="B195" s="11"/>
      <c r="C195" s="11"/>
      <c r="D195" s="11"/>
      <c r="E195" s="11"/>
      <c r="F195" s="11"/>
      <c r="G195" s="29"/>
      <c r="H195" s="66"/>
      <c r="I195" s="90"/>
      <c r="J195" s="90"/>
      <c r="K195" s="114"/>
      <c r="L195" s="114"/>
      <c r="M195" s="114"/>
      <c r="N195" s="114"/>
      <c r="O195" s="114"/>
      <c r="P195" s="114"/>
      <c r="Q195" s="114"/>
      <c r="R195" s="114"/>
      <c r="S195" s="78"/>
      <c r="T195" s="78"/>
      <c r="U195" s="78"/>
      <c r="V195" s="78"/>
      <c r="W195" s="78"/>
      <c r="X195" s="78"/>
      <c r="Y195" s="78"/>
      <c r="Z195" s="78"/>
      <c r="AA195" s="78"/>
      <c r="AB195" s="78"/>
      <c r="AC195" s="78"/>
      <c r="AD195" s="78"/>
      <c r="AE195" s="78"/>
      <c r="AF195" s="78"/>
      <c r="AG195" s="78"/>
    </row>
    <row r="196" spans="1:33" ht="20.149999999999999" customHeight="1" x14ac:dyDescent="0.35">
      <c r="A196" s="12"/>
      <c r="B196" s="13"/>
      <c r="C196" s="13"/>
      <c r="D196" s="13"/>
      <c r="E196" s="13"/>
      <c r="F196" s="13"/>
      <c r="G196" s="29"/>
      <c r="H196" s="64"/>
      <c r="I196" s="87"/>
      <c r="J196" s="87"/>
      <c r="K196" s="111"/>
      <c r="L196" s="111"/>
      <c r="M196" s="111"/>
      <c r="N196" s="111"/>
      <c r="O196" s="111"/>
      <c r="P196" s="111"/>
      <c r="Q196" s="111"/>
      <c r="R196" s="111"/>
      <c r="S196" s="74"/>
      <c r="T196" s="74"/>
      <c r="U196" s="74"/>
      <c r="V196" s="74"/>
      <c r="W196" s="74"/>
      <c r="X196" s="74"/>
      <c r="Y196" s="75"/>
      <c r="Z196" s="75"/>
      <c r="AA196" s="75"/>
      <c r="AB196" s="75"/>
      <c r="AC196" s="75"/>
      <c r="AD196" s="75"/>
      <c r="AE196" s="75"/>
      <c r="AF196" s="75"/>
      <c r="AG196" s="75"/>
    </row>
    <row r="197" spans="1:33" ht="20.149999999999999" customHeight="1" x14ac:dyDescent="0.35">
      <c r="A197" s="80"/>
      <c r="B197" s="80"/>
      <c r="C197" s="80"/>
      <c r="D197" s="80"/>
      <c r="E197" s="80"/>
      <c r="F197" s="80"/>
      <c r="G197" s="29"/>
      <c r="H197" s="64"/>
      <c r="I197" s="87"/>
      <c r="J197" s="87"/>
      <c r="K197" s="104"/>
      <c r="L197" s="106"/>
      <c r="M197" s="104"/>
      <c r="N197" s="106"/>
      <c r="O197" s="106"/>
      <c r="P197" s="106"/>
      <c r="Q197" s="104"/>
      <c r="R197" s="104"/>
      <c r="S197" s="81"/>
      <c r="T197" s="82"/>
      <c r="U197" s="103"/>
      <c r="V197" s="103"/>
      <c r="W197" s="103"/>
      <c r="X197" s="103"/>
      <c r="Y197" s="81"/>
      <c r="Z197" s="82"/>
      <c r="AA197" s="103"/>
      <c r="AB197" s="103"/>
      <c r="AC197" s="82"/>
      <c r="AD197" s="103"/>
      <c r="AE197" s="103"/>
      <c r="AF197" s="81"/>
      <c r="AG197" s="103"/>
    </row>
    <row r="198" spans="1:33" ht="20.149999999999999" customHeight="1" x14ac:dyDescent="0.35">
      <c r="A198" s="15"/>
      <c r="B198" s="15"/>
      <c r="C198" s="15"/>
      <c r="D198" s="15"/>
      <c r="E198" s="19"/>
      <c r="F198" s="19"/>
      <c r="G198" s="29"/>
      <c r="H198" s="29"/>
      <c r="I198" s="85"/>
      <c r="J198" s="85"/>
      <c r="K198" s="110"/>
      <c r="L198" s="110"/>
      <c r="M198" s="110"/>
      <c r="N198" s="110"/>
      <c r="O198" s="110"/>
      <c r="P198" s="110"/>
      <c r="Q198" s="110"/>
      <c r="R198" s="110"/>
      <c r="S198" s="72"/>
      <c r="T198" s="72"/>
      <c r="U198" s="72"/>
      <c r="V198" s="72"/>
      <c r="W198" s="72"/>
      <c r="X198" s="72"/>
      <c r="Y198" s="72"/>
      <c r="Z198" s="72"/>
      <c r="AA198" s="72"/>
      <c r="AB198" s="72"/>
      <c r="AC198" s="72"/>
      <c r="AD198" s="72"/>
      <c r="AE198" s="72"/>
      <c r="AF198" s="72"/>
      <c r="AG198" s="72"/>
    </row>
    <row r="199" spans="1:33" ht="20.149999999999999" customHeight="1" x14ac:dyDescent="0.35">
      <c r="A199" s="15"/>
      <c r="B199" s="15"/>
      <c r="C199" s="15"/>
      <c r="D199" s="15"/>
      <c r="E199" s="19"/>
      <c r="F199" s="19"/>
      <c r="G199" s="29"/>
      <c r="H199" s="29"/>
      <c r="I199" s="85"/>
      <c r="J199" s="85"/>
      <c r="K199" s="110"/>
      <c r="L199" s="110"/>
      <c r="M199" s="110"/>
      <c r="N199" s="110"/>
      <c r="O199" s="110"/>
      <c r="P199" s="110"/>
      <c r="Q199" s="110"/>
      <c r="R199" s="110"/>
      <c r="S199" s="72"/>
      <c r="T199" s="72"/>
      <c r="U199" s="72"/>
      <c r="V199" s="72"/>
      <c r="W199" s="72"/>
      <c r="X199" s="72"/>
      <c r="Y199" s="72"/>
      <c r="Z199" s="72"/>
      <c r="AA199" s="72"/>
      <c r="AB199" s="72"/>
      <c r="AC199" s="72"/>
      <c r="AD199" s="72"/>
      <c r="AE199" s="72"/>
      <c r="AF199" s="72"/>
      <c r="AG199" s="72"/>
    </row>
    <row r="200" spans="1:33" ht="20.149999999999999" customHeight="1" x14ac:dyDescent="0.35">
      <c r="A200" s="15"/>
      <c r="B200" s="15"/>
      <c r="C200" s="15"/>
      <c r="D200" s="15"/>
      <c r="E200" s="19"/>
      <c r="F200" s="19"/>
      <c r="G200" s="29"/>
      <c r="H200" s="29"/>
      <c r="I200" s="85"/>
      <c r="J200" s="85"/>
      <c r="K200" s="110"/>
      <c r="L200" s="110"/>
      <c r="M200" s="110"/>
      <c r="N200" s="110"/>
      <c r="O200" s="110"/>
      <c r="P200" s="110"/>
      <c r="Q200" s="110"/>
      <c r="R200" s="110"/>
      <c r="S200" s="72"/>
      <c r="T200" s="72"/>
      <c r="U200" s="72"/>
      <c r="V200" s="72"/>
      <c r="W200" s="72"/>
      <c r="X200" s="72"/>
      <c r="Y200" s="72"/>
      <c r="Z200" s="72"/>
      <c r="AA200" s="72"/>
      <c r="AB200" s="72"/>
      <c r="AC200" s="72"/>
      <c r="AD200" s="72"/>
      <c r="AE200" s="72"/>
      <c r="AF200" s="72"/>
      <c r="AG200" s="72"/>
    </row>
    <row r="201" spans="1:33" ht="20.149999999999999" customHeight="1" x14ac:dyDescent="0.35">
      <c r="A201" s="15"/>
      <c r="B201" s="15"/>
      <c r="C201" s="15"/>
      <c r="D201" s="15"/>
      <c r="E201" s="19"/>
      <c r="F201" s="19"/>
      <c r="G201" s="29"/>
      <c r="H201" s="29"/>
      <c r="I201" s="85"/>
      <c r="J201" s="85"/>
      <c r="K201" s="110"/>
      <c r="L201" s="110"/>
      <c r="M201" s="110"/>
      <c r="N201" s="110"/>
      <c r="O201" s="110"/>
      <c r="P201" s="110"/>
      <c r="Q201" s="110"/>
      <c r="R201" s="110"/>
      <c r="S201" s="72"/>
      <c r="T201" s="72"/>
      <c r="U201" s="72"/>
      <c r="V201" s="72"/>
      <c r="W201" s="72"/>
      <c r="X201" s="72"/>
      <c r="Y201" s="72"/>
      <c r="Z201" s="72"/>
      <c r="AA201" s="72"/>
      <c r="AB201" s="72"/>
      <c r="AC201" s="72"/>
      <c r="AD201" s="72"/>
      <c r="AE201" s="72"/>
      <c r="AF201" s="72"/>
      <c r="AG201" s="72"/>
    </row>
    <row r="202" spans="1:33" ht="20.149999999999999" customHeight="1" x14ac:dyDescent="0.35">
      <c r="A202" s="15"/>
      <c r="B202" s="15"/>
      <c r="C202" s="15"/>
      <c r="D202" s="15"/>
      <c r="E202" s="19"/>
      <c r="F202" s="19"/>
      <c r="G202" s="29"/>
      <c r="H202" s="29"/>
      <c r="I202" s="85"/>
      <c r="J202" s="85"/>
      <c r="K202" s="110"/>
      <c r="L202" s="110"/>
      <c r="M202" s="110"/>
      <c r="N202" s="110"/>
      <c r="O202" s="110"/>
      <c r="P202" s="110"/>
      <c r="Q202" s="110"/>
      <c r="R202" s="110"/>
      <c r="S202" s="72"/>
      <c r="T202" s="72"/>
      <c r="U202" s="72"/>
      <c r="V202" s="72"/>
      <c r="W202" s="72"/>
      <c r="X202" s="72"/>
      <c r="Y202" s="72"/>
      <c r="Z202" s="72"/>
      <c r="AA202" s="72"/>
      <c r="AB202" s="72"/>
      <c r="AC202" s="72"/>
      <c r="AD202" s="72"/>
      <c r="AE202" s="72"/>
      <c r="AF202" s="72"/>
      <c r="AG202" s="72"/>
    </row>
    <row r="203" spans="1:33" ht="20.149999999999999" customHeight="1" x14ac:dyDescent="0.35">
      <c r="A203" s="15"/>
      <c r="B203" s="15"/>
      <c r="C203" s="15"/>
      <c r="D203" s="15"/>
      <c r="E203" s="19"/>
      <c r="F203" s="19"/>
      <c r="G203" s="29"/>
      <c r="H203" s="29"/>
      <c r="I203" s="85"/>
      <c r="J203" s="85"/>
      <c r="K203" s="110"/>
      <c r="L203" s="110"/>
      <c r="M203" s="110"/>
      <c r="N203" s="110"/>
      <c r="O203" s="110"/>
      <c r="P203" s="110"/>
      <c r="Q203" s="110"/>
      <c r="R203" s="110"/>
      <c r="S203" s="72"/>
      <c r="T203" s="72"/>
      <c r="U203" s="72"/>
      <c r="V203" s="72"/>
      <c r="W203" s="72"/>
      <c r="X203" s="72"/>
      <c r="Y203" s="72"/>
      <c r="Z203" s="72"/>
      <c r="AA203" s="72"/>
      <c r="AB203" s="72"/>
      <c r="AC203" s="72"/>
      <c r="AD203" s="72"/>
      <c r="AE203" s="72"/>
      <c r="AF203" s="72"/>
      <c r="AG203" s="72"/>
    </row>
    <row r="204" spans="1:33" ht="20.149999999999999" customHeight="1" x14ac:dyDescent="0.35">
      <c r="A204" s="15"/>
      <c r="B204" s="15"/>
      <c r="C204" s="15"/>
      <c r="D204" s="15"/>
      <c r="E204" s="19"/>
      <c r="F204" s="19"/>
      <c r="G204" s="29"/>
      <c r="H204" s="29"/>
      <c r="I204" s="85"/>
      <c r="J204" s="85"/>
      <c r="K204" s="110"/>
      <c r="L204" s="110"/>
      <c r="M204" s="110"/>
      <c r="N204" s="110"/>
      <c r="O204" s="110"/>
      <c r="P204" s="110"/>
      <c r="Q204" s="110"/>
      <c r="R204" s="110"/>
      <c r="S204" s="72"/>
      <c r="T204" s="72"/>
      <c r="U204" s="72"/>
      <c r="V204" s="72"/>
      <c r="W204" s="72"/>
      <c r="X204" s="72"/>
      <c r="Y204" s="72"/>
      <c r="Z204" s="72"/>
      <c r="AA204" s="72"/>
      <c r="AB204" s="72"/>
      <c r="AC204" s="72"/>
      <c r="AD204" s="72"/>
      <c r="AE204" s="72"/>
      <c r="AF204" s="72"/>
      <c r="AG204" s="72"/>
    </row>
    <row r="205" spans="1:33" ht="20.149999999999999" customHeight="1" x14ac:dyDescent="0.35">
      <c r="A205" s="15"/>
      <c r="B205" s="15"/>
      <c r="C205" s="15"/>
      <c r="D205" s="15"/>
      <c r="E205" s="19"/>
      <c r="F205" s="19"/>
      <c r="G205" s="29"/>
      <c r="H205" s="29"/>
      <c r="I205" s="85"/>
      <c r="J205" s="85"/>
      <c r="K205" s="110"/>
      <c r="L205" s="110"/>
      <c r="M205" s="110"/>
      <c r="N205" s="110"/>
      <c r="O205" s="110"/>
      <c r="P205" s="110"/>
      <c r="Q205" s="110"/>
      <c r="R205" s="110"/>
      <c r="S205" s="72"/>
      <c r="T205" s="72"/>
      <c r="U205" s="72"/>
      <c r="V205" s="72"/>
      <c r="W205" s="72"/>
      <c r="X205" s="72"/>
      <c r="Y205" s="72"/>
      <c r="Z205" s="72"/>
      <c r="AA205" s="72"/>
      <c r="AB205" s="72"/>
      <c r="AC205" s="72"/>
      <c r="AD205" s="72"/>
      <c r="AE205" s="72"/>
      <c r="AF205" s="72"/>
      <c r="AG205" s="72"/>
    </row>
    <row r="206" spans="1:33" ht="20.149999999999999" customHeight="1" x14ac:dyDescent="0.35">
      <c r="A206" s="15"/>
      <c r="B206" s="15"/>
      <c r="C206" s="15"/>
      <c r="D206" s="15"/>
      <c r="E206" s="19"/>
      <c r="F206" s="19"/>
      <c r="G206" s="29"/>
      <c r="H206" s="29"/>
      <c r="I206" s="85"/>
      <c r="J206" s="85"/>
      <c r="K206" s="110"/>
      <c r="L206" s="110"/>
      <c r="M206" s="110"/>
      <c r="N206" s="110"/>
      <c r="O206" s="110"/>
      <c r="P206" s="110"/>
      <c r="Q206" s="110"/>
      <c r="R206" s="110"/>
      <c r="S206" s="72"/>
      <c r="T206" s="72"/>
      <c r="U206" s="72"/>
      <c r="V206" s="72"/>
      <c r="W206" s="72"/>
      <c r="X206" s="72"/>
      <c r="Y206" s="72"/>
      <c r="Z206" s="72"/>
      <c r="AA206" s="72"/>
      <c r="AB206" s="72"/>
      <c r="AC206" s="72"/>
      <c r="AD206" s="72"/>
      <c r="AE206" s="72"/>
      <c r="AF206" s="72"/>
      <c r="AG206" s="72"/>
    </row>
    <row r="207" spans="1:33" ht="20.149999999999999" customHeight="1" x14ac:dyDescent="0.35">
      <c r="A207" s="15"/>
      <c r="B207" s="15"/>
      <c r="C207" s="15"/>
      <c r="D207" s="15"/>
      <c r="E207" s="19"/>
      <c r="F207" s="19"/>
      <c r="G207" s="67"/>
      <c r="H207" s="29"/>
      <c r="I207" s="85"/>
      <c r="J207" s="85"/>
      <c r="K207" s="110"/>
      <c r="L207" s="110"/>
      <c r="M207" s="110"/>
      <c r="N207" s="110"/>
      <c r="O207" s="110"/>
      <c r="P207" s="110"/>
      <c r="Q207" s="110"/>
      <c r="R207" s="110"/>
      <c r="S207" s="72"/>
      <c r="T207" s="72"/>
      <c r="U207" s="72"/>
      <c r="V207" s="72"/>
      <c r="W207" s="72"/>
      <c r="X207" s="72"/>
      <c r="Y207" s="72"/>
      <c r="Z207" s="72"/>
      <c r="AA207" s="72"/>
      <c r="AB207" s="72"/>
      <c r="AC207" s="72"/>
      <c r="AD207" s="72"/>
      <c r="AE207" s="72"/>
      <c r="AF207" s="72"/>
      <c r="AG207" s="72"/>
    </row>
    <row r="208" spans="1:33" ht="20.149999999999999" customHeight="1" x14ac:dyDescent="0.35">
      <c r="A208" s="15"/>
      <c r="B208" s="15"/>
      <c r="C208" s="15"/>
      <c r="D208" s="15"/>
      <c r="E208" s="19"/>
      <c r="F208" s="19"/>
      <c r="G208" s="67"/>
      <c r="H208" s="29"/>
      <c r="I208" s="85"/>
      <c r="J208" s="85"/>
      <c r="K208" s="110"/>
      <c r="L208" s="110"/>
      <c r="M208" s="110"/>
      <c r="N208" s="110"/>
      <c r="O208" s="110"/>
      <c r="P208" s="110"/>
      <c r="Q208" s="110"/>
      <c r="R208" s="110"/>
      <c r="S208" s="72"/>
      <c r="T208" s="72"/>
      <c r="U208" s="72"/>
      <c r="V208" s="72"/>
      <c r="W208" s="72"/>
      <c r="X208" s="72"/>
      <c r="Y208" s="72"/>
      <c r="Z208" s="72"/>
      <c r="AA208" s="72"/>
      <c r="AB208" s="72"/>
      <c r="AC208" s="72"/>
      <c r="AD208" s="72"/>
      <c r="AE208" s="72"/>
      <c r="AF208" s="72"/>
      <c r="AG208" s="72"/>
    </row>
    <row r="209" spans="1:33" ht="20.149999999999999" customHeight="1" x14ac:dyDescent="0.35">
      <c r="A209" s="15"/>
      <c r="B209" s="15"/>
      <c r="C209" s="15"/>
      <c r="D209" s="15"/>
      <c r="E209" s="19"/>
      <c r="F209" s="19"/>
      <c r="G209" s="67"/>
      <c r="H209" s="29"/>
      <c r="I209" s="85"/>
      <c r="J209" s="85"/>
      <c r="K209" s="110"/>
      <c r="L209" s="110"/>
      <c r="M209" s="110"/>
      <c r="N209" s="110"/>
      <c r="O209" s="110"/>
      <c r="P209" s="110"/>
      <c r="Q209" s="110"/>
      <c r="R209" s="110"/>
      <c r="S209" s="72"/>
      <c r="T209" s="72"/>
      <c r="U209" s="72"/>
      <c r="V209" s="72"/>
      <c r="W209" s="72"/>
      <c r="X209" s="72"/>
      <c r="Y209" s="72"/>
      <c r="Z209" s="72"/>
      <c r="AA209" s="72"/>
      <c r="AB209" s="72"/>
      <c r="AC209" s="72"/>
      <c r="AD209" s="72"/>
      <c r="AE209" s="72"/>
      <c r="AF209" s="72"/>
      <c r="AG209" s="72"/>
    </row>
    <row r="210" spans="1:33" ht="20.149999999999999" customHeight="1" x14ac:dyDescent="0.35">
      <c r="A210" s="15"/>
      <c r="B210" s="15"/>
      <c r="C210" s="15"/>
      <c r="D210" s="15"/>
      <c r="E210" s="19"/>
      <c r="F210" s="19"/>
      <c r="G210" s="67"/>
      <c r="H210" s="67"/>
      <c r="I210" s="85"/>
      <c r="J210" s="85"/>
      <c r="K210" s="110"/>
      <c r="L210" s="110"/>
      <c r="M210" s="110"/>
      <c r="N210" s="110"/>
      <c r="O210" s="110"/>
      <c r="P210" s="110"/>
      <c r="Q210" s="110"/>
      <c r="R210" s="110"/>
      <c r="S210" s="72"/>
      <c r="T210" s="72"/>
      <c r="U210" s="72"/>
      <c r="V210" s="72"/>
      <c r="W210" s="72"/>
      <c r="X210" s="72"/>
      <c r="Y210" s="72"/>
      <c r="Z210" s="72"/>
      <c r="AA210" s="72"/>
      <c r="AB210" s="72"/>
      <c r="AC210" s="72"/>
      <c r="AD210" s="72"/>
      <c r="AE210" s="72"/>
      <c r="AF210" s="72"/>
      <c r="AG210" s="72"/>
    </row>
    <row r="211" spans="1:33" ht="20.149999999999999" customHeight="1" x14ac:dyDescent="0.35">
      <c r="A211" s="18"/>
      <c r="B211" s="18"/>
      <c r="C211" s="18"/>
      <c r="D211" s="18"/>
      <c r="E211" s="18"/>
      <c r="F211" s="18"/>
      <c r="G211" s="30"/>
      <c r="H211" s="30"/>
      <c r="I211" s="31"/>
      <c r="J211" s="31"/>
      <c r="K211" s="113"/>
      <c r="L211" s="113"/>
      <c r="M211" s="113"/>
      <c r="N211" s="113"/>
      <c r="O211" s="113"/>
      <c r="P211" s="113"/>
      <c r="Q211" s="113"/>
      <c r="R211" s="113"/>
      <c r="S211" s="77"/>
      <c r="T211" s="77"/>
      <c r="U211" s="77"/>
      <c r="V211" s="77"/>
      <c r="W211" s="77"/>
      <c r="X211" s="77"/>
      <c r="Y211" s="77"/>
      <c r="Z211" s="77"/>
      <c r="AA211" s="77"/>
      <c r="AB211" s="77"/>
      <c r="AC211" s="77"/>
      <c r="AD211" s="77"/>
      <c r="AE211" s="77"/>
      <c r="AF211" s="77"/>
      <c r="AG211" s="77"/>
    </row>
    <row r="212" spans="1:33" ht="20.149999999999999" customHeight="1" x14ac:dyDescent="0.35">
      <c r="A212" s="10"/>
      <c r="B212" s="11"/>
      <c r="C212" s="11"/>
      <c r="D212" s="11"/>
      <c r="E212" s="11"/>
      <c r="F212" s="11"/>
      <c r="G212" s="66"/>
      <c r="H212" s="66"/>
      <c r="I212" s="90"/>
      <c r="J212" s="90"/>
      <c r="K212" s="114"/>
      <c r="L212" s="114"/>
      <c r="M212" s="114"/>
      <c r="N212" s="114"/>
      <c r="O212" s="114"/>
      <c r="P212" s="114"/>
      <c r="Q212" s="114"/>
      <c r="R212" s="114"/>
      <c r="S212" s="78"/>
      <c r="T212" s="78"/>
      <c r="U212" s="78"/>
      <c r="V212" s="78"/>
      <c r="W212" s="78"/>
      <c r="X212" s="78"/>
      <c r="Y212" s="78"/>
      <c r="Z212" s="78"/>
      <c r="AA212" s="78"/>
      <c r="AB212" s="78"/>
      <c r="AC212" s="78"/>
      <c r="AD212" s="78"/>
      <c r="AE212" s="78"/>
      <c r="AF212" s="78"/>
      <c r="AG212" s="78"/>
    </row>
    <row r="213" spans="1:33" ht="20.149999999999999" customHeight="1" x14ac:dyDescent="0.35">
      <c r="A213" s="12"/>
      <c r="B213" s="13"/>
      <c r="C213" s="13"/>
      <c r="D213" s="13"/>
      <c r="E213" s="13"/>
      <c r="F213" s="13"/>
      <c r="G213" s="64"/>
      <c r="H213" s="64"/>
      <c r="I213" s="87"/>
      <c r="J213" s="87"/>
      <c r="K213" s="111"/>
      <c r="L213" s="111"/>
      <c r="M213" s="111"/>
      <c r="N213" s="111"/>
      <c r="O213" s="111"/>
      <c r="P213" s="111"/>
      <c r="Q213" s="111"/>
      <c r="R213" s="111"/>
      <c r="S213" s="74"/>
      <c r="T213" s="74"/>
      <c r="U213" s="74"/>
      <c r="V213" s="74"/>
      <c r="W213" s="74"/>
      <c r="X213" s="74"/>
      <c r="Y213" s="75"/>
      <c r="Z213" s="75"/>
      <c r="AA213" s="75"/>
      <c r="AB213" s="75"/>
      <c r="AC213" s="75"/>
      <c r="AD213" s="75"/>
      <c r="AE213" s="75"/>
      <c r="AF213" s="75"/>
      <c r="AG213" s="75"/>
    </row>
    <row r="214" spans="1:33" ht="20.149999999999999" customHeight="1" x14ac:dyDescent="0.35">
      <c r="A214" s="80"/>
      <c r="B214" s="80"/>
      <c r="C214" s="80"/>
      <c r="D214" s="80"/>
      <c r="E214" s="80"/>
      <c r="F214" s="80"/>
      <c r="G214" s="64"/>
      <c r="H214" s="64"/>
      <c r="I214" s="87"/>
      <c r="J214" s="87"/>
      <c r="K214" s="104"/>
      <c r="L214" s="106"/>
      <c r="M214" s="104"/>
      <c r="N214" s="106"/>
      <c r="O214" s="106"/>
      <c r="P214" s="106"/>
      <c r="Q214" s="104"/>
      <c r="R214" s="104"/>
      <c r="S214" s="81"/>
      <c r="T214" s="82"/>
      <c r="U214" s="103"/>
      <c r="V214" s="103"/>
      <c r="W214" s="103"/>
      <c r="X214" s="103"/>
      <c r="Y214" s="81"/>
      <c r="Z214" s="82"/>
      <c r="AA214" s="103"/>
      <c r="AB214" s="103"/>
      <c r="AC214" s="82"/>
      <c r="AD214" s="103"/>
      <c r="AE214" s="103"/>
      <c r="AF214" s="81"/>
      <c r="AG214" s="103"/>
    </row>
    <row r="215" spans="1:33" ht="20.149999999999999" customHeight="1" x14ac:dyDescent="0.35">
      <c r="A215" s="15"/>
      <c r="B215" s="15"/>
      <c r="C215" s="15"/>
      <c r="D215" s="15"/>
      <c r="E215" s="15"/>
      <c r="F215" s="15"/>
      <c r="G215" s="29"/>
      <c r="H215" s="29"/>
      <c r="I215" s="85"/>
      <c r="J215" s="85"/>
      <c r="K215" s="110"/>
      <c r="L215" s="110"/>
      <c r="M215" s="110"/>
      <c r="N215" s="110"/>
      <c r="O215" s="110"/>
      <c r="P215" s="110"/>
      <c r="Q215" s="110"/>
      <c r="R215" s="110"/>
      <c r="S215" s="72"/>
      <c r="T215" s="72"/>
      <c r="U215" s="72"/>
      <c r="V215" s="72"/>
      <c r="W215" s="72"/>
      <c r="X215" s="72"/>
      <c r="Y215" s="72"/>
      <c r="Z215" s="72"/>
      <c r="AA215" s="72"/>
      <c r="AB215" s="72"/>
      <c r="AC215" s="72"/>
      <c r="AD215" s="72"/>
      <c r="AE215" s="72"/>
      <c r="AF215" s="72"/>
      <c r="AG215" s="72"/>
    </row>
    <row r="216" spans="1:33" ht="20.149999999999999" customHeight="1" x14ac:dyDescent="0.35">
      <c r="A216" s="15"/>
      <c r="B216" s="15"/>
      <c r="C216" s="15"/>
      <c r="D216" s="15"/>
      <c r="E216" s="15"/>
      <c r="F216" s="15"/>
      <c r="G216" s="29"/>
      <c r="H216" s="29"/>
      <c r="I216" s="85"/>
      <c r="J216" s="85"/>
      <c r="K216" s="110"/>
      <c r="L216" s="110"/>
      <c r="M216" s="110"/>
      <c r="N216" s="110"/>
      <c r="O216" s="110"/>
      <c r="P216" s="110"/>
      <c r="Q216" s="110"/>
      <c r="R216" s="110"/>
      <c r="S216" s="72"/>
      <c r="T216" s="72"/>
      <c r="U216" s="72"/>
      <c r="V216" s="72"/>
      <c r="W216" s="72"/>
      <c r="X216" s="72"/>
      <c r="Y216" s="72"/>
      <c r="Z216" s="72"/>
      <c r="AA216" s="72"/>
      <c r="AB216" s="72"/>
      <c r="AC216" s="72"/>
      <c r="AD216" s="72"/>
      <c r="AE216" s="72"/>
      <c r="AF216" s="72"/>
      <c r="AG216" s="72"/>
    </row>
    <row r="217" spans="1:33" ht="20.149999999999999" customHeight="1" x14ac:dyDescent="0.35">
      <c r="A217" s="15"/>
      <c r="B217" s="15"/>
      <c r="C217" s="15"/>
      <c r="D217" s="15"/>
      <c r="E217" s="15"/>
      <c r="F217" s="15"/>
      <c r="G217" s="29"/>
      <c r="H217" s="29"/>
      <c r="I217" s="85"/>
      <c r="J217" s="85"/>
      <c r="K217" s="110"/>
      <c r="L217" s="110"/>
      <c r="M217" s="110"/>
      <c r="N217" s="110"/>
      <c r="O217" s="110"/>
      <c r="P217" s="110"/>
      <c r="Q217" s="110"/>
      <c r="R217" s="110"/>
      <c r="S217" s="72"/>
      <c r="T217" s="72"/>
      <c r="U217" s="72"/>
      <c r="V217" s="72"/>
      <c r="W217" s="72"/>
      <c r="X217" s="72"/>
      <c r="Y217" s="72"/>
      <c r="Z217" s="72"/>
      <c r="AA217" s="72"/>
      <c r="AB217" s="72"/>
      <c r="AC217" s="72"/>
      <c r="AD217" s="72"/>
      <c r="AE217" s="72"/>
      <c r="AF217" s="72"/>
      <c r="AG217" s="72"/>
    </row>
    <row r="218" spans="1:33" ht="20.149999999999999" customHeight="1" x14ac:dyDescent="0.35">
      <c r="A218" s="15"/>
      <c r="B218" s="15"/>
      <c r="C218" s="15"/>
      <c r="D218" s="15"/>
      <c r="E218" s="19"/>
      <c r="F218" s="19"/>
      <c r="G218" s="29"/>
      <c r="H218" s="67"/>
      <c r="I218" s="85"/>
      <c r="J218" s="85"/>
      <c r="K218" s="110"/>
      <c r="L218" s="110"/>
      <c r="M218" s="110"/>
      <c r="N218" s="110"/>
      <c r="O218" s="110"/>
      <c r="P218" s="110"/>
      <c r="Q218" s="110"/>
      <c r="R218" s="110"/>
      <c r="S218" s="72"/>
      <c r="T218" s="72"/>
      <c r="U218" s="72"/>
      <c r="V218" s="72"/>
      <c r="W218" s="72"/>
      <c r="X218" s="72"/>
      <c r="Y218" s="72"/>
      <c r="Z218" s="72"/>
      <c r="AA218" s="72"/>
      <c r="AB218" s="72"/>
      <c r="AC218" s="72"/>
      <c r="AD218" s="72"/>
      <c r="AE218" s="72"/>
      <c r="AF218" s="72"/>
      <c r="AG218" s="72"/>
    </row>
    <row r="219" spans="1:33" ht="20.149999999999999" customHeight="1" x14ac:dyDescent="0.35">
      <c r="A219" s="15"/>
      <c r="B219" s="15"/>
      <c r="C219" s="15"/>
      <c r="D219" s="15"/>
      <c r="E219" s="19"/>
      <c r="F219" s="19"/>
      <c r="G219" s="29"/>
      <c r="H219" s="67"/>
      <c r="I219" s="85"/>
      <c r="J219" s="85"/>
      <c r="K219" s="110"/>
      <c r="L219" s="110"/>
      <c r="M219" s="110"/>
      <c r="N219" s="110"/>
      <c r="O219" s="110"/>
      <c r="P219" s="110"/>
      <c r="Q219" s="110"/>
      <c r="R219" s="110"/>
      <c r="S219" s="72"/>
      <c r="T219" s="72"/>
      <c r="U219" s="72"/>
      <c r="V219" s="72"/>
      <c r="W219" s="72"/>
      <c r="X219" s="72"/>
      <c r="Y219" s="72"/>
      <c r="Z219" s="72"/>
      <c r="AA219" s="72"/>
      <c r="AB219" s="72"/>
      <c r="AC219" s="72"/>
      <c r="AD219" s="72"/>
      <c r="AE219" s="72"/>
      <c r="AF219" s="72"/>
      <c r="AG219" s="72"/>
    </row>
    <row r="220" spans="1:33" ht="20.149999999999999" customHeight="1" x14ac:dyDescent="0.35">
      <c r="A220" s="18"/>
      <c r="B220" s="18"/>
      <c r="C220" s="18"/>
      <c r="D220" s="18"/>
      <c r="E220" s="18"/>
      <c r="F220" s="18"/>
      <c r="G220" s="29"/>
      <c r="H220" s="30"/>
      <c r="I220" s="31"/>
      <c r="J220" s="31"/>
      <c r="K220" s="113"/>
      <c r="L220" s="113"/>
      <c r="M220" s="113"/>
      <c r="N220" s="113"/>
      <c r="O220" s="113"/>
      <c r="P220" s="113"/>
      <c r="Q220" s="113"/>
      <c r="R220" s="113"/>
      <c r="S220" s="77"/>
      <c r="T220" s="77"/>
      <c r="U220" s="77"/>
      <c r="V220" s="77"/>
      <c r="W220" s="77"/>
      <c r="X220" s="77"/>
      <c r="Y220" s="77"/>
      <c r="Z220" s="77"/>
      <c r="AA220" s="77"/>
      <c r="AB220" s="77"/>
      <c r="AC220" s="77"/>
      <c r="AD220" s="77"/>
      <c r="AE220" s="77"/>
      <c r="AF220" s="77"/>
      <c r="AG220" s="77"/>
    </row>
    <row r="221" spans="1:33" ht="20.149999999999999" customHeight="1" x14ac:dyDescent="0.35">
      <c r="G221" s="29"/>
    </row>
    <row r="222" spans="1:33" ht="20.149999999999999" customHeight="1" x14ac:dyDescent="0.35">
      <c r="G222" s="29"/>
    </row>
    <row r="223" spans="1:33" ht="20.149999999999999" customHeight="1" x14ac:dyDescent="0.35">
      <c r="G223" s="29"/>
    </row>
    <row r="224" spans="1:33" ht="20.149999999999999" customHeight="1" x14ac:dyDescent="0.35">
      <c r="G224" s="29"/>
    </row>
    <row r="225" spans="7:7" ht="20.149999999999999" customHeight="1" x14ac:dyDescent="0.35">
      <c r="G225" s="29"/>
    </row>
    <row r="226" spans="7:7" ht="20.149999999999999" customHeight="1" x14ac:dyDescent="0.35">
      <c r="G226" s="29"/>
    </row>
    <row r="227" spans="7:7" ht="20.149999999999999" customHeight="1" x14ac:dyDescent="0.35">
      <c r="G227" s="67"/>
    </row>
    <row r="228" spans="7:7" ht="20.149999999999999" customHeight="1" x14ac:dyDescent="0.35">
      <c r="G228" s="30"/>
    </row>
    <row r="229" spans="7:7" ht="20.149999999999999" customHeight="1" x14ac:dyDescent="0.35">
      <c r="G229" s="66"/>
    </row>
    <row r="230" spans="7:7" ht="20.149999999999999" customHeight="1" x14ac:dyDescent="0.35">
      <c r="G230" s="64"/>
    </row>
    <row r="231" spans="7:7" ht="20.149999999999999" customHeight="1" x14ac:dyDescent="0.35">
      <c r="G231" s="64"/>
    </row>
    <row r="232" spans="7:7" ht="20.149999999999999" customHeight="1" x14ac:dyDescent="0.35">
      <c r="G232" s="29"/>
    </row>
    <row r="233" spans="7:7" ht="20.149999999999999" customHeight="1" x14ac:dyDescent="0.35">
      <c r="G233" s="29"/>
    </row>
    <row r="234" spans="7:7" ht="20.149999999999999" customHeight="1" x14ac:dyDescent="0.35">
      <c r="G234" s="29"/>
    </row>
    <row r="235" spans="7:7" ht="20.149999999999999" customHeight="1" x14ac:dyDescent="0.35">
      <c r="G235" s="67"/>
    </row>
    <row r="236" spans="7:7" ht="20.149999999999999" customHeight="1" x14ac:dyDescent="0.35">
      <c r="G236" s="67"/>
    </row>
    <row r="237" spans="7:7" ht="20.149999999999999" customHeight="1" x14ac:dyDescent="0.35">
      <c r="G237" s="30"/>
    </row>
  </sheetData>
  <autoFilter ref="A6:AF150" xr:uid="{3D91944E-298C-4481-81CC-4D47996BC567}">
    <sortState xmlns:xlrd2="http://schemas.microsoft.com/office/spreadsheetml/2017/richdata2" ref="A7:AF150">
      <sortCondition descending="1" ref="AF6:AF150"/>
    </sortState>
  </autoFilter>
  <dataConsolidate/>
  <mergeCells count="8">
    <mergeCell ref="AC3:AD3"/>
    <mergeCell ref="AE3:AF3"/>
    <mergeCell ref="S3:T3"/>
    <mergeCell ref="Y3:Z3"/>
    <mergeCell ref="Q3:R3"/>
    <mergeCell ref="AA3:AB3"/>
    <mergeCell ref="U3:V3"/>
    <mergeCell ref="W3:X3"/>
  </mergeCells>
  <printOptions horizontalCentered="1"/>
  <pageMargins left="0" right="0" top="7.874015748031496E-2" bottom="0.27559055118110237" header="0" footer="0"/>
  <pageSetup paperSize="9" scale="26" fitToHeight="0" orientation="landscape" r:id="rId1"/>
  <headerFooter>
    <oddFooter>&amp;L
The data of the companies that are not under XP coverage come from the consensus according to Bloomberg. The sector averages are market cap weighted.
*Target price for 2023, remaining are for 2022. **In USD. ***Only data in BRL.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5603B9-2867-449A-B39A-647CB82C1882}">
  <dimension ref="A1:B1"/>
  <sheetViews>
    <sheetView workbookViewId="0">
      <selection activeCell="Q31" sqref="Q31"/>
    </sheetView>
  </sheetViews>
  <sheetFormatPr defaultRowHeight="14.5" x14ac:dyDescent="0.35"/>
  <sheetData>
    <row r="1" spans="1:2" x14ac:dyDescent="0.35">
      <c r="A1" t="s">
        <v>378</v>
      </c>
      <c r="B1" t="e" cm="1">
        <f t="array" ref="B1">_xll.ECONOMATICA(A1,"close")</f>
        <v>#VALUE!</v>
      </c>
    </row>
  </sheetData>
  <pageMargins left="0.511811024" right="0.511811024" top="0.78740157499999996" bottom="0.78740157499999996" header="0.31496062000000002" footer="0.31496062000000002"/>
  <headerFooter>
    <oddFooter>&amp;R_x000D_&amp;1#&amp;"Calibri"&amp;10&amp;K008000 [ CLASSIFICAÇÃO: PÚBLICA ]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924F2B-3424-46A3-96BC-F355EC8FA761}">
  <sheetPr>
    <tabColor theme="9" tint="0.39997558519241921"/>
    <pageSetUpPr fitToPage="1"/>
  </sheetPr>
  <dimension ref="A1:U209"/>
  <sheetViews>
    <sheetView showGridLines="0" view="pageBreakPreview" topLeftCell="D7" zoomScale="62" zoomScaleNormal="50" zoomScaleSheetLayoutView="62" workbookViewId="0">
      <selection activeCell="S8" sqref="S8"/>
    </sheetView>
  </sheetViews>
  <sheetFormatPr defaultColWidth="8.7265625" defaultRowHeight="20.149999999999999" customHeight="1" x14ac:dyDescent="0.35"/>
  <cols>
    <col min="1" max="1" width="24.453125" customWidth="1"/>
    <col min="2" max="2" width="9.453125" customWidth="1"/>
    <col min="3" max="3" width="44.54296875" bestFit="1" customWidth="1"/>
    <col min="4" max="4" width="22.54296875" bestFit="1" customWidth="1"/>
    <col min="5" max="5" width="24.26953125" bestFit="1" customWidth="1"/>
    <col min="6" max="6" width="24.26953125" customWidth="1"/>
    <col min="7" max="7" width="14.26953125" style="47" bestFit="1" customWidth="1"/>
    <col min="8" max="8" width="14.7265625" bestFit="1" customWidth="1"/>
    <col min="9" max="9" width="12.54296875" customWidth="1"/>
    <col min="10" max="12" width="15.7265625" bestFit="1" customWidth="1"/>
    <col min="13" max="13" width="13.7265625" bestFit="1" customWidth="1"/>
    <col min="14" max="20" width="13.7265625" customWidth="1"/>
    <col min="21" max="21" width="13.7265625" bestFit="1" customWidth="1"/>
    <col min="22" max="22" width="8.7265625" customWidth="1"/>
  </cols>
  <sheetData>
    <row r="1" spans="1:21" ht="35.25" customHeight="1" x14ac:dyDescent="0.35">
      <c r="A1" s="27"/>
      <c r="B1" s="28"/>
      <c r="C1" s="28"/>
      <c r="D1" s="28"/>
      <c r="E1" s="28"/>
      <c r="F1" s="28"/>
      <c r="G1" s="45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</row>
    <row r="2" spans="1:21" ht="35.25" customHeight="1" x14ac:dyDescent="0.35">
      <c r="A2" s="27"/>
      <c r="B2" s="28"/>
      <c r="C2" s="28"/>
      <c r="D2" s="28"/>
      <c r="E2" s="28"/>
      <c r="F2" s="28"/>
      <c r="G2" s="45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</row>
    <row r="3" spans="1:21" ht="15.5" x14ac:dyDescent="0.35">
      <c r="A3" s="2"/>
      <c r="B3" s="1"/>
      <c r="C3" s="1"/>
      <c r="D3" s="1"/>
      <c r="E3" s="1"/>
      <c r="F3" s="1"/>
      <c r="G3" s="46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ht="20.149999999999999" customHeight="1" x14ac:dyDescent="0.35">
      <c r="A4" s="12" t="s">
        <v>115</v>
      </c>
      <c r="B4" s="13"/>
      <c r="C4" s="13"/>
      <c r="D4" s="13"/>
      <c r="E4" s="13"/>
      <c r="F4" s="13"/>
      <c r="G4" s="64" t="s">
        <v>274</v>
      </c>
      <c r="H4" s="145" t="s">
        <v>275</v>
      </c>
      <c r="I4" s="13"/>
      <c r="J4" s="216" t="s">
        <v>1</v>
      </c>
      <c r="K4" s="216"/>
      <c r="L4" s="216" t="s">
        <v>2</v>
      </c>
      <c r="M4" s="216"/>
      <c r="N4" s="216" t="s">
        <v>345</v>
      </c>
      <c r="O4" s="216"/>
      <c r="P4" s="216" t="s">
        <v>347</v>
      </c>
      <c r="Q4" s="216"/>
      <c r="R4" s="216" t="s">
        <v>285</v>
      </c>
      <c r="S4" s="216"/>
      <c r="T4" s="216" t="s">
        <v>3</v>
      </c>
      <c r="U4" s="216"/>
    </row>
    <row r="5" spans="1:21" ht="20.149999999999999" customHeight="1" x14ac:dyDescent="0.35">
      <c r="A5" s="145" t="s">
        <v>197</v>
      </c>
      <c r="B5" s="145" t="s">
        <v>0</v>
      </c>
      <c r="C5" s="145" t="s">
        <v>346</v>
      </c>
      <c r="D5" s="145" t="s">
        <v>198</v>
      </c>
      <c r="E5" s="145" t="s">
        <v>199</v>
      </c>
      <c r="F5" s="145" t="s">
        <v>364</v>
      </c>
      <c r="G5" s="64" t="s">
        <v>276</v>
      </c>
      <c r="H5" s="145" t="s">
        <v>276</v>
      </c>
      <c r="I5" s="145" t="s">
        <v>277</v>
      </c>
      <c r="J5" s="83">
        <v>2023</v>
      </c>
      <c r="K5" s="145">
        <v>2024</v>
      </c>
      <c r="L5" s="83">
        <v>2023</v>
      </c>
      <c r="M5" s="145">
        <v>2024</v>
      </c>
      <c r="N5" s="83">
        <v>2023</v>
      </c>
      <c r="O5" s="145">
        <v>2024</v>
      </c>
      <c r="P5" s="145">
        <v>2023</v>
      </c>
      <c r="Q5" s="145">
        <v>2024</v>
      </c>
      <c r="R5" s="145">
        <v>2023</v>
      </c>
      <c r="S5" s="145">
        <v>2024</v>
      </c>
      <c r="T5" s="145">
        <v>2023</v>
      </c>
      <c r="U5" s="145">
        <v>2024</v>
      </c>
    </row>
    <row r="6" spans="1:21" ht="20.149999999999999" customHeight="1" x14ac:dyDescent="0.35">
      <c r="A6" s="60"/>
      <c r="B6" s="60"/>
      <c r="C6" s="60"/>
      <c r="D6" s="60"/>
      <c r="E6" s="60"/>
      <c r="F6" s="60"/>
      <c r="G6" s="65"/>
      <c r="H6" s="60"/>
      <c r="I6" s="60"/>
      <c r="J6" s="71" t="s">
        <v>389</v>
      </c>
      <c r="K6" s="71" t="s">
        <v>389</v>
      </c>
      <c r="L6" s="71" t="s">
        <v>391</v>
      </c>
      <c r="M6" s="71" t="s">
        <v>391</v>
      </c>
      <c r="N6" s="71" t="s">
        <v>392</v>
      </c>
      <c r="O6" s="71" t="s">
        <v>392</v>
      </c>
      <c r="P6" s="71" t="s">
        <v>390</v>
      </c>
      <c r="Q6" s="71" t="s">
        <v>390</v>
      </c>
      <c r="R6" s="71" t="s">
        <v>285</v>
      </c>
      <c r="S6" s="71" t="s">
        <v>285</v>
      </c>
      <c r="T6" s="71" t="s">
        <v>376</v>
      </c>
      <c r="U6" s="71" t="s">
        <v>376</v>
      </c>
    </row>
    <row r="7" spans="1:21" ht="20.149999999999999" customHeight="1" x14ac:dyDescent="0.35">
      <c r="A7" s="60" t="s">
        <v>360</v>
      </c>
      <c r="B7" s="60" t="s">
        <v>361</v>
      </c>
      <c r="C7" s="60" t="s">
        <v>359</v>
      </c>
      <c r="D7" s="60" t="s">
        <v>362</v>
      </c>
      <c r="E7" s="60" t="s">
        <v>363</v>
      </c>
      <c r="F7" s="60" t="s">
        <v>365</v>
      </c>
      <c r="G7" s="65" t="s">
        <v>366</v>
      </c>
      <c r="H7" s="60"/>
      <c r="I7" s="60"/>
      <c r="J7" s="71" t="str">
        <f t="shared" ref="J7:U7" si="0">J6&amp;"_"&amp;J5</f>
        <v>P_E_2023</v>
      </c>
      <c r="K7" s="71" t="str">
        <f t="shared" si="0"/>
        <v>P_E_2024</v>
      </c>
      <c r="L7" s="71" t="str">
        <f t="shared" si="0"/>
        <v>EV_EBITDA_2023</v>
      </c>
      <c r="M7" s="71" t="str">
        <f t="shared" si="0"/>
        <v>EV_EBITDA_2024</v>
      </c>
      <c r="N7" s="71" t="str">
        <f t="shared" si="0"/>
        <v>NET DEBT_EBITDA_2023</v>
      </c>
      <c r="O7" s="71" t="str">
        <f t="shared" si="0"/>
        <v>NET DEBT_EBITDA_2024</v>
      </c>
      <c r="P7" s="71" t="str">
        <f t="shared" si="0"/>
        <v>P_VP_2023</v>
      </c>
      <c r="Q7" s="71" t="str">
        <f t="shared" si="0"/>
        <v>P_VP_2024</v>
      </c>
      <c r="R7" s="71" t="str">
        <f t="shared" si="0"/>
        <v>ROE_2023</v>
      </c>
      <c r="S7" s="71" t="str">
        <f t="shared" si="0"/>
        <v>ROE_2024</v>
      </c>
      <c r="T7" s="71" t="str">
        <f t="shared" si="0"/>
        <v>DY_2023</v>
      </c>
      <c r="U7" s="71" t="str">
        <f t="shared" si="0"/>
        <v>DY_2024</v>
      </c>
    </row>
    <row r="8" spans="1:21" ht="20.149999999999999" customHeight="1" x14ac:dyDescent="0.35">
      <c r="A8" s="15" t="s">
        <v>393</v>
      </c>
      <c r="B8" s="15" t="s">
        <v>298</v>
      </c>
      <c r="C8" s="15" t="s">
        <v>394</v>
      </c>
      <c r="D8" s="15" t="s">
        <v>17</v>
      </c>
      <c r="E8" s="15" t="s">
        <v>201</v>
      </c>
      <c r="F8" s="15" t="b">
        <v>0</v>
      </c>
      <c r="G8" s="16">
        <v>17.899999999999999</v>
      </c>
      <c r="H8" s="16">
        <v>11.16</v>
      </c>
      <c r="I8" s="53">
        <v>0.60394265232974886</v>
      </c>
      <c r="J8" s="21">
        <v>5.1117575806569731</v>
      </c>
      <c r="K8" s="21">
        <v>4.176813936862831</v>
      </c>
      <c r="L8" s="21">
        <v>4.5804478769947563</v>
      </c>
      <c r="M8" s="21">
        <v>3.672119844187685</v>
      </c>
      <c r="N8" s="21">
        <v>1.0884737263144546</v>
      </c>
      <c r="O8" s="21">
        <v>0.86772054524199127</v>
      </c>
      <c r="P8" s="21">
        <v>1.2188028035428551</v>
      </c>
      <c r="Q8" s="21">
        <v>0.99996002617346158</v>
      </c>
      <c r="R8" s="32">
        <v>0.23843126054233038</v>
      </c>
      <c r="S8" s="32">
        <v>0.23940736678457913</v>
      </c>
      <c r="T8" s="32">
        <v>4.3044325679154311E-2</v>
      </c>
      <c r="U8" s="32">
        <v>5.2679425375588777E-2</v>
      </c>
    </row>
    <row r="9" spans="1:21" ht="20.149999999999999" customHeight="1" x14ac:dyDescent="0.35">
      <c r="A9" s="15" t="s">
        <v>395</v>
      </c>
      <c r="B9" s="15" t="s">
        <v>333</v>
      </c>
      <c r="C9" s="15" t="s">
        <v>394</v>
      </c>
      <c r="D9" s="15" t="s">
        <v>17</v>
      </c>
      <c r="E9" s="15" t="s">
        <v>201</v>
      </c>
      <c r="F9" s="15" t="b">
        <v>0</v>
      </c>
      <c r="G9" s="16">
        <v>16.100000000000001</v>
      </c>
      <c r="H9" s="16">
        <v>7.8</v>
      </c>
      <c r="I9" s="53">
        <v>1.0641025641025643</v>
      </c>
      <c r="J9" s="21">
        <v>21.832314817536915</v>
      </c>
      <c r="K9" s="21">
        <v>16.0054736432818</v>
      </c>
      <c r="L9" s="21">
        <v>9.8517943664512284</v>
      </c>
      <c r="M9" s="21">
        <v>9.5463265831738688</v>
      </c>
      <c r="N9" s="21">
        <v>2.3987784340663256</v>
      </c>
      <c r="O9" s="21">
        <v>2.6664302354719847</v>
      </c>
      <c r="P9" s="21">
        <v>1.3075510342433676</v>
      </c>
      <c r="Q9" s="21">
        <v>1.2801559198658756</v>
      </c>
      <c r="R9" s="32">
        <v>5.9890627501993997E-2</v>
      </c>
      <c r="S9" s="32">
        <v>7.9982382802099294E-2</v>
      </c>
      <c r="T9" s="32">
        <v>0</v>
      </c>
      <c r="U9" s="32">
        <v>0</v>
      </c>
    </row>
    <row r="10" spans="1:21" ht="20.149999999999999" customHeight="1" x14ac:dyDescent="0.35">
      <c r="A10" s="15" t="s">
        <v>396</v>
      </c>
      <c r="B10" s="15" t="s">
        <v>343</v>
      </c>
      <c r="C10" s="15" t="s">
        <v>394</v>
      </c>
      <c r="D10" s="15" t="s">
        <v>17</v>
      </c>
      <c r="E10" s="15" t="s">
        <v>201</v>
      </c>
      <c r="F10" s="15" t="b">
        <v>0</v>
      </c>
      <c r="G10" s="16">
        <v>18.899999999999999</v>
      </c>
      <c r="H10" s="16">
        <v>11.54</v>
      </c>
      <c r="I10" s="53">
        <v>0.6377816291161178</v>
      </c>
      <c r="J10" s="21">
        <v>9.049519765585508</v>
      </c>
      <c r="K10" s="21">
        <v>8.0089718391767448</v>
      </c>
      <c r="L10" s="21">
        <v>8.5553900406709378</v>
      </c>
      <c r="M10" s="21">
        <v>6.7777595492865723</v>
      </c>
      <c r="N10" s="21">
        <v>1.2195080033555221</v>
      </c>
      <c r="O10" s="21">
        <v>0.82007890589017207</v>
      </c>
      <c r="P10" s="21">
        <v>2.328034098027425</v>
      </c>
      <c r="Q10" s="21">
        <v>1.9460250751688648</v>
      </c>
      <c r="R10" s="32">
        <v>0.25725498792551676</v>
      </c>
      <c r="S10" s="32">
        <v>0.24298063649689397</v>
      </c>
      <c r="T10" s="32">
        <v>3.9155450778594947E-2</v>
      </c>
      <c r="U10" s="32">
        <v>4.4242635992053699E-2</v>
      </c>
    </row>
    <row r="11" spans="1:21" ht="20.149999999999999" customHeight="1" x14ac:dyDescent="0.35">
      <c r="A11" s="15" t="s">
        <v>328</v>
      </c>
      <c r="B11" s="15" t="s">
        <v>329</v>
      </c>
      <c r="C11" s="15" t="s">
        <v>394</v>
      </c>
      <c r="D11" s="15" t="s">
        <v>17</v>
      </c>
      <c r="E11" s="15" t="s">
        <v>200</v>
      </c>
      <c r="F11" s="15" t="b">
        <v>0</v>
      </c>
      <c r="G11" s="16">
        <v>31.8</v>
      </c>
      <c r="H11" s="16">
        <v>23.8</v>
      </c>
      <c r="I11" s="53">
        <v>0.33613445378151252</v>
      </c>
      <c r="J11" s="21">
        <v>12.539292648894616</v>
      </c>
      <c r="K11" s="21">
        <v>4.695077160776437</v>
      </c>
      <c r="L11" s="21">
        <v>5.1696370456982361</v>
      </c>
      <c r="M11" s="21">
        <v>4.4433597022555187</v>
      </c>
      <c r="N11" s="21">
        <v>0.22529624107489318</v>
      </c>
      <c r="O11" s="21">
        <v>0.74027946206342043</v>
      </c>
      <c r="P11" s="21">
        <v>0.91213713326173507</v>
      </c>
      <c r="Q11" s="21">
        <v>0.83137896858312677</v>
      </c>
      <c r="R11" s="32">
        <v>7.2742311612142119E-2</v>
      </c>
      <c r="S11" s="32">
        <v>0.17707461243206482</v>
      </c>
      <c r="T11" s="32">
        <v>3.4174846312053288E-2</v>
      </c>
      <c r="U11" s="32">
        <v>9.1271854426129645E-2</v>
      </c>
    </row>
    <row r="12" spans="1:21" ht="20.149999999999999" customHeight="1" x14ac:dyDescent="0.35">
      <c r="A12" s="15" t="s">
        <v>397</v>
      </c>
      <c r="B12" s="15" t="s">
        <v>118</v>
      </c>
      <c r="C12" s="15" t="s">
        <v>394</v>
      </c>
      <c r="D12" s="15" t="s">
        <v>17</v>
      </c>
      <c r="E12" s="15" t="s">
        <v>201</v>
      </c>
      <c r="F12" s="15" t="b">
        <v>0</v>
      </c>
      <c r="G12" s="16">
        <v>33.5</v>
      </c>
      <c r="H12" s="16">
        <v>23.74</v>
      </c>
      <c r="I12" s="53">
        <v>0.4111204717775907</v>
      </c>
      <c r="J12" s="21">
        <v>6.6161756365605813</v>
      </c>
      <c r="K12" s="21">
        <v>6.212251128867166</v>
      </c>
      <c r="L12" s="21">
        <v>4.127657966116745</v>
      </c>
      <c r="M12" s="21">
        <v>3.9327030538919203</v>
      </c>
      <c r="N12" s="21">
        <v>0.35835625162264212</v>
      </c>
      <c r="O12" s="21">
        <v>0.26561838087310885</v>
      </c>
      <c r="P12" s="21">
        <v>1.2650290685466978</v>
      </c>
      <c r="Q12" s="21">
        <v>1.2037478980557597</v>
      </c>
      <c r="R12" s="32">
        <v>0.19120246166927987</v>
      </c>
      <c r="S12" s="32">
        <v>0.19376999948733059</v>
      </c>
      <c r="T12" s="32">
        <v>4.5872416494368379E-2</v>
      </c>
      <c r="U12" s="32">
        <v>9.8673377107021926E-2</v>
      </c>
    </row>
    <row r="13" spans="1:21" ht="20.149999999999999" customHeight="1" x14ac:dyDescent="0.35">
      <c r="A13" s="15" t="s">
        <v>398</v>
      </c>
      <c r="B13" s="15" t="s">
        <v>342</v>
      </c>
      <c r="C13" s="15" t="s">
        <v>394</v>
      </c>
      <c r="D13" s="15" t="s">
        <v>17</v>
      </c>
      <c r="E13" s="15" t="s">
        <v>201</v>
      </c>
      <c r="F13" s="15" t="b">
        <v>0</v>
      </c>
      <c r="G13" s="16">
        <v>7.1</v>
      </c>
      <c r="H13" s="16">
        <v>2.2599999999999998</v>
      </c>
      <c r="I13" s="53">
        <v>2.1415929203539825</v>
      </c>
      <c r="J13" s="21">
        <v>4.0829716916949996</v>
      </c>
      <c r="K13" s="21">
        <v>4.3783552452618535</v>
      </c>
      <c r="L13" s="21">
        <v>4.5390052761795925</v>
      </c>
      <c r="M13" s="21">
        <v>4.0989601724590132</v>
      </c>
      <c r="N13" s="21">
        <v>1.5115527090926202</v>
      </c>
      <c r="O13" s="21">
        <v>1.3119826760860918</v>
      </c>
      <c r="P13" s="21">
        <v>0.89886759299438168</v>
      </c>
      <c r="Q13" s="21">
        <v>0.83912161776025129</v>
      </c>
      <c r="R13" s="32">
        <v>0.22015033678110735</v>
      </c>
      <c r="S13" s="32">
        <v>0.19165224627862887</v>
      </c>
      <c r="T13" s="32">
        <v>0.1246811167314946</v>
      </c>
      <c r="U13" s="32">
        <v>0.11547803999472341</v>
      </c>
    </row>
    <row r="14" spans="1:21" ht="20.149999999999999" customHeight="1" x14ac:dyDescent="0.35">
      <c r="A14" s="15" t="s">
        <v>121</v>
      </c>
      <c r="B14" s="15" t="s">
        <v>122</v>
      </c>
      <c r="C14" s="15" t="s">
        <v>394</v>
      </c>
      <c r="D14" s="15" t="s">
        <v>17</v>
      </c>
      <c r="E14" s="15" t="s">
        <v>201</v>
      </c>
      <c r="F14" s="15" t="b">
        <v>0</v>
      </c>
      <c r="G14" s="16">
        <v>58.8</v>
      </c>
      <c r="H14" s="16">
        <v>45</v>
      </c>
      <c r="I14" s="53">
        <v>0.30666666666666664</v>
      </c>
      <c r="J14" s="21">
        <v>5.5539193973931154</v>
      </c>
      <c r="K14" s="21">
        <v>6.7348831693628188</v>
      </c>
      <c r="L14" s="21">
        <v>4.2427954867664806</v>
      </c>
      <c r="M14" s="21">
        <v>4.6382700007216258</v>
      </c>
      <c r="N14" s="21">
        <v>5.1254974148709871E-3</v>
      </c>
      <c r="O14" s="21">
        <v>0.37886407102119296</v>
      </c>
      <c r="P14" s="21">
        <v>1.4632928354789174</v>
      </c>
      <c r="Q14" s="21">
        <v>1.3199045385877688</v>
      </c>
      <c r="R14" s="32">
        <v>0.26347030462230941</v>
      </c>
      <c r="S14" s="32">
        <v>0.19598031701456281</v>
      </c>
      <c r="T14" s="32">
        <v>7.3933198844960538E-2</v>
      </c>
      <c r="U14" s="32">
        <v>6.5045196179299103E-2</v>
      </c>
    </row>
    <row r="15" spans="1:21" ht="20.149999999999999" customHeight="1" x14ac:dyDescent="0.35">
      <c r="A15" s="15" t="s">
        <v>399</v>
      </c>
      <c r="B15" s="15" t="s">
        <v>354</v>
      </c>
      <c r="C15" s="15" t="s">
        <v>394</v>
      </c>
      <c r="D15" s="15" t="s">
        <v>17</v>
      </c>
      <c r="E15" s="15" t="s">
        <v>201</v>
      </c>
      <c r="F15" s="15" t="b">
        <v>0</v>
      </c>
      <c r="G15" s="16">
        <v>16.2</v>
      </c>
      <c r="H15" s="16">
        <v>12.12</v>
      </c>
      <c r="I15" s="53">
        <v>0.33663366336633671</v>
      </c>
      <c r="J15" s="21">
        <v>8.5359472002287546</v>
      </c>
      <c r="K15" s="21">
        <v>6.0459458086405</v>
      </c>
      <c r="L15" s="21">
        <v>6.5358171078001135</v>
      </c>
      <c r="M15" s="21">
        <v>5.1227997888929568</v>
      </c>
      <c r="N15" s="21">
        <v>0.33149194187761516</v>
      </c>
      <c r="O15" s="21">
        <v>0.23418887604989122</v>
      </c>
      <c r="P15" s="21">
        <v>1.683036764069513</v>
      </c>
      <c r="Q15" s="21">
        <v>1.3923423707879621</v>
      </c>
      <c r="R15" s="32">
        <v>0.19717047500298612</v>
      </c>
      <c r="S15" s="32">
        <v>0.23029355784137373</v>
      </c>
      <c r="T15" s="32">
        <v>0</v>
      </c>
      <c r="U15" s="32">
        <v>3.9965623427488287E-2</v>
      </c>
    </row>
    <row r="16" spans="1:21" ht="20.149999999999999" customHeight="1" x14ac:dyDescent="0.35">
      <c r="A16" s="15" t="s">
        <v>218</v>
      </c>
      <c r="B16" s="15" t="s">
        <v>219</v>
      </c>
      <c r="C16" s="15" t="s">
        <v>394</v>
      </c>
      <c r="D16" s="15" t="s">
        <v>17</v>
      </c>
      <c r="E16" s="15" t="s">
        <v>201</v>
      </c>
      <c r="F16" s="15" t="b">
        <v>0</v>
      </c>
      <c r="G16" s="16">
        <v>11</v>
      </c>
      <c r="H16" s="16">
        <v>6.55</v>
      </c>
      <c r="I16" s="53">
        <v>0.67938931297709937</v>
      </c>
      <c r="J16" s="21">
        <v>5.5577965773226596</v>
      </c>
      <c r="K16" s="21">
        <v>4.7227552435286997</v>
      </c>
      <c r="L16" s="21">
        <v>2.3983869932407349</v>
      </c>
      <c r="M16" s="21">
        <v>2.3044651719012363</v>
      </c>
      <c r="N16" s="21">
        <v>2.0735392217466713E-2</v>
      </c>
      <c r="O16" s="21">
        <v>0.12004383081305557</v>
      </c>
      <c r="P16" s="21">
        <v>0.99772603734346443</v>
      </c>
      <c r="Q16" s="21">
        <v>0.8612635730319449</v>
      </c>
      <c r="R16" s="32">
        <v>0.17951827193792255</v>
      </c>
      <c r="S16" s="32">
        <v>0.18236464280296577</v>
      </c>
      <c r="T16" s="32">
        <v>2.9544248043264529E-2</v>
      </c>
      <c r="U16" s="32">
        <v>4.6595951093574728E-2</v>
      </c>
    </row>
    <row r="17" spans="1:21" s="57" customFormat="1" ht="20.149999999999999" customHeight="1" x14ac:dyDescent="0.35">
      <c r="A17" s="54" t="s">
        <v>388</v>
      </c>
      <c r="B17" s="54" t="s">
        <v>115</v>
      </c>
      <c r="C17" s="54"/>
      <c r="D17" s="54"/>
      <c r="E17" s="54"/>
      <c r="F17" s="54"/>
      <c r="G17" s="54"/>
      <c r="H17" s="58"/>
      <c r="I17" s="54"/>
      <c r="J17" s="55">
        <v>8.7644105906526804</v>
      </c>
      <c r="K17" s="55">
        <v>6.7756141306398714</v>
      </c>
      <c r="L17" s="55">
        <v>5.5556591288798698</v>
      </c>
      <c r="M17" s="55">
        <v>4.9485293185300447</v>
      </c>
      <c r="N17" s="55">
        <v>0.79547979967071236</v>
      </c>
      <c r="O17" s="55">
        <v>0.82280077594565648</v>
      </c>
      <c r="P17" s="55">
        <v>1.3416085963898174</v>
      </c>
      <c r="Q17" s="55">
        <v>1.1859888875572238</v>
      </c>
      <c r="R17" s="56">
        <v>0.18664789306617652</v>
      </c>
      <c r="S17" s="56">
        <v>0.19261175132672215</v>
      </c>
      <c r="T17" s="56">
        <v>4.3378400320432289E-2</v>
      </c>
      <c r="U17" s="56">
        <v>6.1550233732875506E-2</v>
      </c>
    </row>
    <row r="18" spans="1:21" ht="20.149999999999999" customHeight="1" x14ac:dyDescent="0.35">
      <c r="A18" s="15" t="s">
        <v>15</v>
      </c>
      <c r="B18" s="15" t="s">
        <v>16</v>
      </c>
      <c r="C18" s="15" t="s">
        <v>400</v>
      </c>
      <c r="D18" s="15" t="s">
        <v>17</v>
      </c>
      <c r="E18" s="15" t="s">
        <v>201</v>
      </c>
      <c r="F18" s="15" t="b">
        <v>0</v>
      </c>
      <c r="G18" s="16">
        <v>18.100000000000001</v>
      </c>
      <c r="H18" s="16">
        <v>13.78</v>
      </c>
      <c r="I18" s="53">
        <v>0.3134978229317853</v>
      </c>
      <c r="J18" s="21">
        <v>15.371024492802295</v>
      </c>
      <c r="K18" s="21">
        <v>13.606448094392654</v>
      </c>
      <c r="L18" s="21">
        <v>7.7304125154638044</v>
      </c>
      <c r="M18" s="21">
        <v>7.0674521145508544</v>
      </c>
      <c r="N18" s="21">
        <v>0.90844941867519224</v>
      </c>
      <c r="O18" s="21">
        <v>1.059465390473016</v>
      </c>
      <c r="P18" s="21">
        <v>2.3183257983465273</v>
      </c>
      <c r="Q18" s="21">
        <v>2.1363274201683042</v>
      </c>
      <c r="R18" s="32">
        <v>0.15082441638370409</v>
      </c>
      <c r="S18" s="32">
        <v>0.15700845697186064</v>
      </c>
      <c r="T18" s="32">
        <v>3.3114949706985378E-2</v>
      </c>
      <c r="U18" s="32">
        <v>3.7409520801667311E-2</v>
      </c>
    </row>
    <row r="19" spans="1:21" ht="20.149999999999999" customHeight="1" x14ac:dyDescent="0.35">
      <c r="A19" s="15" t="s">
        <v>20</v>
      </c>
      <c r="B19" s="15" t="s">
        <v>18</v>
      </c>
      <c r="C19" s="15" t="s">
        <v>400</v>
      </c>
      <c r="D19" s="15" t="s">
        <v>17</v>
      </c>
      <c r="E19" s="15" t="s">
        <v>201</v>
      </c>
      <c r="F19" s="15" t="b">
        <v>0</v>
      </c>
      <c r="G19" s="16">
        <v>28.3</v>
      </c>
      <c r="H19" s="16">
        <v>6.37</v>
      </c>
      <c r="I19" s="53">
        <v>3.4427001569858717</v>
      </c>
      <c r="J19" s="21">
        <v>1.0295810894846062</v>
      </c>
      <c r="K19" s="21">
        <v>1.2315322551952994</v>
      </c>
      <c r="L19" s="21">
        <v>8.8033115073396484</v>
      </c>
      <c r="M19" s="21">
        <v>10.148750225739072</v>
      </c>
      <c r="N19" s="21">
        <v>2.0741604931943729</v>
      </c>
      <c r="O19" s="21">
        <v>2.1022148417683089</v>
      </c>
      <c r="P19" s="21">
        <v>0.17296650166130134</v>
      </c>
      <c r="Q19" s="21">
        <v>0.15038581164636303</v>
      </c>
      <c r="R19" s="32">
        <v>0.16799696830862146</v>
      </c>
      <c r="S19" s="32">
        <v>0.12211276725554741</v>
      </c>
      <c r="T19" s="32">
        <v>0.1052445945183416</v>
      </c>
      <c r="U19" s="32">
        <v>8.8619209201348637E-2</v>
      </c>
    </row>
    <row r="20" spans="1:21" ht="20.149999999999999" customHeight="1" x14ac:dyDescent="0.35">
      <c r="A20" s="15" t="s">
        <v>116</v>
      </c>
      <c r="B20" s="15" t="s">
        <v>117</v>
      </c>
      <c r="C20" s="15" t="s">
        <v>400</v>
      </c>
      <c r="D20" s="15" t="s">
        <v>17</v>
      </c>
      <c r="E20" s="15" t="s">
        <v>201</v>
      </c>
      <c r="F20" s="15" t="b">
        <v>0</v>
      </c>
      <c r="G20" s="16">
        <v>19.100000000000001</v>
      </c>
      <c r="H20" s="16">
        <v>11.45</v>
      </c>
      <c r="I20" s="53">
        <v>0.66812227074235842</v>
      </c>
      <c r="J20" s="21">
        <v>6.827363126252747</v>
      </c>
      <c r="K20" s="21">
        <v>4.5981039590789008</v>
      </c>
      <c r="L20" s="21">
        <v>4.3266772140944392</v>
      </c>
      <c r="M20" s="21">
        <v>4.1377598637963677</v>
      </c>
      <c r="N20" s="21">
        <v>1.8086644561973626</v>
      </c>
      <c r="O20" s="21">
        <v>1.7028448785295938</v>
      </c>
      <c r="P20" s="21">
        <v>3.9451686122897547</v>
      </c>
      <c r="Q20" s="21">
        <v>2.7607907548153214</v>
      </c>
      <c r="R20" s="32">
        <v>0.57784660627170892</v>
      </c>
      <c r="S20" s="32">
        <v>0.60041938576968745</v>
      </c>
      <c r="T20" s="32">
        <v>6.8388838216630499E-2</v>
      </c>
      <c r="U20" s="32">
        <v>0.1015452100350121</v>
      </c>
    </row>
    <row r="21" spans="1:21" ht="20.149999999999999" customHeight="1" x14ac:dyDescent="0.35">
      <c r="A21" s="15" t="s">
        <v>401</v>
      </c>
      <c r="B21" s="15" t="s">
        <v>120</v>
      </c>
      <c r="C21" s="15" t="s">
        <v>400</v>
      </c>
      <c r="D21" s="15" t="s">
        <v>17</v>
      </c>
      <c r="E21" s="15" t="s">
        <v>200</v>
      </c>
      <c r="F21" s="15" t="b">
        <v>0</v>
      </c>
      <c r="G21" s="16">
        <v>31.8</v>
      </c>
      <c r="H21" s="16">
        <v>24.28</v>
      </c>
      <c r="I21" s="53">
        <v>0.30971993410214171</v>
      </c>
      <c r="J21" s="21">
        <v>8.2766795159386941</v>
      </c>
      <c r="K21" s="21">
        <v>7.066025586928963</v>
      </c>
      <c r="L21" s="21">
        <v>6.6043732532907251</v>
      </c>
      <c r="M21" s="21">
        <v>5.72270451619098</v>
      </c>
      <c r="N21" s="21">
        <v>0.6395874938083751</v>
      </c>
      <c r="O21" s="21">
        <v>0.34480139063418197</v>
      </c>
      <c r="P21" s="21">
        <v>1.10064068438311</v>
      </c>
      <c r="Q21" s="21">
        <v>1.0284632254736741</v>
      </c>
      <c r="R21" s="32">
        <v>0.132980947524133</v>
      </c>
      <c r="S21" s="32">
        <v>0.14555045305470865</v>
      </c>
      <c r="T21" s="32">
        <v>1.24412802709351E-2</v>
      </c>
      <c r="U21" s="32">
        <v>2.6382201028653261E-2</v>
      </c>
    </row>
    <row r="22" spans="1:21" ht="20.149999999999999" customHeight="1" x14ac:dyDescent="0.35">
      <c r="A22" s="15" t="s">
        <v>291</v>
      </c>
      <c r="B22" s="15" t="s">
        <v>292</v>
      </c>
      <c r="C22" s="15" t="s">
        <v>400</v>
      </c>
      <c r="D22" s="15" t="s">
        <v>17</v>
      </c>
      <c r="E22" s="15" t="s">
        <v>201</v>
      </c>
      <c r="F22" s="15" t="b">
        <v>0</v>
      </c>
      <c r="G22" s="16">
        <v>58.1</v>
      </c>
      <c r="H22" s="16">
        <v>18.23</v>
      </c>
      <c r="I22" s="53">
        <v>2.1870543060888643</v>
      </c>
      <c r="J22" s="21">
        <v>2.348533980791748</v>
      </c>
      <c r="K22" s="21">
        <v>2.5997892188538603</v>
      </c>
      <c r="L22" s="21">
        <v>3.4965685452920177</v>
      </c>
      <c r="M22" s="21">
        <v>3.5477411730985349</v>
      </c>
      <c r="N22" s="21">
        <v>1.5689135839367814</v>
      </c>
      <c r="O22" s="21">
        <v>1.4855137640160421</v>
      </c>
      <c r="P22" s="21">
        <v>0.56757488200372208</v>
      </c>
      <c r="Q22" s="21">
        <v>0.50934605326510152</v>
      </c>
      <c r="R22" s="32">
        <v>0.24167199054636573</v>
      </c>
      <c r="S22" s="32">
        <v>0.19591821120392641</v>
      </c>
      <c r="T22" s="32">
        <v>0.1010379426599548</v>
      </c>
      <c r="U22" s="32">
        <v>0.1833466056525383</v>
      </c>
    </row>
    <row r="23" spans="1:21" ht="20.149999999999999" customHeight="1" x14ac:dyDescent="0.35">
      <c r="A23" s="15" t="s">
        <v>12</v>
      </c>
      <c r="B23" s="15" t="s">
        <v>13</v>
      </c>
      <c r="C23" s="15" t="s">
        <v>400</v>
      </c>
      <c r="D23" s="15" t="s">
        <v>17</v>
      </c>
      <c r="E23" s="15" t="s">
        <v>201</v>
      </c>
      <c r="F23" s="15" t="b">
        <v>0</v>
      </c>
      <c r="G23" s="16">
        <v>20.6</v>
      </c>
      <c r="H23" s="16">
        <v>5.55</v>
      </c>
      <c r="I23" s="53">
        <v>2.711711711711712</v>
      </c>
      <c r="J23" s="21">
        <v>13.232059430540888</v>
      </c>
      <c r="K23" s="21">
        <v>5.4481320376458582</v>
      </c>
      <c r="L23" s="21">
        <v>3.6697119577604362</v>
      </c>
      <c r="M23" s="21">
        <v>3.1763204499821285</v>
      </c>
      <c r="N23" s="21">
        <v>2.6671371682189613</v>
      </c>
      <c r="O23" s="21">
        <v>2.2485941174656103</v>
      </c>
      <c r="P23" s="21">
        <v>0.43279484413683494</v>
      </c>
      <c r="Q23" s="21">
        <v>0.40362335505681995</v>
      </c>
      <c r="R23" s="32">
        <v>3.2708048691037626E-2</v>
      </c>
      <c r="S23" s="32">
        <v>7.4084723400210745E-2</v>
      </c>
      <c r="T23" s="32">
        <v>0</v>
      </c>
      <c r="U23" s="32">
        <v>0</v>
      </c>
    </row>
    <row r="24" spans="1:21" ht="20.149999999999999" customHeight="1" x14ac:dyDescent="0.35">
      <c r="A24" s="15" t="s">
        <v>402</v>
      </c>
      <c r="B24" s="15" t="s">
        <v>124</v>
      </c>
      <c r="C24" s="15" t="s">
        <v>400</v>
      </c>
      <c r="D24" s="15" t="s">
        <v>17</v>
      </c>
      <c r="E24" s="15" t="s">
        <v>201</v>
      </c>
      <c r="F24" s="15" t="b">
        <v>0</v>
      </c>
      <c r="G24" s="16">
        <v>12.3</v>
      </c>
      <c r="H24" s="16">
        <v>6.59</v>
      </c>
      <c r="I24" s="53">
        <v>0.86646433990895311</v>
      </c>
      <c r="J24" s="21">
        <v>7.3223801984784691</v>
      </c>
      <c r="K24" s="21">
        <v>5.13519424579746</v>
      </c>
      <c r="L24" s="21">
        <v>5.4256293378855887</v>
      </c>
      <c r="M24" s="21">
        <v>4.5362557345729844</v>
      </c>
      <c r="N24" s="21">
        <v>2.5972414106127371</v>
      </c>
      <c r="O24" s="21">
        <v>2.0771016998732321</v>
      </c>
      <c r="P24" s="21">
        <v>0.69971206171930811</v>
      </c>
      <c r="Q24" s="21">
        <v>0.63831729374523705</v>
      </c>
      <c r="R24" s="32">
        <v>9.5558007472037923E-2</v>
      </c>
      <c r="S24" s="32">
        <v>0.1243024631965233</v>
      </c>
      <c r="T24" s="32">
        <v>7.586435675878847E-2</v>
      </c>
      <c r="U24" s="32">
        <v>9.7318892987461492E-2</v>
      </c>
    </row>
    <row r="25" spans="1:21" s="57" customFormat="1" ht="20.149999999999999" customHeight="1" x14ac:dyDescent="0.35">
      <c r="A25" s="54" t="s">
        <v>388</v>
      </c>
      <c r="B25" s="54" t="s">
        <v>115</v>
      </c>
      <c r="C25" s="54"/>
      <c r="D25" s="54"/>
      <c r="E25" s="54"/>
      <c r="F25" s="54"/>
      <c r="G25" s="54"/>
      <c r="H25" s="58"/>
      <c r="I25" s="54"/>
      <c r="J25" s="55">
        <v>7.7725174048984931</v>
      </c>
      <c r="K25" s="55">
        <v>5.6693179139847132</v>
      </c>
      <c r="L25" s="55">
        <v>5.7223834758752377</v>
      </c>
      <c r="M25" s="55">
        <v>5.4767120111329888</v>
      </c>
      <c r="N25" s="55">
        <v>1.7520220035205403</v>
      </c>
      <c r="O25" s="55">
        <v>1.5743622975371407</v>
      </c>
      <c r="P25" s="55">
        <v>1.319597626362937</v>
      </c>
      <c r="Q25" s="55">
        <v>1.089607702024403</v>
      </c>
      <c r="R25" s="56">
        <v>0.1999409978853727</v>
      </c>
      <c r="S25" s="56">
        <v>0.20277092297892349</v>
      </c>
      <c r="T25" s="56">
        <v>5.6584566018805127E-2</v>
      </c>
      <c r="U25" s="56">
        <v>7.6374519958097298E-2</v>
      </c>
    </row>
    <row r="26" spans="1:21" ht="20.149999999999999" customHeight="1" x14ac:dyDescent="0.35">
      <c r="A26" s="15" t="s">
        <v>79</v>
      </c>
      <c r="B26" s="15" t="s">
        <v>4</v>
      </c>
      <c r="C26" s="15" t="s">
        <v>403</v>
      </c>
      <c r="D26" s="15" t="s">
        <v>404</v>
      </c>
      <c r="E26" s="15" t="s">
        <v>201</v>
      </c>
      <c r="F26" s="15" t="b">
        <v>0</v>
      </c>
      <c r="G26" s="16">
        <v>34</v>
      </c>
      <c r="H26" s="16">
        <v>23.15</v>
      </c>
      <c r="I26" s="53">
        <v>0.46868250539956802</v>
      </c>
      <c r="J26" s="21">
        <v>5.8636680084720405</v>
      </c>
      <c r="K26" s="21">
        <v>5.1660932874340437</v>
      </c>
      <c r="L26" s="21" t="s">
        <v>115</v>
      </c>
      <c r="M26" s="21" t="s">
        <v>115</v>
      </c>
      <c r="N26" s="21" t="s">
        <v>115</v>
      </c>
      <c r="O26" s="21" t="s">
        <v>115</v>
      </c>
      <c r="P26" s="21">
        <v>1.1062581921950854</v>
      </c>
      <c r="Q26" s="21">
        <v>0.96204999798519975</v>
      </c>
      <c r="R26" s="32">
        <v>0.18866316964001428</v>
      </c>
      <c r="S26" s="32">
        <v>0.18622389191563402</v>
      </c>
      <c r="T26" s="32">
        <v>3.6813518421595658E-2</v>
      </c>
      <c r="U26" s="32">
        <v>5.0141312958417027E-2</v>
      </c>
    </row>
    <row r="27" spans="1:21" ht="20.149999999999999" customHeight="1" x14ac:dyDescent="0.35">
      <c r="A27" s="15" t="s">
        <v>5</v>
      </c>
      <c r="B27" s="15" t="s">
        <v>6</v>
      </c>
      <c r="C27" s="15" t="s">
        <v>403</v>
      </c>
      <c r="D27" s="15" t="s">
        <v>404</v>
      </c>
      <c r="E27" s="15" t="s">
        <v>201</v>
      </c>
      <c r="F27" s="15" t="b">
        <v>0</v>
      </c>
      <c r="G27" s="16">
        <v>61</v>
      </c>
      <c r="H27" s="16">
        <v>37.21</v>
      </c>
      <c r="I27" s="53">
        <v>0.63934426229508201</v>
      </c>
      <c r="J27" s="21">
        <v>3.2540564471689115</v>
      </c>
      <c r="K27" s="21">
        <v>3.1030308680187595</v>
      </c>
      <c r="L27" s="21" t="s">
        <v>115</v>
      </c>
      <c r="M27" s="21" t="s">
        <v>115</v>
      </c>
      <c r="N27" s="21" t="s">
        <v>115</v>
      </c>
      <c r="O27" s="21" t="s">
        <v>115</v>
      </c>
      <c r="P27" s="21">
        <v>0.59559253799998046</v>
      </c>
      <c r="Q27" s="21">
        <v>0.53408545215619541</v>
      </c>
      <c r="R27" s="32">
        <v>0.18303079484627774</v>
      </c>
      <c r="S27" s="32">
        <v>0.17211735070402354</v>
      </c>
      <c r="T27" s="32">
        <v>0.1174014962504862</v>
      </c>
      <c r="U27" s="32">
        <v>0.12311546743493811</v>
      </c>
    </row>
    <row r="28" spans="1:21" ht="20.149999999999999" customHeight="1" x14ac:dyDescent="0.35">
      <c r="A28" s="15" t="s">
        <v>9</v>
      </c>
      <c r="B28" s="15" t="s">
        <v>10</v>
      </c>
      <c r="C28" s="15" t="s">
        <v>403</v>
      </c>
      <c r="D28" s="15" t="s">
        <v>404</v>
      </c>
      <c r="E28" s="15" t="s">
        <v>200</v>
      </c>
      <c r="F28" s="15" t="b">
        <v>0</v>
      </c>
      <c r="G28" s="16">
        <v>18</v>
      </c>
      <c r="H28" s="16">
        <v>12.57</v>
      </c>
      <c r="I28" s="53">
        <v>0.43198090692124103</v>
      </c>
      <c r="J28" s="21">
        <v>5.0044260507197329</v>
      </c>
      <c r="K28" s="21">
        <v>3.9379229883451514</v>
      </c>
      <c r="L28" s="21" t="s">
        <v>115</v>
      </c>
      <c r="M28" s="21" t="s">
        <v>115</v>
      </c>
      <c r="N28" s="21" t="s">
        <v>115</v>
      </c>
      <c r="O28" s="21" t="s">
        <v>115</v>
      </c>
      <c r="P28" s="21">
        <v>0.71138924913003287</v>
      </c>
      <c r="Q28" s="21">
        <v>0.63152887649042533</v>
      </c>
      <c r="R28" s="32">
        <v>0.14215201541997435</v>
      </c>
      <c r="S28" s="32">
        <v>0.1603710581338248</v>
      </c>
      <c r="T28" s="32">
        <v>5.357193119354875E-2</v>
      </c>
      <c r="U28" s="32">
        <v>6.8080754460113066E-2</v>
      </c>
    </row>
    <row r="29" spans="1:21" ht="20.149999999999999" customHeight="1" x14ac:dyDescent="0.35">
      <c r="A29" s="15" t="s">
        <v>405</v>
      </c>
      <c r="B29" s="15" t="s">
        <v>11</v>
      </c>
      <c r="C29" s="15" t="s">
        <v>403</v>
      </c>
      <c r="D29" s="15" t="s">
        <v>404</v>
      </c>
      <c r="E29" s="15" t="s">
        <v>200</v>
      </c>
      <c r="F29" s="15" t="b">
        <v>0</v>
      </c>
      <c r="G29" s="16">
        <v>34</v>
      </c>
      <c r="H29" s="16">
        <v>25.52</v>
      </c>
      <c r="I29" s="53">
        <v>0.33228840125391845</v>
      </c>
      <c r="J29" s="21">
        <v>6.7550674435499705</v>
      </c>
      <c r="K29" s="21">
        <v>5.3498678917753857</v>
      </c>
      <c r="L29" s="21" t="s">
        <v>115</v>
      </c>
      <c r="M29" s="21" t="s">
        <v>115</v>
      </c>
      <c r="N29" s="21" t="s">
        <v>115</v>
      </c>
      <c r="O29" s="21" t="s">
        <v>115</v>
      </c>
      <c r="P29" s="21">
        <v>1.0538483203478004</v>
      </c>
      <c r="Q29" s="21">
        <v>0.95935831011070971</v>
      </c>
      <c r="R29" s="32">
        <v>0.15600855641405328</v>
      </c>
      <c r="S29" s="32">
        <v>0.17932373836475074</v>
      </c>
      <c r="T29" s="32">
        <v>3.485444492283734E-2</v>
      </c>
      <c r="U29" s="32">
        <v>4.4009334608659002E-2</v>
      </c>
    </row>
    <row r="30" spans="1:21" ht="20.149999999999999" customHeight="1" x14ac:dyDescent="0.35">
      <c r="A30" s="15" t="s">
        <v>406</v>
      </c>
      <c r="B30" s="15" t="s">
        <v>344</v>
      </c>
      <c r="C30" s="15" t="s">
        <v>403</v>
      </c>
      <c r="D30" s="15" t="s">
        <v>404</v>
      </c>
      <c r="E30" s="15" t="s">
        <v>201</v>
      </c>
      <c r="F30" s="15" t="b">
        <v>0</v>
      </c>
      <c r="G30" s="16">
        <v>18</v>
      </c>
      <c r="H30" s="16">
        <v>7.41</v>
      </c>
      <c r="I30" s="53">
        <v>1.42914979757085</v>
      </c>
      <c r="J30" s="21" t="e">
        <v>#N/A</v>
      </c>
      <c r="K30" s="21" t="e">
        <v>#N/A</v>
      </c>
      <c r="L30" s="21" t="e">
        <v>#N/A</v>
      </c>
      <c r="M30" s="21" t="e">
        <v>#N/A</v>
      </c>
      <c r="N30" s="21" t="e">
        <v>#N/A</v>
      </c>
      <c r="O30" s="21" t="e">
        <v>#N/A</v>
      </c>
      <c r="P30" s="21" t="e">
        <v>#N/A</v>
      </c>
      <c r="Q30" s="21" t="e">
        <v>#N/A</v>
      </c>
      <c r="R30" s="32" t="e">
        <v>#N/A</v>
      </c>
      <c r="S30" s="32" t="e">
        <v>#N/A</v>
      </c>
      <c r="T30" s="32">
        <v>0</v>
      </c>
      <c r="U30" s="32">
        <v>0</v>
      </c>
    </row>
    <row r="31" spans="1:21" s="57" customFormat="1" ht="20.149999999999999" customHeight="1" x14ac:dyDescent="0.35">
      <c r="A31" s="54" t="s">
        <v>388</v>
      </c>
      <c r="B31" s="54" t="s">
        <v>115</v>
      </c>
      <c r="C31" s="54"/>
      <c r="D31" s="54"/>
      <c r="E31" s="54"/>
      <c r="F31" s="54"/>
      <c r="G31" s="54"/>
      <c r="H31" s="58"/>
      <c r="I31" s="54"/>
      <c r="J31" s="55" t="e">
        <v>#N/A</v>
      </c>
      <c r="K31" s="55" t="e">
        <v>#N/A</v>
      </c>
      <c r="L31" s="55" t="e">
        <v>#N/A</v>
      </c>
      <c r="M31" s="55" t="e">
        <v>#N/A</v>
      </c>
      <c r="N31" s="55" t="e">
        <v>#N/A</v>
      </c>
      <c r="O31" s="55" t="e">
        <v>#N/A</v>
      </c>
      <c r="P31" s="55" t="e">
        <v>#N/A</v>
      </c>
      <c r="Q31" s="55" t="e">
        <v>#N/A</v>
      </c>
      <c r="R31" s="56" t="e">
        <v>#N/A</v>
      </c>
      <c r="S31" s="56" t="e">
        <v>#N/A</v>
      </c>
      <c r="T31" s="56">
        <v>4.8528278157693588E-2</v>
      </c>
      <c r="U31" s="56">
        <v>5.7069373892425446E-2</v>
      </c>
    </row>
    <row r="32" spans="1:21" ht="20.149999999999999" customHeight="1" x14ac:dyDescent="0.35">
      <c r="A32" s="15" t="s">
        <v>407</v>
      </c>
      <c r="B32" s="15" t="s">
        <v>259</v>
      </c>
      <c r="C32" s="15" t="s">
        <v>207</v>
      </c>
      <c r="D32" s="15" t="s">
        <v>78</v>
      </c>
      <c r="E32" s="15" t="s">
        <v>200</v>
      </c>
      <c r="F32" s="15" t="b">
        <v>0</v>
      </c>
      <c r="G32" s="16">
        <v>13</v>
      </c>
      <c r="H32" s="16">
        <v>11.51</v>
      </c>
      <c r="I32" s="53">
        <v>0.12945264986967864</v>
      </c>
      <c r="J32" s="21">
        <v>4.1772939538270561</v>
      </c>
      <c r="K32" s="21">
        <v>3.3106469775451428</v>
      </c>
      <c r="L32" s="21">
        <v>4.1278794046048208</v>
      </c>
      <c r="M32" s="21">
        <v>3.6281535883123266</v>
      </c>
      <c r="N32" s="21">
        <v>1.7279545056049996</v>
      </c>
      <c r="O32" s="21">
        <v>0.80178804344718102</v>
      </c>
      <c r="P32" s="21" t="s">
        <v>115</v>
      </c>
      <c r="Q32" s="21" t="s">
        <v>115</v>
      </c>
      <c r="R32" s="32" t="s">
        <v>115</v>
      </c>
      <c r="S32" s="32" t="s">
        <v>115</v>
      </c>
      <c r="T32" s="32">
        <v>0</v>
      </c>
      <c r="U32" s="32">
        <v>0</v>
      </c>
    </row>
    <row r="33" spans="1:21" ht="20.149999999999999" customHeight="1" x14ac:dyDescent="0.35">
      <c r="A33" s="15" t="s">
        <v>170</v>
      </c>
      <c r="B33" s="15" t="s">
        <v>171</v>
      </c>
      <c r="C33" s="15" t="s">
        <v>207</v>
      </c>
      <c r="D33" s="15" t="s">
        <v>78</v>
      </c>
      <c r="E33" s="15" t="s">
        <v>201</v>
      </c>
      <c r="F33" s="15" t="b">
        <v>0</v>
      </c>
      <c r="G33" s="16">
        <v>11</v>
      </c>
      <c r="H33" s="16">
        <v>7.13</v>
      </c>
      <c r="I33" s="53">
        <v>0.54277699859747552</v>
      </c>
      <c r="J33" s="21">
        <v>10.325459585925509</v>
      </c>
      <c r="K33" s="21">
        <v>5.2682567511840945</v>
      </c>
      <c r="L33" s="21">
        <v>4.0045431316702</v>
      </c>
      <c r="M33" s="21">
        <v>3.3221050929395353</v>
      </c>
      <c r="N33" s="21">
        <v>1.7631588775035095E-4</v>
      </c>
      <c r="O33" s="21">
        <v>1.4626884750703085E-4</v>
      </c>
      <c r="P33" s="21">
        <v>0.83839225063377898</v>
      </c>
      <c r="Q33" s="21">
        <v>0.83338694317588857</v>
      </c>
      <c r="R33" s="32">
        <v>8.1196603759563377E-2</v>
      </c>
      <c r="S33" s="32">
        <v>0.1581902672052907</v>
      </c>
      <c r="T33" s="32">
        <v>0</v>
      </c>
      <c r="U33" s="32">
        <v>0</v>
      </c>
    </row>
    <row r="34" spans="1:21" ht="20.149999999999999" customHeight="1" x14ac:dyDescent="0.35">
      <c r="A34" s="15" t="e">
        <v>#N/A</v>
      </c>
      <c r="B34" s="15" t="s">
        <v>247</v>
      </c>
      <c r="C34" s="15" t="e">
        <v>#N/A</v>
      </c>
      <c r="D34" s="15" t="e">
        <v>#N/A</v>
      </c>
      <c r="E34" s="15" t="e">
        <v>#N/A</v>
      </c>
      <c r="F34" s="15" t="e">
        <v>#N/A</v>
      </c>
      <c r="G34" s="16" t="e">
        <v>#N/A</v>
      </c>
      <c r="H34" s="16">
        <v>20.54</v>
      </c>
      <c r="I34" s="53" t="e">
        <v>#N/A</v>
      </c>
      <c r="J34" s="21" t="e">
        <v>#N/A</v>
      </c>
      <c r="K34" s="21" t="e">
        <v>#N/A</v>
      </c>
      <c r="L34" s="21" t="e">
        <v>#N/A</v>
      </c>
      <c r="M34" s="21" t="e">
        <v>#N/A</v>
      </c>
      <c r="N34" s="21" t="e">
        <v>#N/A</v>
      </c>
      <c r="O34" s="21" t="e">
        <v>#N/A</v>
      </c>
      <c r="P34" s="21" t="e">
        <v>#N/A</v>
      </c>
      <c r="Q34" s="21" t="e">
        <v>#N/A</v>
      </c>
      <c r="R34" s="32" t="e">
        <v>#N/A</v>
      </c>
      <c r="S34" s="32" t="e">
        <v>#N/A</v>
      </c>
      <c r="T34" s="32" t="e">
        <v>#N/A</v>
      </c>
      <c r="U34" s="32" t="e">
        <v>#N/A</v>
      </c>
    </row>
    <row r="35" spans="1:21" ht="20.149999999999999" customHeight="1" x14ac:dyDescent="0.35">
      <c r="A35" s="15" t="s">
        <v>322</v>
      </c>
      <c r="B35" s="15" t="s">
        <v>323</v>
      </c>
      <c r="C35" s="15" t="s">
        <v>207</v>
      </c>
      <c r="D35" s="15" t="s">
        <v>78</v>
      </c>
      <c r="E35" s="15" t="s">
        <v>200</v>
      </c>
      <c r="F35" s="15" t="b">
        <v>0</v>
      </c>
      <c r="G35" s="16">
        <v>11</v>
      </c>
      <c r="H35" s="16">
        <v>9.06</v>
      </c>
      <c r="I35" s="53">
        <v>0.21412803532008828</v>
      </c>
      <c r="J35" s="21">
        <v>8.7553645555809965</v>
      </c>
      <c r="K35" s="21">
        <v>8.0357495156208714</v>
      </c>
      <c r="L35" s="21">
        <v>4.4828239476869109</v>
      </c>
      <c r="M35" s="21">
        <v>4.1401030877575344</v>
      </c>
      <c r="N35" s="21">
        <v>0.85428086232322031</v>
      </c>
      <c r="O35" s="21">
        <v>0.98346935089667042</v>
      </c>
      <c r="P35" s="21">
        <v>10.792568224098929</v>
      </c>
      <c r="Q35" s="21">
        <v>10.792568224098929</v>
      </c>
      <c r="R35" s="32">
        <v>1.2326806217588442</v>
      </c>
      <c r="S35" s="32">
        <v>1.3430692685379273</v>
      </c>
      <c r="T35" s="32">
        <v>0</v>
      </c>
      <c r="U35" s="32">
        <v>0</v>
      </c>
    </row>
    <row r="36" spans="1:21" ht="20.149999999999999" customHeight="1" x14ac:dyDescent="0.35">
      <c r="A36" s="15" t="s">
        <v>260</v>
      </c>
      <c r="B36" s="15" t="s">
        <v>261</v>
      </c>
      <c r="C36" s="15" t="s">
        <v>207</v>
      </c>
      <c r="D36" s="15" t="s">
        <v>78</v>
      </c>
      <c r="E36" s="15" t="s">
        <v>201</v>
      </c>
      <c r="F36" s="15" t="b">
        <v>0</v>
      </c>
      <c r="G36" s="16">
        <v>4.5</v>
      </c>
      <c r="H36" s="16">
        <v>3.25</v>
      </c>
      <c r="I36" s="53">
        <v>0.38461538461538458</v>
      </c>
      <c r="J36" s="21">
        <v>8.895725233227223</v>
      </c>
      <c r="K36" s="21">
        <v>6.5453929305046641</v>
      </c>
      <c r="L36" s="21">
        <v>5.8564963763675673</v>
      </c>
      <c r="M36" s="21">
        <v>5.2911112948675001</v>
      </c>
      <c r="N36" s="21">
        <v>1.5157411513189078E-3</v>
      </c>
      <c r="O36" s="21">
        <v>1.1748275471493777E-3</v>
      </c>
      <c r="P36" s="21">
        <v>0.84715282121516977</v>
      </c>
      <c r="Q36" s="21">
        <v>0.81700910673901361</v>
      </c>
      <c r="R36" s="32">
        <v>9.5231450950271399E-2</v>
      </c>
      <c r="S36" s="32">
        <v>0.12482201075070071</v>
      </c>
      <c r="T36" s="32">
        <v>5.3989033654580187E-2</v>
      </c>
      <c r="U36" s="32">
        <v>9.5730097006680615E-2</v>
      </c>
    </row>
    <row r="37" spans="1:21" ht="20.149999999999999" customHeight="1" x14ac:dyDescent="0.35">
      <c r="A37" s="15" t="s">
        <v>256</v>
      </c>
      <c r="B37" s="15" t="s">
        <v>257</v>
      </c>
      <c r="C37" s="15" t="s">
        <v>207</v>
      </c>
      <c r="D37" s="15" t="s">
        <v>78</v>
      </c>
      <c r="E37" s="15" t="s">
        <v>201</v>
      </c>
      <c r="F37" s="15" t="b">
        <v>0</v>
      </c>
      <c r="G37" s="16">
        <v>43</v>
      </c>
      <c r="H37" s="16">
        <v>24.09</v>
      </c>
      <c r="I37" s="53">
        <v>0.78497301784973028</v>
      </c>
      <c r="J37" s="21">
        <v>5.7183539741593181</v>
      </c>
      <c r="K37" s="21">
        <v>4.6551459425351425</v>
      </c>
      <c r="L37" s="21">
        <v>3.120042784770551</v>
      </c>
      <c r="M37" s="21">
        <v>2.7437066932380016</v>
      </c>
      <c r="N37" s="21">
        <v>2.0158890565531542</v>
      </c>
      <c r="O37" s="21">
        <v>1.8870335561451919</v>
      </c>
      <c r="P37" s="21">
        <v>0.84774708990240188</v>
      </c>
      <c r="Q37" s="21">
        <v>0.7721095751936895</v>
      </c>
      <c r="R37" s="32">
        <v>0.14825019467722497</v>
      </c>
      <c r="S37" s="32">
        <v>0.16586151856996495</v>
      </c>
      <c r="T37" s="32">
        <v>7.8687359400903198E-2</v>
      </c>
      <c r="U37" s="32">
        <v>0.14498863619983929</v>
      </c>
    </row>
    <row r="38" spans="1:21" ht="20.149999999999999" customHeight="1" x14ac:dyDescent="0.35">
      <c r="A38" s="15" t="s">
        <v>248</v>
      </c>
      <c r="B38" s="15" t="s">
        <v>249</v>
      </c>
      <c r="C38" s="15" t="s">
        <v>207</v>
      </c>
      <c r="D38" s="15" t="s">
        <v>78</v>
      </c>
      <c r="E38" s="15" t="s">
        <v>201</v>
      </c>
      <c r="F38" s="15" t="b">
        <v>0</v>
      </c>
      <c r="G38" s="16">
        <v>50</v>
      </c>
      <c r="H38" s="16">
        <v>39.89</v>
      </c>
      <c r="I38" s="53">
        <v>0.25344697919278003</v>
      </c>
      <c r="J38" s="21">
        <v>32.665709430223288</v>
      </c>
      <c r="K38" s="21">
        <v>27.284636344637502</v>
      </c>
      <c r="L38" s="21">
        <v>25.404135859016474</v>
      </c>
      <c r="M38" s="21">
        <v>21.649300998267478</v>
      </c>
      <c r="N38" s="21">
        <v>7.6394465420113254E-6</v>
      </c>
      <c r="O38" s="21">
        <v>6.5103051946353384E-6</v>
      </c>
      <c r="P38" s="21">
        <v>50.414244803741965</v>
      </c>
      <c r="Q38" s="21">
        <v>28.039179404905202</v>
      </c>
      <c r="R38" s="32">
        <v>1.5433384329653408</v>
      </c>
      <c r="S38" s="32">
        <v>1.027654503096062</v>
      </c>
      <c r="T38" s="32">
        <v>0</v>
      </c>
      <c r="U38" s="32">
        <v>0</v>
      </c>
    </row>
    <row r="39" spans="1:21" ht="20.149999999999999" customHeight="1" x14ac:dyDescent="0.35">
      <c r="A39" s="15" t="s">
        <v>76</v>
      </c>
      <c r="B39" s="15" t="s">
        <v>77</v>
      </c>
      <c r="C39" s="15" t="s">
        <v>207</v>
      </c>
      <c r="D39" s="15" t="s">
        <v>78</v>
      </c>
      <c r="E39" s="15" t="s">
        <v>201</v>
      </c>
      <c r="F39" s="15" t="b">
        <v>0</v>
      </c>
      <c r="G39" s="16">
        <v>4</v>
      </c>
      <c r="H39" s="16">
        <v>1.1399999999999999</v>
      </c>
      <c r="I39" s="53">
        <v>2.5087719298245617</v>
      </c>
      <c r="J39" s="21">
        <v>4.7686998420632882</v>
      </c>
      <c r="K39" s="21">
        <v>3.2255268381602633</v>
      </c>
      <c r="L39" s="21">
        <v>3.8903510979485403</v>
      </c>
      <c r="M39" s="21">
        <v>3.3008837323370055</v>
      </c>
      <c r="N39" s="21">
        <v>1.677958548342789</v>
      </c>
      <c r="O39" s="21">
        <v>0.97888892333298894</v>
      </c>
      <c r="P39" s="21">
        <v>0.78692107946634238</v>
      </c>
      <c r="Q39" s="21">
        <v>0.71695575306374804</v>
      </c>
      <c r="R39" s="32">
        <v>0.16501795154418081</v>
      </c>
      <c r="S39" s="32">
        <v>0.2222755503323223</v>
      </c>
      <c r="T39" s="32">
        <v>9.8029910351565899E-2</v>
      </c>
      <c r="U39" s="32">
        <v>0.17391585615612121</v>
      </c>
    </row>
    <row r="40" spans="1:21" s="57" customFormat="1" ht="20.149999999999999" customHeight="1" x14ac:dyDescent="0.35">
      <c r="A40" s="54" t="s">
        <v>388</v>
      </c>
      <c r="B40" s="54" t="s">
        <v>115</v>
      </c>
      <c r="C40" s="54"/>
      <c r="D40" s="54"/>
      <c r="E40" s="54"/>
      <c r="F40" s="54"/>
      <c r="G40" s="54"/>
      <c r="H40" s="58"/>
      <c r="I40" s="54"/>
      <c r="J40" s="55" t="e">
        <v>#N/A</v>
      </c>
      <c r="K40" s="55" t="e">
        <v>#N/A</v>
      </c>
      <c r="L40" s="55" t="e">
        <v>#N/A</v>
      </c>
      <c r="M40" s="55" t="e">
        <v>#N/A</v>
      </c>
      <c r="N40" s="55" t="e">
        <v>#N/A</v>
      </c>
      <c r="O40" s="55" t="e">
        <v>#N/A</v>
      </c>
      <c r="P40" s="55" t="e">
        <v>#N/A</v>
      </c>
      <c r="Q40" s="55" t="e">
        <v>#N/A</v>
      </c>
      <c r="R40" s="56" t="e">
        <v>#N/A</v>
      </c>
      <c r="S40" s="56" t="e">
        <v>#N/A</v>
      </c>
      <c r="T40" s="56" t="e">
        <v>#N/A</v>
      </c>
      <c r="U40" s="56" t="e">
        <v>#N/A</v>
      </c>
    </row>
    <row r="41" spans="1:21" ht="20.149999999999999" customHeight="1" x14ac:dyDescent="0.35">
      <c r="A41" s="15" t="s">
        <v>272</v>
      </c>
      <c r="B41" s="15" t="s">
        <v>273</v>
      </c>
      <c r="C41" s="15" t="s">
        <v>205</v>
      </c>
      <c r="D41" s="15" t="s">
        <v>408</v>
      </c>
      <c r="E41" s="15" t="s">
        <v>201</v>
      </c>
      <c r="F41" s="15" t="b">
        <v>0</v>
      </c>
      <c r="G41" s="16">
        <v>7</v>
      </c>
      <c r="H41" s="16">
        <v>5.78</v>
      </c>
      <c r="I41" s="53">
        <v>0.21107266435986149</v>
      </c>
      <c r="J41" s="21">
        <v>6.0118828941940015</v>
      </c>
      <c r="K41" s="21">
        <v>5.3702431928348835</v>
      </c>
      <c r="L41" s="21">
        <v>5.3513184562425247</v>
      </c>
      <c r="M41" s="21">
        <v>5.0493232567304895</v>
      </c>
      <c r="N41" s="21">
        <v>0.75906344848258878</v>
      </c>
      <c r="O41" s="21">
        <v>0.4230542884056252</v>
      </c>
      <c r="P41" s="21">
        <v>2.0806430527242901</v>
      </c>
      <c r="Q41" s="21">
        <v>1.6121774291914226</v>
      </c>
      <c r="R41" s="32">
        <v>0.34608842010773011</v>
      </c>
      <c r="S41" s="32">
        <v>0.30020566505115287</v>
      </c>
      <c r="T41" s="32">
        <v>3.9215047207279342E-2</v>
      </c>
      <c r="U41" s="32">
        <v>5.5767357289925421E-2</v>
      </c>
    </row>
    <row r="42" spans="1:21" ht="20.149999999999999" customHeight="1" x14ac:dyDescent="0.35">
      <c r="A42" s="15" t="s">
        <v>208</v>
      </c>
      <c r="B42" s="15" t="s">
        <v>209</v>
      </c>
      <c r="C42" s="15" t="s">
        <v>205</v>
      </c>
      <c r="D42" s="15" t="s">
        <v>408</v>
      </c>
      <c r="E42" s="15" t="s">
        <v>201</v>
      </c>
      <c r="F42" s="15" t="b">
        <v>0</v>
      </c>
      <c r="G42" s="16">
        <v>33</v>
      </c>
      <c r="H42" s="16">
        <v>13.26</v>
      </c>
      <c r="I42" s="53">
        <v>1.4886877828054299</v>
      </c>
      <c r="J42" s="21">
        <v>4.3034907594173202</v>
      </c>
      <c r="K42" s="21">
        <v>3.7479450260277254</v>
      </c>
      <c r="L42" s="21">
        <v>6.0358194372857019</v>
      </c>
      <c r="M42" s="21">
        <v>5.6138303037716151</v>
      </c>
      <c r="N42" s="21">
        <v>0.70930916046105985</v>
      </c>
      <c r="O42" s="21">
        <v>0.37363151913672737</v>
      </c>
      <c r="P42" s="21">
        <v>0.71314632251400789</v>
      </c>
      <c r="Q42" s="21">
        <v>0.66270724396261038</v>
      </c>
      <c r="R42" s="32">
        <v>0.16571345504888824</v>
      </c>
      <c r="S42" s="32">
        <v>0.17681882721342454</v>
      </c>
      <c r="T42" s="32">
        <v>9.5580009258379825E-2</v>
      </c>
      <c r="U42" s="32">
        <v>0.12249027757830069</v>
      </c>
    </row>
    <row r="43" spans="1:21" ht="20.149999999999999" customHeight="1" x14ac:dyDescent="0.35">
      <c r="A43" s="15" t="s">
        <v>101</v>
      </c>
      <c r="B43" s="15" t="s">
        <v>67</v>
      </c>
      <c r="C43" s="15" t="s">
        <v>205</v>
      </c>
      <c r="D43" s="15" t="s">
        <v>408</v>
      </c>
      <c r="E43" s="15" t="s">
        <v>201</v>
      </c>
      <c r="F43" s="15" t="b">
        <v>0</v>
      </c>
      <c r="G43" s="16">
        <v>17</v>
      </c>
      <c r="H43" s="16">
        <v>6.99</v>
      </c>
      <c r="I43" s="53">
        <v>1.4320457796852648</v>
      </c>
      <c r="J43" s="21">
        <v>4.4271997671973224</v>
      </c>
      <c r="K43" s="21">
        <v>3.5807560987547631</v>
      </c>
      <c r="L43" s="21">
        <v>8.5663305769252602</v>
      </c>
      <c r="M43" s="21">
        <v>7.190888367596096</v>
      </c>
      <c r="N43" s="21">
        <v>0.84951342979892808</v>
      </c>
      <c r="O43" s="21">
        <v>0.36491279543072519</v>
      </c>
      <c r="P43" s="21">
        <v>0.48444934739896739</v>
      </c>
      <c r="Q43" s="21">
        <v>0.43982099488080739</v>
      </c>
      <c r="R43" s="32">
        <v>0.10942568053703443</v>
      </c>
      <c r="S43" s="32">
        <v>0.12282908490577137</v>
      </c>
      <c r="T43" s="32">
        <v>2.0924231344047431E-2</v>
      </c>
      <c r="U43" s="32">
        <v>9.5444704397501662E-2</v>
      </c>
    </row>
    <row r="44" spans="1:21" ht="20.149999999999999" customHeight="1" x14ac:dyDescent="0.35">
      <c r="A44" s="15" t="s">
        <v>268</v>
      </c>
      <c r="B44" s="15" t="s">
        <v>269</v>
      </c>
      <c r="C44" s="15" t="s">
        <v>205</v>
      </c>
      <c r="D44" s="15" t="s">
        <v>408</v>
      </c>
      <c r="E44" s="15" t="s">
        <v>201</v>
      </c>
      <c r="F44" s="15" t="b">
        <v>0</v>
      </c>
      <c r="G44" s="16">
        <v>17</v>
      </c>
      <c r="H44" s="16">
        <v>12.06</v>
      </c>
      <c r="I44" s="53">
        <v>0.4096185737976783</v>
      </c>
      <c r="J44" s="21">
        <v>6.9276426451564985</v>
      </c>
      <c r="K44" s="21">
        <v>6.1896732007052035</v>
      </c>
      <c r="L44" s="21">
        <v>5.5812400285914823</v>
      </c>
      <c r="M44" s="21">
        <v>5.0200465113031401</v>
      </c>
      <c r="N44" s="21">
        <v>0.66611785240384613</v>
      </c>
      <c r="O44" s="21">
        <v>0.53848968572602585</v>
      </c>
      <c r="P44" s="21">
        <v>3.680000151735602</v>
      </c>
      <c r="Q44" s="21">
        <v>2.836727913232155</v>
      </c>
      <c r="R44" s="32">
        <v>0.53120525122763007</v>
      </c>
      <c r="S44" s="32">
        <v>0.45830011072457916</v>
      </c>
      <c r="T44" s="32">
        <v>5.480544963001048E-2</v>
      </c>
      <c r="U44" s="32">
        <v>7.0026223653466543E-2</v>
      </c>
    </row>
    <row r="45" spans="1:21" ht="20.149999999999999" customHeight="1" x14ac:dyDescent="0.35">
      <c r="A45" s="15" t="s">
        <v>103</v>
      </c>
      <c r="B45" s="15" t="s">
        <v>69</v>
      </c>
      <c r="C45" s="15" t="s">
        <v>205</v>
      </c>
      <c r="D45" s="15" t="s">
        <v>408</v>
      </c>
      <c r="E45" s="15" t="s">
        <v>201</v>
      </c>
      <c r="F45" s="15" t="b">
        <v>0</v>
      </c>
      <c r="G45" s="16">
        <v>48</v>
      </c>
      <c r="H45" s="16">
        <v>12.17</v>
      </c>
      <c r="I45" s="53">
        <v>2.9441248972884142</v>
      </c>
      <c r="J45" s="21">
        <v>1.7396468593068337</v>
      </c>
      <c r="K45" s="21">
        <v>1.9343698200850328</v>
      </c>
      <c r="L45" s="21">
        <v>1.5591439315289271</v>
      </c>
      <c r="M45" s="21">
        <v>1.8000895657120188</v>
      </c>
      <c r="N45" s="21">
        <v>0.43047833072443548</v>
      </c>
      <c r="O45" s="21">
        <v>0.86626449533201288</v>
      </c>
      <c r="P45" s="21">
        <v>0.46134232189452007</v>
      </c>
      <c r="Q45" s="21">
        <v>0.41218927125121396</v>
      </c>
      <c r="R45" s="32">
        <v>0.26519308756625637</v>
      </c>
      <c r="S45" s="32">
        <v>0.21308710825166546</v>
      </c>
      <c r="T45" s="32">
        <v>0.23357555595924709</v>
      </c>
      <c r="U45" s="32">
        <v>0.25331291595328809</v>
      </c>
    </row>
    <row r="46" spans="1:21" ht="20.149999999999999" customHeight="1" x14ac:dyDescent="0.35">
      <c r="A46" s="15" t="s">
        <v>270</v>
      </c>
      <c r="B46" s="15" t="s">
        <v>271</v>
      </c>
      <c r="C46" s="15" t="s">
        <v>205</v>
      </c>
      <c r="D46" s="15" t="s">
        <v>408</v>
      </c>
      <c r="E46" s="15" t="s">
        <v>201</v>
      </c>
      <c r="F46" s="15" t="b">
        <v>0</v>
      </c>
      <c r="G46" s="16">
        <v>22</v>
      </c>
      <c r="H46" s="16">
        <v>15.35</v>
      </c>
      <c r="I46" s="53">
        <v>0.4332247557003257</v>
      </c>
      <c r="J46" s="21">
        <v>6.8640836327633687</v>
      </c>
      <c r="K46" s="21">
        <v>5.5001723634818021</v>
      </c>
      <c r="L46" s="21">
        <v>4.3353171701219981</v>
      </c>
      <c r="M46" s="21">
        <v>4.0050309950188838</v>
      </c>
      <c r="N46" s="21">
        <v>0.49994252657268334</v>
      </c>
      <c r="O46" s="21">
        <v>0.50743444390213599</v>
      </c>
      <c r="P46" s="21">
        <v>1.5003048368094341</v>
      </c>
      <c r="Q46" s="21">
        <v>1.3202410255754209</v>
      </c>
      <c r="R46" s="32">
        <v>0.21857321633557017</v>
      </c>
      <c r="S46" s="32">
        <v>0.24003630037871435</v>
      </c>
      <c r="T46" s="32">
        <v>3.3480619994030729E-2</v>
      </c>
      <c r="U46" s="32">
        <v>7.4061857466397291E-2</v>
      </c>
    </row>
    <row r="47" spans="1:21" ht="20.149999999999999" customHeight="1" x14ac:dyDescent="0.35">
      <c r="A47" s="15" t="s">
        <v>210</v>
      </c>
      <c r="B47" s="15" t="s">
        <v>211</v>
      </c>
      <c r="C47" s="15" t="s">
        <v>205</v>
      </c>
      <c r="D47" s="15" t="s">
        <v>408</v>
      </c>
      <c r="E47" s="15" t="s">
        <v>200</v>
      </c>
      <c r="F47" s="15" t="b">
        <v>0</v>
      </c>
      <c r="G47" s="16">
        <v>13</v>
      </c>
      <c r="H47" s="16">
        <v>4.41</v>
      </c>
      <c r="I47" s="53">
        <v>1.947845804988662</v>
      </c>
      <c r="J47" s="21">
        <v>2.768607920856986</v>
      </c>
      <c r="K47" s="21">
        <v>2.5758853393628582</v>
      </c>
      <c r="L47" s="21">
        <v>4.3236640748524584</v>
      </c>
      <c r="M47" s="21">
        <v>4.1737766509376701</v>
      </c>
      <c r="N47" s="21">
        <v>2.2783295561816792</v>
      </c>
      <c r="O47" s="21">
        <v>2.7361699809934357</v>
      </c>
      <c r="P47" s="21">
        <v>0.44657888134103302</v>
      </c>
      <c r="Q47" s="21">
        <v>0.42802721002668409</v>
      </c>
      <c r="R47" s="32">
        <v>0.1613008754243542</v>
      </c>
      <c r="S47" s="32">
        <v>0.1661670275015254</v>
      </c>
      <c r="T47" s="32">
        <v>0.23754325216675409</v>
      </c>
      <c r="U47" s="32">
        <v>0.26965911053672809</v>
      </c>
    </row>
    <row r="48" spans="1:21" ht="20.149999999999999" customHeight="1" x14ac:dyDescent="0.35">
      <c r="A48" s="15" t="s">
        <v>102</v>
      </c>
      <c r="B48" s="15" t="s">
        <v>68</v>
      </c>
      <c r="C48" s="15" t="s">
        <v>205</v>
      </c>
      <c r="D48" s="15" t="s">
        <v>408</v>
      </c>
      <c r="E48" s="15" t="s">
        <v>200</v>
      </c>
      <c r="F48" s="15" t="b">
        <v>0</v>
      </c>
      <c r="G48" s="16">
        <v>11</v>
      </c>
      <c r="H48" s="16">
        <v>4.8600000000000003</v>
      </c>
      <c r="I48" s="53">
        <v>1.2633744855967075</v>
      </c>
      <c r="J48" s="21">
        <v>-2.4829403940206118</v>
      </c>
      <c r="K48" s="21">
        <v>9.5125584042057909</v>
      </c>
      <c r="L48" s="21">
        <v>24.728572894750283</v>
      </c>
      <c r="M48" s="21">
        <v>5.6392620511053018</v>
      </c>
      <c r="N48" s="21">
        <v>17.929965094485574</v>
      </c>
      <c r="O48" s="21">
        <v>3.6016865122569812</v>
      </c>
      <c r="P48" s="21">
        <v>0.66252592181003056</v>
      </c>
      <c r="Q48" s="21">
        <v>0.64023068803902994</v>
      </c>
      <c r="R48" s="32">
        <v>-0.26683118265968758</v>
      </c>
      <c r="S48" s="32">
        <v>6.7303732690457335E-2</v>
      </c>
      <c r="T48" s="32">
        <v>0</v>
      </c>
      <c r="U48" s="32">
        <v>5.6172909799055468E-2</v>
      </c>
    </row>
    <row r="49" spans="1:21" ht="20.149999999999999" customHeight="1" x14ac:dyDescent="0.35">
      <c r="A49" s="15" t="s">
        <v>214</v>
      </c>
      <c r="B49" s="15" t="s">
        <v>215</v>
      </c>
      <c r="C49" s="15" t="s">
        <v>205</v>
      </c>
      <c r="D49" s="15" t="s">
        <v>408</v>
      </c>
      <c r="E49" s="15" t="s">
        <v>201</v>
      </c>
      <c r="F49" s="15" t="b">
        <v>0</v>
      </c>
      <c r="G49" s="16">
        <v>11.5</v>
      </c>
      <c r="H49" s="16">
        <v>4.91</v>
      </c>
      <c r="I49" s="53">
        <v>1.3421588594704685</v>
      </c>
      <c r="J49" s="21">
        <v>3.3614361604828913</v>
      </c>
      <c r="K49" s="21">
        <v>2.5329575821758565</v>
      </c>
      <c r="L49" s="21">
        <v>2.2024147425811993</v>
      </c>
      <c r="M49" s="21">
        <v>1.6637299502873677</v>
      </c>
      <c r="N49" s="21">
        <v>1.0868866930967347</v>
      </c>
      <c r="O49" s="21">
        <v>1.0690041022672803</v>
      </c>
      <c r="P49" s="21">
        <v>0.57702773364549065</v>
      </c>
      <c r="Q49" s="21">
        <v>0.51802288255720008</v>
      </c>
      <c r="R49" s="32">
        <v>0.17166107166604558</v>
      </c>
      <c r="S49" s="32">
        <v>0.20451305075239712</v>
      </c>
      <c r="T49" s="32">
        <v>4.6742349491134393E-2</v>
      </c>
      <c r="U49" s="32">
        <v>6.6237833812449465E-2</v>
      </c>
    </row>
    <row r="50" spans="1:21" ht="20.149999999999999" customHeight="1" x14ac:dyDescent="0.35">
      <c r="A50" s="15" t="s">
        <v>216</v>
      </c>
      <c r="B50" s="15" t="s">
        <v>217</v>
      </c>
      <c r="C50" s="15" t="s">
        <v>205</v>
      </c>
      <c r="D50" s="15" t="s">
        <v>408</v>
      </c>
      <c r="E50" s="15" t="s">
        <v>201</v>
      </c>
      <c r="F50" s="15" t="b">
        <v>0</v>
      </c>
      <c r="G50" s="16">
        <v>9</v>
      </c>
      <c r="H50" s="16">
        <v>3</v>
      </c>
      <c r="I50" s="53">
        <v>2</v>
      </c>
      <c r="J50" s="21">
        <v>3.6051597479370594</v>
      </c>
      <c r="K50" s="21">
        <v>2.6566691553216968</v>
      </c>
      <c r="L50" s="21">
        <v>2.6092915959567073</v>
      </c>
      <c r="M50" s="21">
        <v>1.9118145524291583</v>
      </c>
      <c r="N50" s="21">
        <v>1.2537018088126068</v>
      </c>
      <c r="O50" s="21">
        <v>0.5618576593235759</v>
      </c>
      <c r="P50" s="21">
        <v>0.45986716474915118</v>
      </c>
      <c r="Q50" s="21">
        <v>0.43008801717911188</v>
      </c>
      <c r="R50" s="32">
        <v>0.12755805481637697</v>
      </c>
      <c r="S50" s="32">
        <v>0.16188994264399942</v>
      </c>
      <c r="T50" s="32">
        <v>0.120126791116867</v>
      </c>
      <c r="U50" s="32">
        <v>0.16566424564025439</v>
      </c>
    </row>
    <row r="51" spans="1:21" ht="20.149999999999999" customHeight="1" x14ac:dyDescent="0.35">
      <c r="A51" s="15" t="s">
        <v>212</v>
      </c>
      <c r="B51" s="15" t="s">
        <v>213</v>
      </c>
      <c r="C51" s="15" t="s">
        <v>205</v>
      </c>
      <c r="D51" s="15" t="s">
        <v>408</v>
      </c>
      <c r="E51" s="15" t="s">
        <v>201</v>
      </c>
      <c r="F51" s="15" t="b">
        <v>0</v>
      </c>
      <c r="G51" s="16">
        <v>14</v>
      </c>
      <c r="H51" s="16">
        <v>2.89</v>
      </c>
      <c r="I51" s="53">
        <v>3.844290657439446</v>
      </c>
      <c r="J51" s="21">
        <v>1.5443383702739202</v>
      </c>
      <c r="K51" s="21">
        <v>1.3191997663307455</v>
      </c>
      <c r="L51" s="21">
        <v>2.8249212700266368</v>
      </c>
      <c r="M51" s="21">
        <v>2.4668863735153193</v>
      </c>
      <c r="N51" s="21">
        <v>0.63852631452441466</v>
      </c>
      <c r="O51" s="21">
        <v>0.37325581544516667</v>
      </c>
      <c r="P51" s="21">
        <v>0.30489866204170218</v>
      </c>
      <c r="Q51" s="21">
        <v>0.26776633419311346</v>
      </c>
      <c r="R51" s="32">
        <v>0.19742995959339021</v>
      </c>
      <c r="S51" s="32">
        <v>0.20297633537177262</v>
      </c>
      <c r="T51" s="32">
        <v>0.1282609662911402</v>
      </c>
      <c r="U51" s="32">
        <v>0.16961484440907951</v>
      </c>
    </row>
    <row r="52" spans="1:21" s="57" customFormat="1" ht="20.149999999999999" customHeight="1" x14ac:dyDescent="0.35">
      <c r="A52" s="54" t="s">
        <v>388</v>
      </c>
      <c r="B52" s="54" t="s">
        <v>115</v>
      </c>
      <c r="C52" s="54"/>
      <c r="D52" s="54"/>
      <c r="E52" s="54"/>
      <c r="F52" s="54"/>
      <c r="G52" s="54"/>
      <c r="H52" s="58"/>
      <c r="I52" s="54"/>
      <c r="J52" s="55">
        <v>3.551868033051417</v>
      </c>
      <c r="K52" s="55">
        <v>4.0836754499351224</v>
      </c>
      <c r="L52" s="55">
        <v>6.1925485617148333</v>
      </c>
      <c r="M52" s="55">
        <v>4.0486071434915516</v>
      </c>
      <c r="N52" s="55">
        <v>2.4638031105040499</v>
      </c>
      <c r="O52" s="55">
        <v>1.0377964816563354</v>
      </c>
      <c r="P52" s="55">
        <v>1.0337076724240206</v>
      </c>
      <c r="Q52" s="55">
        <v>0.8698180918262518</v>
      </c>
      <c r="R52" s="56">
        <v>0.18430162633305355</v>
      </c>
      <c r="S52" s="56">
        <v>0.21037519868049631</v>
      </c>
      <c r="T52" s="56">
        <v>9.1841297496262783E-2</v>
      </c>
      <c r="U52" s="56">
        <v>0.12713202550331332</v>
      </c>
    </row>
    <row r="53" spans="1:21" ht="20.149999999999999" customHeight="1" x14ac:dyDescent="0.35">
      <c r="A53" s="15" t="s">
        <v>293</v>
      </c>
      <c r="B53" s="15" t="s">
        <v>294</v>
      </c>
      <c r="C53" s="15" t="s">
        <v>206</v>
      </c>
      <c r="D53" s="15" t="s">
        <v>325</v>
      </c>
      <c r="E53" s="15" t="s">
        <v>201</v>
      </c>
      <c r="F53" s="15" t="b">
        <v>0</v>
      </c>
      <c r="G53" s="16">
        <v>11.4</v>
      </c>
      <c r="H53" s="16">
        <v>2.15</v>
      </c>
      <c r="I53" s="53">
        <v>4.3023255813953494</v>
      </c>
      <c r="J53" s="21">
        <v>4.4800929503076485</v>
      </c>
      <c r="K53" s="21">
        <v>2.7861299024008939</v>
      </c>
      <c r="L53" s="21">
        <v>1.4202533774741199</v>
      </c>
      <c r="M53" s="21">
        <v>1.2279808967641686</v>
      </c>
      <c r="N53" s="21">
        <v>2.2691379950274335</v>
      </c>
      <c r="O53" s="21">
        <v>1.7571459308029689</v>
      </c>
      <c r="P53" s="21">
        <v>0.48456575835057286</v>
      </c>
      <c r="Q53" s="21">
        <v>0.42836660195960991</v>
      </c>
      <c r="R53" s="32">
        <v>0.10815975555089716</v>
      </c>
      <c r="S53" s="32">
        <v>0.15374968754704266</v>
      </c>
      <c r="T53" s="32">
        <v>0</v>
      </c>
      <c r="U53" s="32">
        <v>0</v>
      </c>
    </row>
    <row r="54" spans="1:21" ht="20.149999999999999" customHeight="1" x14ac:dyDescent="0.35">
      <c r="A54" s="15" t="s">
        <v>409</v>
      </c>
      <c r="B54" s="15" t="s">
        <v>107</v>
      </c>
      <c r="C54" s="15" t="s">
        <v>206</v>
      </c>
      <c r="D54" s="15" t="s">
        <v>325</v>
      </c>
      <c r="E54" s="15" t="s">
        <v>201</v>
      </c>
      <c r="F54" s="15" t="b">
        <v>0</v>
      </c>
      <c r="G54" s="16">
        <v>11.2</v>
      </c>
      <c r="H54" s="16">
        <v>3.24</v>
      </c>
      <c r="I54" s="53">
        <v>2.4567901234567895</v>
      </c>
      <c r="J54" s="21">
        <v>11.672341971008938</v>
      </c>
      <c r="K54" s="21">
        <v>4.2643850804622758</v>
      </c>
      <c r="L54" s="21">
        <v>4.4453045159924551</v>
      </c>
      <c r="M54" s="21">
        <v>3.8995614330684507</v>
      </c>
      <c r="N54" s="21">
        <v>3.3449852516255012</v>
      </c>
      <c r="O54" s="21">
        <v>2.9245007453558531</v>
      </c>
      <c r="P54" s="21">
        <v>0.37868844208159425</v>
      </c>
      <c r="Q54" s="21">
        <v>0.35865638703202274</v>
      </c>
      <c r="R54" s="32">
        <v>3.2443227162308803E-2</v>
      </c>
      <c r="S54" s="32">
        <v>8.4105065622531214E-2</v>
      </c>
      <c r="T54" s="32">
        <v>0</v>
      </c>
      <c r="U54" s="32">
        <v>0</v>
      </c>
    </row>
    <row r="55" spans="1:21" ht="20.149999999999999" customHeight="1" x14ac:dyDescent="0.35">
      <c r="A55" s="15" t="s">
        <v>410</v>
      </c>
      <c r="B55" s="15" t="s">
        <v>109</v>
      </c>
      <c r="C55" s="15" t="s">
        <v>206</v>
      </c>
      <c r="D55" s="15" t="s">
        <v>325</v>
      </c>
      <c r="E55" s="15" t="s">
        <v>201</v>
      </c>
      <c r="F55" s="15" t="b">
        <v>0</v>
      </c>
      <c r="G55" s="16">
        <v>33.700000000000003</v>
      </c>
      <c r="H55" s="16">
        <v>6.55</v>
      </c>
      <c r="I55" s="53">
        <v>4.1450381679389317</v>
      </c>
      <c r="J55" s="21">
        <v>3.8163126317537746</v>
      </c>
      <c r="K55" s="21">
        <v>2.4720779228082859</v>
      </c>
      <c r="L55" s="21">
        <v>3.3037264783296529</v>
      </c>
      <c r="M55" s="21">
        <v>2.8684939470978272</v>
      </c>
      <c r="N55" s="21">
        <v>2.1062581870694337</v>
      </c>
      <c r="O55" s="21">
        <v>1.7525718841145712</v>
      </c>
      <c r="P55" s="21">
        <v>0.50586999124622578</v>
      </c>
      <c r="Q55" s="21">
        <v>0.45065959788028015</v>
      </c>
      <c r="R55" s="32">
        <v>0.13255465158622365</v>
      </c>
      <c r="S55" s="32">
        <v>0.18229991608368473</v>
      </c>
      <c r="T55" s="32">
        <v>0</v>
      </c>
      <c r="U55" s="32">
        <v>0</v>
      </c>
    </row>
    <row r="56" spans="1:21" ht="20.149999999999999" customHeight="1" x14ac:dyDescent="0.35">
      <c r="A56" s="15" t="s">
        <v>110</v>
      </c>
      <c r="B56" s="15" t="s">
        <v>111</v>
      </c>
      <c r="C56" s="15" t="s">
        <v>206</v>
      </c>
      <c r="D56" s="15" t="s">
        <v>325</v>
      </c>
      <c r="E56" s="15" t="s">
        <v>200</v>
      </c>
      <c r="F56" s="15" t="b">
        <v>0</v>
      </c>
      <c r="G56" s="16">
        <v>3.1</v>
      </c>
      <c r="H56" s="16">
        <v>2.0299999999999998</v>
      </c>
      <c r="I56" s="53">
        <v>0.52709359605911343</v>
      </c>
      <c r="J56" s="21">
        <v>-39.133107642108385</v>
      </c>
      <c r="K56" s="21">
        <v>28.210736043665754</v>
      </c>
      <c r="L56" s="21">
        <v>6.9085097545664169</v>
      </c>
      <c r="M56" s="21">
        <v>6.088406782612215</v>
      </c>
      <c r="N56" s="21">
        <v>3.6955838122075715</v>
      </c>
      <c r="O56" s="21">
        <v>3.2431162843099384</v>
      </c>
      <c r="P56" s="21">
        <v>0.28700334276522804</v>
      </c>
      <c r="Q56" s="21">
        <v>0.28436287822080586</v>
      </c>
      <c r="R56" s="32">
        <v>-7.3340289094854282E-3</v>
      </c>
      <c r="S56" s="32">
        <v>1.0079952461384104E-2</v>
      </c>
      <c r="T56" s="32">
        <v>0</v>
      </c>
      <c r="U56" s="32">
        <v>0</v>
      </c>
    </row>
    <row r="57" spans="1:21" ht="20.149999999999999" customHeight="1" x14ac:dyDescent="0.35">
      <c r="A57" s="15" t="s">
        <v>411</v>
      </c>
      <c r="B57" s="15" t="s">
        <v>113</v>
      </c>
      <c r="C57" s="15" t="s">
        <v>206</v>
      </c>
      <c r="D57" s="15" t="s">
        <v>325</v>
      </c>
      <c r="E57" s="15" t="s">
        <v>201</v>
      </c>
      <c r="F57" s="15" t="b">
        <v>0</v>
      </c>
      <c r="G57" s="16">
        <v>18.2</v>
      </c>
      <c r="H57" s="16">
        <v>3.25</v>
      </c>
      <c r="I57" s="53">
        <v>4.5999999999999996</v>
      </c>
      <c r="J57" s="21">
        <v>3.4420878105879682</v>
      </c>
      <c r="K57" s="21">
        <v>2.2798292241452822</v>
      </c>
      <c r="L57" s="21">
        <v>1.8134887246306663</v>
      </c>
      <c r="M57" s="21">
        <v>1.6356449864270142</v>
      </c>
      <c r="N57" s="21">
        <v>2.4168713721952368</v>
      </c>
      <c r="O57" s="21">
        <v>2.0836147012350299</v>
      </c>
      <c r="P57" s="21">
        <v>0.25889097630355001</v>
      </c>
      <c r="Q57" s="21">
        <v>0.23984359910521111</v>
      </c>
      <c r="R57" s="32">
        <v>7.5213356122755912E-2</v>
      </c>
      <c r="S57" s="32">
        <v>0.10520244085173946</v>
      </c>
      <c r="T57" s="32">
        <v>0</v>
      </c>
      <c r="U57" s="32">
        <v>0</v>
      </c>
    </row>
    <row r="58" spans="1:21" s="57" customFormat="1" ht="20.149999999999999" customHeight="1" x14ac:dyDescent="0.35">
      <c r="A58" s="54" t="s">
        <v>388</v>
      </c>
      <c r="B58" s="54" t="s">
        <v>115</v>
      </c>
      <c r="C58" s="54"/>
      <c r="D58" s="54"/>
      <c r="E58" s="54"/>
      <c r="F58" s="54"/>
      <c r="G58" s="54"/>
      <c r="H58" s="58"/>
      <c r="I58" s="54"/>
      <c r="J58" s="55">
        <v>-3.1444544556900111</v>
      </c>
      <c r="K58" s="55">
        <v>8.0026316346964972</v>
      </c>
      <c r="L58" s="55">
        <v>3.5782565701986626</v>
      </c>
      <c r="M58" s="55">
        <v>3.1440176091939351</v>
      </c>
      <c r="N58" s="55">
        <v>2.7665673236250354</v>
      </c>
      <c r="O58" s="55">
        <v>2.3521899091636724</v>
      </c>
      <c r="P58" s="55">
        <v>0.38300370214943424</v>
      </c>
      <c r="Q58" s="55">
        <v>0.35237781283958591</v>
      </c>
      <c r="R58" s="56">
        <v>6.8207392302540026E-2</v>
      </c>
      <c r="S58" s="56">
        <v>0.10708741251327644</v>
      </c>
      <c r="T58" s="56">
        <v>0</v>
      </c>
      <c r="U58" s="56">
        <v>0</v>
      </c>
    </row>
    <row r="59" spans="1:21" ht="20.149999999999999" customHeight="1" x14ac:dyDescent="0.35">
      <c r="A59" s="15" t="s">
        <v>138</v>
      </c>
      <c r="B59" s="15" t="s">
        <v>139</v>
      </c>
      <c r="C59" s="15" t="s">
        <v>412</v>
      </c>
      <c r="D59" s="15" t="s">
        <v>278</v>
      </c>
      <c r="E59" s="15" t="s">
        <v>201</v>
      </c>
      <c r="F59" s="15" t="b">
        <v>0</v>
      </c>
      <c r="G59" s="16">
        <v>70.998095602194084</v>
      </c>
      <c r="H59" s="16">
        <v>30.53</v>
      </c>
      <c r="I59" s="53">
        <v>1.3255190174318403</v>
      </c>
      <c r="J59" s="21">
        <v>7.1748638269815608</v>
      </c>
      <c r="K59" s="21">
        <v>5.4392024049899117</v>
      </c>
      <c r="L59" s="21">
        <v>4.6019034376824477</v>
      </c>
      <c r="M59" s="21">
        <v>4.1667429020129285</v>
      </c>
      <c r="N59" s="21">
        <v>0.54410059934556654</v>
      </c>
      <c r="O59" s="21">
        <v>0.82137660905258947</v>
      </c>
      <c r="P59" s="21">
        <v>0.5531152819117926</v>
      </c>
      <c r="Q59" s="21">
        <v>0.57365655215529765</v>
      </c>
      <c r="R59" s="32">
        <v>7.7090700987489852E-2</v>
      </c>
      <c r="S59" s="32">
        <v>0.10546703531919063</v>
      </c>
      <c r="T59" s="32">
        <v>0</v>
      </c>
      <c r="U59" s="32">
        <v>0</v>
      </c>
    </row>
    <row r="60" spans="1:21" ht="20.149999999999999" customHeight="1" x14ac:dyDescent="0.35">
      <c r="A60" s="15" t="s">
        <v>92</v>
      </c>
      <c r="B60" s="15" t="s">
        <v>49</v>
      </c>
      <c r="C60" s="15" t="s">
        <v>412</v>
      </c>
      <c r="D60" s="15" t="s">
        <v>278</v>
      </c>
      <c r="E60" s="15" t="s">
        <v>201</v>
      </c>
      <c r="F60" s="15" t="b">
        <v>0</v>
      </c>
      <c r="G60" s="16">
        <v>8</v>
      </c>
      <c r="H60" s="16">
        <v>6.61</v>
      </c>
      <c r="I60" s="53">
        <v>0.21028744326777593</v>
      </c>
      <c r="J60" s="21">
        <v>6.5913301372259685</v>
      </c>
      <c r="K60" s="21">
        <v>6.3200340201077481</v>
      </c>
      <c r="L60" s="21">
        <v>4.9986271875939012</v>
      </c>
      <c r="M60" s="21">
        <v>4.8631328366122082</v>
      </c>
      <c r="N60" s="21">
        <v>2.2945526998618689E-2</v>
      </c>
      <c r="O60" s="21">
        <v>0.15863528813066344</v>
      </c>
      <c r="P60" s="21">
        <v>0.71082738628630926</v>
      </c>
      <c r="Q60" s="21">
        <v>0.68193105347924265</v>
      </c>
      <c r="R60" s="32">
        <v>0.1078427830934696</v>
      </c>
      <c r="S60" s="32">
        <v>0.10789990232799675</v>
      </c>
      <c r="T60" s="32">
        <v>8.8991145584203679E-2</v>
      </c>
      <c r="U60" s="32">
        <v>9.2811212403161272E-2</v>
      </c>
    </row>
    <row r="61" spans="1:21" ht="20.149999999999999" customHeight="1" x14ac:dyDescent="0.35">
      <c r="A61" s="15" t="s">
        <v>413</v>
      </c>
      <c r="B61" s="15" t="s">
        <v>46</v>
      </c>
      <c r="C61" s="15" t="s">
        <v>412</v>
      </c>
      <c r="D61" s="15" t="s">
        <v>278</v>
      </c>
      <c r="E61" s="15" t="s">
        <v>200</v>
      </c>
      <c r="F61" s="15" t="b">
        <v>0</v>
      </c>
      <c r="G61" s="16">
        <v>26</v>
      </c>
      <c r="H61" s="16">
        <v>21.41</v>
      </c>
      <c r="I61" s="53">
        <v>0.21438580102755722</v>
      </c>
      <c r="J61" s="21">
        <v>10.537040527574492</v>
      </c>
      <c r="K61" s="21">
        <v>8.3702239223083748</v>
      </c>
      <c r="L61" s="21">
        <v>7.1277550987024432</v>
      </c>
      <c r="M61" s="21">
        <v>6.3506128598629807</v>
      </c>
      <c r="N61" s="21">
        <v>1.7273515664886188</v>
      </c>
      <c r="O61" s="21">
        <v>1.4978493851608055</v>
      </c>
      <c r="P61" s="21">
        <v>2.3125468655378021</v>
      </c>
      <c r="Q61" s="21">
        <v>2.0071413921294092</v>
      </c>
      <c r="R61" s="32">
        <v>0.21946834687463468</v>
      </c>
      <c r="S61" s="32">
        <v>0.23979542372575757</v>
      </c>
      <c r="T61" s="32">
        <v>8.7421065909401768E-2</v>
      </c>
      <c r="U61" s="32">
        <v>6.7389743495342699E-2</v>
      </c>
    </row>
    <row r="62" spans="1:21" ht="20.149999999999999" customHeight="1" x14ac:dyDescent="0.35">
      <c r="A62" s="15" t="s">
        <v>414</v>
      </c>
      <c r="B62" s="15" t="s">
        <v>47</v>
      </c>
      <c r="C62" s="15" t="s">
        <v>412</v>
      </c>
      <c r="D62" s="15" t="s">
        <v>278</v>
      </c>
      <c r="E62" s="15" t="s">
        <v>200</v>
      </c>
      <c r="F62" s="15" t="b">
        <v>0</v>
      </c>
      <c r="G62" s="16">
        <v>37</v>
      </c>
      <c r="H62" s="16">
        <v>34.5</v>
      </c>
      <c r="I62" s="53">
        <v>7.2463768115942129E-2</v>
      </c>
      <c r="J62" s="21">
        <v>9.1655568520137507</v>
      </c>
      <c r="K62" s="21">
        <v>8.9001837139409172</v>
      </c>
      <c r="L62" s="21">
        <v>10.071837641023988</v>
      </c>
      <c r="M62" s="21">
        <v>9.5176307097579649</v>
      </c>
      <c r="N62" s="21">
        <v>3.0746012731953178</v>
      </c>
      <c r="O62" s="21">
        <v>2.567743089313411</v>
      </c>
      <c r="P62" s="21">
        <v>2.1054305030637366</v>
      </c>
      <c r="Q62" s="21">
        <v>2.0186271736057324</v>
      </c>
      <c r="R62" s="32">
        <v>0.22971113889290376</v>
      </c>
      <c r="S62" s="32">
        <v>0.22680736021705147</v>
      </c>
      <c r="T62" s="32">
        <v>6.6173793445277684E-2</v>
      </c>
      <c r="U62" s="32">
        <v>0.100051022490387</v>
      </c>
    </row>
    <row r="63" spans="1:21" ht="20.149999999999999" customHeight="1" x14ac:dyDescent="0.35">
      <c r="A63" s="15" t="s">
        <v>147</v>
      </c>
      <c r="B63" s="15" t="s">
        <v>148</v>
      </c>
      <c r="C63" s="15" t="s">
        <v>412</v>
      </c>
      <c r="D63" s="15" t="s">
        <v>278</v>
      </c>
      <c r="E63" s="15" t="s">
        <v>201</v>
      </c>
      <c r="F63" s="15" t="b">
        <v>0</v>
      </c>
      <c r="G63" s="16">
        <v>30</v>
      </c>
      <c r="H63" s="16">
        <v>26.39</v>
      </c>
      <c r="I63" s="53">
        <v>0.13679424024251619</v>
      </c>
      <c r="J63" s="21">
        <v>23.325233457141291</v>
      </c>
      <c r="K63" s="21">
        <v>13.245946769306629</v>
      </c>
      <c r="L63" s="21">
        <v>7.1033638602110258</v>
      </c>
      <c r="M63" s="21">
        <v>6.6459015047371368</v>
      </c>
      <c r="N63" s="21">
        <v>3.1890483245625552</v>
      </c>
      <c r="O63" s="21">
        <v>2.7635936045924998</v>
      </c>
      <c r="P63" s="21">
        <v>1.7760786410976142</v>
      </c>
      <c r="Q63" s="21">
        <v>1.7760786410976142</v>
      </c>
      <c r="R63" s="32">
        <v>7.6144088519459044E-2</v>
      </c>
      <c r="S63" s="32">
        <v>0.13408468809591817</v>
      </c>
      <c r="T63" s="32">
        <v>4.2115324847013691E-2</v>
      </c>
      <c r="U63" s="32">
        <v>7.4162292910328498E-2</v>
      </c>
    </row>
    <row r="64" spans="1:21" ht="20.149999999999999" customHeight="1" x14ac:dyDescent="0.35">
      <c r="A64" s="15" t="s">
        <v>415</v>
      </c>
      <c r="B64" s="15" t="s">
        <v>336</v>
      </c>
      <c r="C64" s="15" t="s">
        <v>412</v>
      </c>
      <c r="D64" s="15" t="s">
        <v>278</v>
      </c>
      <c r="E64" s="15" t="s">
        <v>201</v>
      </c>
      <c r="F64" s="15" t="b">
        <v>0</v>
      </c>
      <c r="G64" s="16">
        <v>17</v>
      </c>
      <c r="H64" s="16">
        <v>7.83</v>
      </c>
      <c r="I64" s="53">
        <v>1.1711366538952745</v>
      </c>
      <c r="J64" s="21">
        <v>21.013046764116226</v>
      </c>
      <c r="K64" s="21">
        <v>-4.479925515795661</v>
      </c>
      <c r="L64" s="21">
        <v>7.4819607730964846</v>
      </c>
      <c r="M64" s="21">
        <v>6.7805326845386826</v>
      </c>
      <c r="N64" s="21">
        <v>5.1227103177146907</v>
      </c>
      <c r="O64" s="21">
        <v>3.9386444064515898</v>
      </c>
      <c r="P64" s="21">
        <v>1.0874516693895218</v>
      </c>
      <c r="Q64" s="21">
        <v>1.436032435755874</v>
      </c>
      <c r="R64" s="32">
        <v>5.175126109016006E-2</v>
      </c>
      <c r="S64" s="32">
        <v>-0.32054828382583644</v>
      </c>
      <c r="T64" s="32">
        <v>0</v>
      </c>
      <c r="U64" s="32">
        <v>0</v>
      </c>
    </row>
    <row r="65" spans="1:21" ht="20.149999999999999" customHeight="1" x14ac:dyDescent="0.35">
      <c r="A65" s="15" t="s">
        <v>225</v>
      </c>
      <c r="B65" s="15" t="s">
        <v>226</v>
      </c>
      <c r="C65" s="15" t="s">
        <v>412</v>
      </c>
      <c r="D65" s="15" t="s">
        <v>278</v>
      </c>
      <c r="E65" s="15" t="s">
        <v>201</v>
      </c>
      <c r="F65" s="15" t="b">
        <v>0</v>
      </c>
      <c r="G65" s="16">
        <v>15</v>
      </c>
      <c r="H65" s="16">
        <v>9.74</v>
      </c>
      <c r="I65" s="53">
        <v>0.54004106776180705</v>
      </c>
      <c r="J65" s="21">
        <v>10.986060736394235</v>
      </c>
      <c r="K65" s="21">
        <v>6.6646546880822903</v>
      </c>
      <c r="L65" s="21">
        <v>7.2233362868108264</v>
      </c>
      <c r="M65" s="21">
        <v>6.4290683688269938</v>
      </c>
      <c r="N65" s="21">
        <v>3.7888373168390861</v>
      </c>
      <c r="O65" s="21">
        <v>3.0303949016964911</v>
      </c>
      <c r="P65" s="21">
        <v>1.7522021429221071</v>
      </c>
      <c r="Q65" s="21">
        <v>1.5630102110188675</v>
      </c>
      <c r="R65" s="32">
        <v>0.15949321462582794</v>
      </c>
      <c r="S65" s="32">
        <v>0.23452230973254118</v>
      </c>
      <c r="T65" s="32">
        <v>6.3767236879269482E-2</v>
      </c>
      <c r="U65" s="32">
        <v>9.60738904929061E-2</v>
      </c>
    </row>
    <row r="66" spans="1:21" ht="20.149999999999999" customHeight="1" x14ac:dyDescent="0.35">
      <c r="A66" s="15" t="s">
        <v>38</v>
      </c>
      <c r="B66" s="15" t="s">
        <v>41</v>
      </c>
      <c r="C66" s="15" t="s">
        <v>412</v>
      </c>
      <c r="D66" s="15" t="s">
        <v>278</v>
      </c>
      <c r="E66" s="15" t="s">
        <v>200</v>
      </c>
      <c r="F66" s="15" t="b">
        <v>0</v>
      </c>
      <c r="G66" s="16">
        <v>13</v>
      </c>
      <c r="H66" s="16">
        <v>10.52</v>
      </c>
      <c r="I66" s="53">
        <v>0.23574144486692017</v>
      </c>
      <c r="J66" s="21">
        <v>14.254417812510811</v>
      </c>
      <c r="K66" s="21">
        <v>11.723943200100001</v>
      </c>
      <c r="L66" s="21">
        <v>7.037310679728181</v>
      </c>
      <c r="M66" s="21">
        <v>6.2065761414068765</v>
      </c>
      <c r="N66" s="21">
        <v>2.1789832588564355</v>
      </c>
      <c r="O66" s="21">
        <v>1.7336893438256336</v>
      </c>
      <c r="P66" s="21">
        <v>1.3749550511079036</v>
      </c>
      <c r="Q66" s="21">
        <v>1.2987953013759679</v>
      </c>
      <c r="R66" s="32">
        <v>9.6458169613993894E-2</v>
      </c>
      <c r="S66" s="32">
        <v>0.11078143924860449</v>
      </c>
      <c r="T66" s="32">
        <v>6.1472694812299437E-2</v>
      </c>
      <c r="U66" s="32">
        <v>7.4740849640759749E-2</v>
      </c>
    </row>
    <row r="67" spans="1:21" ht="20.149999999999999" customHeight="1" x14ac:dyDescent="0.35">
      <c r="A67" s="15" t="s">
        <v>416</v>
      </c>
      <c r="B67" s="15" t="s">
        <v>45</v>
      </c>
      <c r="C67" s="15" t="s">
        <v>412</v>
      </c>
      <c r="D67" s="15" t="s">
        <v>278</v>
      </c>
      <c r="E67" s="15" t="s">
        <v>201</v>
      </c>
      <c r="F67" s="15" t="b">
        <v>0</v>
      </c>
      <c r="G67" s="16">
        <v>30</v>
      </c>
      <c r="H67" s="16">
        <v>24.53</v>
      </c>
      <c r="I67" s="53">
        <v>0.22299225438238879</v>
      </c>
      <c r="J67" s="21">
        <v>11.780914738898565</v>
      </c>
      <c r="K67" s="21">
        <v>8.3935569235459564</v>
      </c>
      <c r="L67" s="21">
        <v>10.070646468439911</v>
      </c>
      <c r="M67" s="21">
        <v>9.6846836164512773</v>
      </c>
      <c r="N67" s="21">
        <v>0</v>
      </c>
      <c r="O67" s="21">
        <v>0</v>
      </c>
      <c r="P67" s="21" t="s">
        <v>115</v>
      </c>
      <c r="Q67" s="21" t="s">
        <v>115</v>
      </c>
      <c r="R67" s="32" t="s">
        <v>115</v>
      </c>
      <c r="S67" s="32" t="s">
        <v>115</v>
      </c>
      <c r="T67" s="32">
        <v>2.2106210222764929E-2</v>
      </c>
      <c r="U67" s="32">
        <v>3.102753459668434E-2</v>
      </c>
    </row>
    <row r="68" spans="1:21" ht="20.149999999999999" customHeight="1" x14ac:dyDescent="0.35">
      <c r="A68" s="15" t="s">
        <v>417</v>
      </c>
      <c r="B68" s="15" t="s">
        <v>48</v>
      </c>
      <c r="C68" s="15" t="s">
        <v>412</v>
      </c>
      <c r="D68" s="15" t="s">
        <v>278</v>
      </c>
      <c r="E68" s="15" t="s">
        <v>200</v>
      </c>
      <c r="F68" s="15" t="b">
        <v>0</v>
      </c>
      <c r="G68" s="16">
        <v>30</v>
      </c>
      <c r="H68" s="16">
        <v>21.89</v>
      </c>
      <c r="I68" s="53">
        <v>0.37048880767473724</v>
      </c>
      <c r="J68" s="21">
        <v>12.466641302030959</v>
      </c>
      <c r="K68" s="21">
        <v>9.9411640162551453</v>
      </c>
      <c r="L68" s="21">
        <v>8.7572903580463972</v>
      </c>
      <c r="M68" s="21">
        <v>7.6255964708015433</v>
      </c>
      <c r="N68" s="21">
        <v>0</v>
      </c>
      <c r="O68" s="21">
        <v>0</v>
      </c>
      <c r="P68" s="21" t="s">
        <v>115</v>
      </c>
      <c r="Q68" s="21" t="s">
        <v>115</v>
      </c>
      <c r="R68" s="32" t="s">
        <v>115</v>
      </c>
      <c r="S68" s="32" t="s">
        <v>115</v>
      </c>
      <c r="T68" s="32">
        <v>4.7355823436086873E-2</v>
      </c>
      <c r="U68" s="32">
        <v>4.8626229854229527E-2</v>
      </c>
    </row>
    <row r="69" spans="1:21" ht="20.149999999999999" customHeight="1" x14ac:dyDescent="0.35">
      <c r="A69" s="15" t="s">
        <v>89</v>
      </c>
      <c r="B69" s="15" t="s">
        <v>39</v>
      </c>
      <c r="C69" s="15" t="s">
        <v>412</v>
      </c>
      <c r="D69" s="15" t="s">
        <v>278</v>
      </c>
      <c r="E69" s="15" t="s">
        <v>200</v>
      </c>
      <c r="F69" s="15" t="b">
        <v>0</v>
      </c>
      <c r="G69" s="16">
        <v>49</v>
      </c>
      <c r="H69" s="16">
        <v>39.380000000000003</v>
      </c>
      <c r="I69" s="53">
        <v>0.24428643981716602</v>
      </c>
      <c r="J69" s="21">
        <v>6.8472230948222839</v>
      </c>
      <c r="K69" s="21">
        <v>6.5515469968798312</v>
      </c>
      <c r="L69" s="21">
        <v>6.0017222909293908</v>
      </c>
      <c r="M69" s="21">
        <v>5.9814947701103476</v>
      </c>
      <c r="N69" s="21">
        <v>0</v>
      </c>
      <c r="O69" s="21">
        <v>0</v>
      </c>
      <c r="P69" s="21" t="s">
        <v>115</v>
      </c>
      <c r="Q69" s="21" t="s">
        <v>115</v>
      </c>
      <c r="R69" s="32" t="s">
        <v>115</v>
      </c>
      <c r="S69" s="32" t="s">
        <v>115</v>
      </c>
      <c r="T69" s="32">
        <v>0.1376240493721074</v>
      </c>
      <c r="U69" s="32">
        <v>0.14383512317204561</v>
      </c>
    </row>
    <row r="70" spans="1:21" ht="20.149999999999999" customHeight="1" x14ac:dyDescent="0.35">
      <c r="A70" s="15" t="s">
        <v>418</v>
      </c>
      <c r="B70" s="15" t="s">
        <v>355</v>
      </c>
      <c r="C70" s="15" t="s">
        <v>412</v>
      </c>
      <c r="D70" s="15" t="s">
        <v>278</v>
      </c>
      <c r="E70" s="15" t="s">
        <v>201</v>
      </c>
      <c r="F70" s="15" t="b">
        <v>0</v>
      </c>
      <c r="G70" s="16">
        <v>21</v>
      </c>
      <c r="H70" s="16">
        <v>14.28</v>
      </c>
      <c r="I70" s="53">
        <v>0.47058823529411775</v>
      </c>
      <c r="J70" s="21">
        <v>80.434000315997991</v>
      </c>
      <c r="K70" s="21">
        <v>61.489669900073473</v>
      </c>
      <c r="L70" s="21">
        <v>19.871272246197492</v>
      </c>
      <c r="M70" s="21">
        <v>18.661067159080766</v>
      </c>
      <c r="N70" s="21">
        <v>0</v>
      </c>
      <c r="O70" s="21">
        <v>0</v>
      </c>
      <c r="P70" s="21" t="s">
        <v>115</v>
      </c>
      <c r="Q70" s="21" t="s">
        <v>115</v>
      </c>
      <c r="R70" s="32" t="s">
        <v>115</v>
      </c>
      <c r="S70" s="32" t="s">
        <v>115</v>
      </c>
      <c r="T70" s="32">
        <v>6.1602547957414183E-2</v>
      </c>
      <c r="U70" s="32">
        <v>7.4394933148543424E-2</v>
      </c>
    </row>
    <row r="71" spans="1:21" s="57" customFormat="1" ht="20.149999999999999" customHeight="1" x14ac:dyDescent="0.35">
      <c r="A71" s="54" t="s">
        <v>388</v>
      </c>
      <c r="B71" s="54" t="s">
        <v>115</v>
      </c>
      <c r="C71" s="54"/>
      <c r="D71" s="54"/>
      <c r="E71" s="54"/>
      <c r="F71" s="54"/>
      <c r="G71" s="54"/>
      <c r="H71" s="58"/>
      <c r="I71" s="54"/>
      <c r="J71" s="55">
        <v>17.881360797142346</v>
      </c>
      <c r="K71" s="55">
        <v>11.880016753316218</v>
      </c>
      <c r="L71" s="55">
        <v>8.3622521940385397</v>
      </c>
      <c r="M71" s="55">
        <v>7.742753335349974</v>
      </c>
      <c r="N71" s="55">
        <v>1.6373815153334075</v>
      </c>
      <c r="O71" s="55">
        <v>1.3759938856853069</v>
      </c>
      <c r="P71" s="55">
        <v>1.4590759426645983</v>
      </c>
      <c r="Q71" s="55">
        <v>1.4194090950772504</v>
      </c>
      <c r="R71" s="56">
        <v>0.12724496296224236</v>
      </c>
      <c r="S71" s="56">
        <v>0.10485123435515298</v>
      </c>
      <c r="T71" s="56">
        <v>5.6552491038819923E-2</v>
      </c>
      <c r="U71" s="56">
        <v>6.6926069350365686E-2</v>
      </c>
    </row>
    <row r="72" spans="1:21" ht="20.149999999999999" customHeight="1" x14ac:dyDescent="0.35">
      <c r="A72" s="15" t="s">
        <v>419</v>
      </c>
      <c r="B72" s="15" t="s">
        <v>60</v>
      </c>
      <c r="C72" s="15" t="s">
        <v>420</v>
      </c>
      <c r="D72" s="15" t="s">
        <v>421</v>
      </c>
      <c r="E72" s="15" t="s">
        <v>201</v>
      </c>
      <c r="F72" s="15" t="b">
        <v>0</v>
      </c>
      <c r="G72" s="16">
        <v>97.1</v>
      </c>
      <c r="H72" s="16">
        <v>79.58</v>
      </c>
      <c r="I72" s="53">
        <v>0.22015581804473472</v>
      </c>
      <c r="J72" s="21">
        <v>5.6548271809615107</v>
      </c>
      <c r="K72" s="21">
        <v>5.5288407699896931</v>
      </c>
      <c r="L72" s="21">
        <v>3.7714837905321721</v>
      </c>
      <c r="M72" s="21">
        <v>3.7912973903216751</v>
      </c>
      <c r="N72" s="21">
        <v>0.24383862442586951</v>
      </c>
      <c r="O72" s="21">
        <v>0.48075418898946876</v>
      </c>
      <c r="P72" s="21">
        <v>1.3005206524461763</v>
      </c>
      <c r="Q72" s="21">
        <v>1.1387046896517952</v>
      </c>
      <c r="R72" s="32">
        <v>0.22998415527617311</v>
      </c>
      <c r="S72" s="32">
        <v>0.20595722268447927</v>
      </c>
      <c r="T72" s="32">
        <v>0</v>
      </c>
      <c r="U72" s="32">
        <v>0</v>
      </c>
    </row>
    <row r="73" spans="1:21" ht="20.149999999999999" customHeight="1" x14ac:dyDescent="0.35">
      <c r="A73" s="15" t="s">
        <v>306</v>
      </c>
      <c r="B73" s="15" t="s">
        <v>307</v>
      </c>
      <c r="C73" s="15" t="s">
        <v>420</v>
      </c>
      <c r="D73" s="15" t="s">
        <v>421</v>
      </c>
      <c r="E73" s="15" t="s">
        <v>201</v>
      </c>
      <c r="F73" s="15" t="b">
        <v>0</v>
      </c>
      <c r="G73" s="16">
        <v>7.8</v>
      </c>
      <c r="H73" s="16">
        <v>4.4800000000000004</v>
      </c>
      <c r="I73" s="53">
        <v>0.74107142857142838</v>
      </c>
      <c r="J73" s="21">
        <v>5.8807798259871324</v>
      </c>
      <c r="K73" s="21">
        <v>6.0144688445558288</v>
      </c>
      <c r="L73" s="21">
        <v>3.3456758477001367</v>
      </c>
      <c r="M73" s="21">
        <v>3.3000052288179225</v>
      </c>
      <c r="N73" s="21">
        <v>5.5628998385882228E-2</v>
      </c>
      <c r="O73" s="21">
        <v>4.4713023779506866E-2</v>
      </c>
      <c r="P73" s="21">
        <v>1.267698317847469</v>
      </c>
      <c r="Q73" s="21">
        <v>1.2164201798873806</v>
      </c>
      <c r="R73" s="32">
        <v>0.21556636285642211</v>
      </c>
      <c r="S73" s="32">
        <v>0.20224897847603929</v>
      </c>
      <c r="T73" s="32">
        <v>7.4484961910098707E-2</v>
      </c>
      <c r="U73" s="32">
        <v>0.1165269080708463</v>
      </c>
    </row>
    <row r="74" spans="1:21" ht="20.149999999999999" customHeight="1" x14ac:dyDescent="0.35">
      <c r="A74" s="15" t="s">
        <v>54</v>
      </c>
      <c r="B74" s="15" t="s">
        <v>61</v>
      </c>
      <c r="C74" s="15" t="s">
        <v>420</v>
      </c>
      <c r="D74" s="15" t="s">
        <v>421</v>
      </c>
      <c r="E74" s="15" t="s">
        <v>201</v>
      </c>
      <c r="F74" s="15" t="b">
        <v>0</v>
      </c>
      <c r="G74" s="16">
        <v>33.799999999999997</v>
      </c>
      <c r="H74" s="16">
        <v>24.3</v>
      </c>
      <c r="I74" s="53">
        <v>0.39094650205761305</v>
      </c>
      <c r="J74" s="21">
        <v>7.6707118915983044</v>
      </c>
      <c r="K74" s="21">
        <v>7.6233174858517376</v>
      </c>
      <c r="L74" s="21">
        <v>4.2819374273861843</v>
      </c>
      <c r="M74" s="21">
        <v>4.0849944283553361</v>
      </c>
      <c r="N74" s="21">
        <v>0.38222083719067473</v>
      </c>
      <c r="O74" s="21">
        <v>0.44118990437471584</v>
      </c>
      <c r="P74" s="21">
        <v>0.88087853970955265</v>
      </c>
      <c r="Q74" s="21">
        <v>0.878272593785833</v>
      </c>
      <c r="R74" s="32">
        <v>0.11483660866918688</v>
      </c>
      <c r="S74" s="32">
        <v>0.11520871266556011</v>
      </c>
      <c r="T74" s="32">
        <v>0</v>
      </c>
      <c r="U74" s="32">
        <v>0</v>
      </c>
    </row>
    <row r="75" spans="1:21" ht="20.149999999999999" customHeight="1" x14ac:dyDescent="0.35">
      <c r="A75" s="15" t="s">
        <v>99</v>
      </c>
      <c r="B75" s="15" t="s">
        <v>63</v>
      </c>
      <c r="C75" s="15" t="s">
        <v>420</v>
      </c>
      <c r="D75" s="15" t="s">
        <v>421</v>
      </c>
      <c r="E75" s="15" t="s">
        <v>201</v>
      </c>
      <c r="F75" s="15" t="b">
        <v>0</v>
      </c>
      <c r="G75" s="16">
        <v>50</v>
      </c>
      <c r="H75" s="16">
        <v>37</v>
      </c>
      <c r="I75" s="53">
        <v>0.35135135135135132</v>
      </c>
      <c r="J75" s="21">
        <v>28.563586138351731</v>
      </c>
      <c r="K75" s="21">
        <v>29.855223092069451</v>
      </c>
      <c r="L75" s="21">
        <v>17.768705413026456</v>
      </c>
      <c r="M75" s="21">
        <v>16.189192326700777</v>
      </c>
      <c r="N75" s="21">
        <v>0.26707296842807543</v>
      </c>
      <c r="O75" s="21">
        <v>0.5500895270051368</v>
      </c>
      <c r="P75" s="21">
        <v>6.2833302442871197</v>
      </c>
      <c r="Q75" s="21">
        <v>5.3076474394157831</v>
      </c>
      <c r="R75" s="32">
        <v>0.21997693895482626</v>
      </c>
      <c r="S75" s="32">
        <v>0.17777952698754654</v>
      </c>
      <c r="T75" s="32">
        <v>7.7185362058327604E-3</v>
      </c>
      <c r="U75" s="32">
        <v>4.1786424809016056E-3</v>
      </c>
    </row>
    <row r="76" spans="1:21" ht="20.149999999999999" customHeight="1" x14ac:dyDescent="0.35">
      <c r="A76" s="15" t="s">
        <v>55</v>
      </c>
      <c r="B76" s="15" t="s">
        <v>62</v>
      </c>
      <c r="C76" s="15" t="s">
        <v>420</v>
      </c>
      <c r="D76" s="15" t="s">
        <v>421</v>
      </c>
      <c r="E76" s="15" t="s">
        <v>200</v>
      </c>
      <c r="F76" s="15" t="b">
        <v>0</v>
      </c>
      <c r="G76" s="16">
        <v>15.48582355701531</v>
      </c>
      <c r="H76" s="16">
        <v>6.64</v>
      </c>
      <c r="I76" s="53">
        <v>1.3322023429239924</v>
      </c>
      <c r="J76" s="21">
        <v>4.1347526066705171</v>
      </c>
      <c r="K76" s="21">
        <v>3.9555181489099187</v>
      </c>
      <c r="L76" s="21">
        <v>3.3227735864047263</v>
      </c>
      <c r="M76" s="21">
        <v>3.2331073996320177</v>
      </c>
      <c r="N76" s="21">
        <v>1.5880838595434414</v>
      </c>
      <c r="O76" s="21">
        <v>1.8932731555123503</v>
      </c>
      <c r="P76" s="21">
        <v>0.36000569784962377</v>
      </c>
      <c r="Q76" s="21">
        <v>0.33669103138490503</v>
      </c>
      <c r="R76" s="32">
        <v>8.7068255853768234E-2</v>
      </c>
      <c r="S76" s="32">
        <v>8.5119324121339712E-2</v>
      </c>
      <c r="T76" s="32">
        <v>0</v>
      </c>
      <c r="U76" s="32">
        <v>0</v>
      </c>
    </row>
    <row r="77" spans="1:21" ht="20.149999999999999" customHeight="1" x14ac:dyDescent="0.35">
      <c r="A77" s="15" t="s">
        <v>311</v>
      </c>
      <c r="B77" s="15" t="s">
        <v>312</v>
      </c>
      <c r="C77" s="15" t="s">
        <v>420</v>
      </c>
      <c r="D77" s="15" t="s">
        <v>421</v>
      </c>
      <c r="E77" s="15" t="s">
        <v>201</v>
      </c>
      <c r="F77" s="15" t="b">
        <v>0</v>
      </c>
      <c r="G77" s="16">
        <v>18</v>
      </c>
      <c r="H77" s="16">
        <v>6.71</v>
      </c>
      <c r="I77" s="53">
        <v>1.6825633383010432</v>
      </c>
      <c r="J77" s="21">
        <v>4.2206735969020066</v>
      </c>
      <c r="K77" s="21">
        <v>3.7116786137153142</v>
      </c>
      <c r="L77" s="21">
        <v>2.7063305111233538</v>
      </c>
      <c r="M77" s="21">
        <v>2.4564693924658871</v>
      </c>
      <c r="N77" s="21">
        <v>0.79584028567225762</v>
      </c>
      <c r="O77" s="21">
        <v>0.48194600782528879</v>
      </c>
      <c r="P77" s="21">
        <v>0.6964533879924425</v>
      </c>
      <c r="Q77" s="21">
        <v>0.60752090310376139</v>
      </c>
      <c r="R77" s="32">
        <v>0.16501000894824999</v>
      </c>
      <c r="S77" s="32">
        <v>0.1636782077141225</v>
      </c>
      <c r="T77" s="32">
        <v>3.982303545148403E-2</v>
      </c>
      <c r="U77" s="32">
        <v>3.8587245602202627E-2</v>
      </c>
    </row>
    <row r="78" spans="1:21" s="57" customFormat="1" ht="20.149999999999999" customHeight="1" x14ac:dyDescent="0.35">
      <c r="A78" s="54" t="s">
        <v>388</v>
      </c>
      <c r="B78" s="54" t="s">
        <v>115</v>
      </c>
      <c r="C78" s="54"/>
      <c r="D78" s="54"/>
      <c r="E78" s="54"/>
      <c r="F78" s="54"/>
      <c r="G78" s="54"/>
      <c r="H78" s="58"/>
      <c r="I78" s="54"/>
      <c r="J78" s="55">
        <v>9.3542218734118663</v>
      </c>
      <c r="K78" s="55">
        <v>9.4481744925153226</v>
      </c>
      <c r="L78" s="55">
        <v>5.8661510960288394</v>
      </c>
      <c r="M78" s="55">
        <v>5.5091776943822692</v>
      </c>
      <c r="N78" s="55">
        <v>0.55544759560770018</v>
      </c>
      <c r="O78" s="55">
        <v>0.64866096791441119</v>
      </c>
      <c r="P78" s="55">
        <v>1.7981478066887304</v>
      </c>
      <c r="Q78" s="55">
        <v>1.5808761395382431</v>
      </c>
      <c r="R78" s="56">
        <v>0.17207372175977109</v>
      </c>
      <c r="S78" s="56">
        <v>0.15833199544151455</v>
      </c>
      <c r="T78" s="56">
        <v>2.0337755594569251E-2</v>
      </c>
      <c r="U78" s="56">
        <v>2.6548799358991754E-2</v>
      </c>
    </row>
    <row r="79" spans="1:21" ht="20.149999999999999" customHeight="1" x14ac:dyDescent="0.35">
      <c r="A79" s="15" t="s">
        <v>53</v>
      </c>
      <c r="B79" s="15" t="s">
        <v>64</v>
      </c>
      <c r="C79" s="15" t="s">
        <v>422</v>
      </c>
      <c r="D79" s="15" t="s">
        <v>421</v>
      </c>
      <c r="E79" s="15" t="s">
        <v>201</v>
      </c>
      <c r="F79" s="15" t="b">
        <v>0</v>
      </c>
      <c r="G79" s="16">
        <v>26.8</v>
      </c>
      <c r="H79" s="16">
        <v>18.059999999999999</v>
      </c>
      <c r="I79" s="53">
        <v>0.48394241417497241</v>
      </c>
      <c r="J79" s="21">
        <v>5.025497886398778</v>
      </c>
      <c r="K79" s="21">
        <v>7.7938768427837193</v>
      </c>
      <c r="L79" s="21">
        <v>3.714579420435987</v>
      </c>
      <c r="M79" s="21">
        <v>4.1701625777375089</v>
      </c>
      <c r="N79" s="21">
        <v>2.3084631227647523</v>
      </c>
      <c r="O79" s="21">
        <v>2.8225204279775404</v>
      </c>
      <c r="P79" s="21">
        <v>1.402678424826955</v>
      </c>
      <c r="Q79" s="21">
        <v>1.3051320528846087</v>
      </c>
      <c r="R79" s="32">
        <v>0.27911233006847413</v>
      </c>
      <c r="S79" s="32">
        <v>0.16745607856159786</v>
      </c>
      <c r="T79" s="32">
        <v>7.3743662935285656E-2</v>
      </c>
      <c r="U79" s="32">
        <v>6.9725638943832394E-2</v>
      </c>
    </row>
    <row r="80" spans="1:21" ht="20.149999999999999" customHeight="1" x14ac:dyDescent="0.35">
      <c r="A80" s="15" t="s">
        <v>423</v>
      </c>
      <c r="B80" s="15" t="s">
        <v>348</v>
      </c>
      <c r="C80" s="15" t="s">
        <v>422</v>
      </c>
      <c r="D80" s="15" t="s">
        <v>421</v>
      </c>
      <c r="E80" s="15" t="s">
        <v>201</v>
      </c>
      <c r="F80" s="15" t="b">
        <v>0</v>
      </c>
      <c r="G80" s="16">
        <v>72.873054143241859</v>
      </c>
      <c r="H80" s="16">
        <v>42.24</v>
      </c>
      <c r="I80" s="53">
        <v>0.72521434998205159</v>
      </c>
      <c r="J80" s="21">
        <v>9.7663526711517896</v>
      </c>
      <c r="K80" s="21">
        <v>10.961644804633869</v>
      </c>
      <c r="L80" s="21">
        <v>4.8040446313204006</v>
      </c>
      <c r="M80" s="21">
        <v>5.4647544281399476</v>
      </c>
      <c r="N80" s="21">
        <v>2.6175562986474019</v>
      </c>
      <c r="O80" s="21">
        <v>2.8204006391366727</v>
      </c>
      <c r="P80" s="21">
        <v>1.343104129663661</v>
      </c>
      <c r="Q80" s="21">
        <v>1.2323574065482554</v>
      </c>
      <c r="R80" s="32">
        <v>0.13752361550806691</v>
      </c>
      <c r="S80" s="32">
        <v>0.11242449728231432</v>
      </c>
      <c r="T80" s="32">
        <v>3.5897867078510913E-2</v>
      </c>
      <c r="U80" s="32">
        <v>2.145363975484306E-2</v>
      </c>
    </row>
    <row r="81" spans="1:21" ht="20.149999999999999" customHeight="1" x14ac:dyDescent="0.35">
      <c r="A81" s="15" t="s">
        <v>100</v>
      </c>
      <c r="B81" s="15" t="s">
        <v>65</v>
      </c>
      <c r="C81" s="15" t="s">
        <v>422</v>
      </c>
      <c r="D81" s="15" t="s">
        <v>421</v>
      </c>
      <c r="E81" s="15" t="s">
        <v>200</v>
      </c>
      <c r="F81" s="15" t="b">
        <v>0</v>
      </c>
      <c r="G81" s="16">
        <v>9.4</v>
      </c>
      <c r="H81" s="16">
        <v>8.41</v>
      </c>
      <c r="I81" s="53">
        <v>0.11771700356718195</v>
      </c>
      <c r="J81" s="21">
        <v>7.4515040750424459</v>
      </c>
      <c r="K81" s="21">
        <v>12.40713966963432</v>
      </c>
      <c r="L81" s="21">
        <v>3.9107734035675783</v>
      </c>
      <c r="M81" s="21">
        <v>4.5609151158083252</v>
      </c>
      <c r="N81" s="21">
        <v>1.3723171589345415</v>
      </c>
      <c r="O81" s="21">
        <v>1.5040141653428514</v>
      </c>
      <c r="P81" s="21">
        <v>1.5514275330357723</v>
      </c>
      <c r="Q81" s="21">
        <v>1.4330342095067741</v>
      </c>
      <c r="R81" s="32">
        <v>0.20820327244160233</v>
      </c>
      <c r="S81" s="32">
        <v>0.11550077194778692</v>
      </c>
      <c r="T81" s="32">
        <v>3.740565561956697E-2</v>
      </c>
      <c r="U81" s="32">
        <v>2.235473931364278E-2</v>
      </c>
    </row>
    <row r="82" spans="1:21" s="57" customFormat="1" ht="20.149999999999999" customHeight="1" x14ac:dyDescent="0.35">
      <c r="A82" s="54" t="s">
        <v>388</v>
      </c>
      <c r="B82" s="54" t="s">
        <v>115</v>
      </c>
      <c r="C82" s="54"/>
      <c r="D82" s="54"/>
      <c r="E82" s="54"/>
      <c r="F82" s="54"/>
      <c r="G82" s="54"/>
      <c r="H82" s="58"/>
      <c r="I82" s="54"/>
      <c r="J82" s="55">
        <v>7.4144515441976715</v>
      </c>
      <c r="K82" s="55">
        <v>10.387553772350635</v>
      </c>
      <c r="L82" s="55">
        <v>4.143132485107988</v>
      </c>
      <c r="M82" s="55">
        <v>4.7319440405619275</v>
      </c>
      <c r="N82" s="55">
        <v>2.0994455267822318</v>
      </c>
      <c r="O82" s="55">
        <v>2.3823117441523549</v>
      </c>
      <c r="P82" s="55">
        <v>1.4324033625087962</v>
      </c>
      <c r="Q82" s="55">
        <v>1.323507889646546</v>
      </c>
      <c r="R82" s="56">
        <v>0.20827973933938113</v>
      </c>
      <c r="S82" s="56">
        <v>0.13179378259723304</v>
      </c>
      <c r="T82" s="56">
        <v>4.9015728544454511E-2</v>
      </c>
      <c r="U82" s="56">
        <v>3.7844672670772746E-2</v>
      </c>
    </row>
    <row r="83" spans="1:21" ht="20.149999999999999" customHeight="1" x14ac:dyDescent="0.35">
      <c r="A83" s="15" t="s">
        <v>105</v>
      </c>
      <c r="B83" t="s">
        <v>36</v>
      </c>
      <c r="C83" s="15" t="s">
        <v>424</v>
      </c>
      <c r="D83" s="15" t="s">
        <v>408</v>
      </c>
      <c r="E83" s="15" t="s">
        <v>201</v>
      </c>
      <c r="F83" s="15" t="b">
        <v>0</v>
      </c>
      <c r="G83" s="16">
        <v>13</v>
      </c>
      <c r="H83" s="16" t="e">
        <v>#NUM!</v>
      </c>
      <c r="I83" s="53" t="e">
        <v>#NUM!</v>
      </c>
      <c r="J83" s="21">
        <v>0</v>
      </c>
      <c r="K83" s="21">
        <v>0</v>
      </c>
      <c r="L83" s="21" t="s">
        <v>425</v>
      </c>
      <c r="M83" s="21" t="s">
        <v>425</v>
      </c>
      <c r="N83" s="21">
        <v>0</v>
      </c>
      <c r="O83" s="21">
        <v>0</v>
      </c>
      <c r="P83" s="21">
        <v>0</v>
      </c>
      <c r="Q83" s="21">
        <v>0</v>
      </c>
      <c r="R83" s="32">
        <v>5.7048488234426424E-2</v>
      </c>
      <c r="S83" s="32">
        <v>6.7724122426907785E-2</v>
      </c>
      <c r="T83" s="32">
        <v>0</v>
      </c>
      <c r="U83" s="32">
        <v>0</v>
      </c>
    </row>
    <row r="84" spans="1:21" ht="20.149999999999999" customHeight="1" x14ac:dyDescent="0.35">
      <c r="A84" s="15" t="s">
        <v>104</v>
      </c>
      <c r="B84" t="s">
        <v>37</v>
      </c>
      <c r="C84" s="15" t="s">
        <v>424</v>
      </c>
      <c r="D84" s="15" t="s">
        <v>408</v>
      </c>
      <c r="E84" s="15" t="s">
        <v>201</v>
      </c>
      <c r="F84" s="15" t="b">
        <v>0</v>
      </c>
      <c r="G84" s="16">
        <v>33</v>
      </c>
      <c r="H84" s="16">
        <v>23.44</v>
      </c>
      <c r="I84" s="53">
        <v>0.4078498293515358</v>
      </c>
      <c r="J84" s="21">
        <v>15.407104530079055</v>
      </c>
      <c r="K84" s="21">
        <v>13.614913072942473</v>
      </c>
      <c r="L84" s="21">
        <v>10.625252344645892</v>
      </c>
      <c r="M84" s="21">
        <v>9.7082841811435259</v>
      </c>
      <c r="N84" s="21">
        <v>0.77233085402937207</v>
      </c>
      <c r="O84" s="21">
        <v>0.4099515398352056</v>
      </c>
      <c r="P84" s="21">
        <v>2.0215573579494794</v>
      </c>
      <c r="Q84" s="21">
        <v>1.8818479267376538</v>
      </c>
      <c r="R84" s="32">
        <v>0.13120942705378702</v>
      </c>
      <c r="S84" s="32">
        <v>0.13821960644592982</v>
      </c>
      <c r="T84" s="32">
        <v>3.2340395011937528E-2</v>
      </c>
      <c r="U84" s="32">
        <v>3.1365287779827958E-2</v>
      </c>
    </row>
    <row r="85" spans="1:21" ht="20.149999999999999" customHeight="1" x14ac:dyDescent="0.35">
      <c r="A85" s="15" t="s">
        <v>70</v>
      </c>
      <c r="B85" s="15" t="s">
        <v>71</v>
      </c>
      <c r="C85" s="15" t="s">
        <v>424</v>
      </c>
      <c r="D85" s="15" t="s">
        <v>408</v>
      </c>
      <c r="E85" s="15" t="s">
        <v>201</v>
      </c>
      <c r="F85" s="15" t="b">
        <v>0</v>
      </c>
      <c r="G85" s="16">
        <v>9.6999999999999993</v>
      </c>
      <c r="H85" s="16">
        <v>3.51</v>
      </c>
      <c r="I85" s="53">
        <v>1.7635327635327633</v>
      </c>
      <c r="J85" s="21">
        <v>4.6287800506423471</v>
      </c>
      <c r="K85" s="21">
        <v>3.3027472724714819</v>
      </c>
      <c r="L85" s="21">
        <v>6.0754924039128797</v>
      </c>
      <c r="M85" s="21">
        <v>4.7941984522716652</v>
      </c>
      <c r="N85" s="21">
        <v>0.33795411135168474</v>
      </c>
      <c r="O85" s="21">
        <v>0.16016391799840979</v>
      </c>
      <c r="P85" s="21">
        <v>0.54501286874726929</v>
      </c>
      <c r="Q85" s="21">
        <v>0.5034718969091837</v>
      </c>
      <c r="R85" s="32">
        <v>0.11774438681130171</v>
      </c>
      <c r="S85" s="32">
        <v>0.15244033387163475</v>
      </c>
      <c r="T85" s="32">
        <v>6.1590204695981692E-2</v>
      </c>
      <c r="U85" s="32">
        <v>8.7818464888374151E-2</v>
      </c>
    </row>
    <row r="86" spans="1:21" ht="20.149999999999999" customHeight="1" x14ac:dyDescent="0.35">
      <c r="A86" s="15" t="s">
        <v>426</v>
      </c>
      <c r="B86" t="s">
        <v>349</v>
      </c>
      <c r="C86" s="15" t="s">
        <v>424</v>
      </c>
      <c r="D86" s="15" t="s">
        <v>408</v>
      </c>
      <c r="E86" s="15" t="s">
        <v>201</v>
      </c>
      <c r="F86" s="15" t="b">
        <v>0</v>
      </c>
      <c r="G86" s="16">
        <v>28</v>
      </c>
      <c r="H86" s="16">
        <v>18.329999999999998</v>
      </c>
      <c r="I86" s="53">
        <v>0.52755046372067671</v>
      </c>
      <c r="J86" s="21">
        <v>8.5467430156904562</v>
      </c>
      <c r="K86" s="21">
        <v>6.1474342638731851</v>
      </c>
      <c r="L86" s="21">
        <v>5.1291403050265707</v>
      </c>
      <c r="M86" s="21">
        <v>4.7254719340656512</v>
      </c>
      <c r="N86" s="21">
        <v>1.2165614689673365</v>
      </c>
      <c r="O86" s="21">
        <v>0.89628252165733002</v>
      </c>
      <c r="P86" s="21">
        <v>0.72217181334529257</v>
      </c>
      <c r="Q86" s="21">
        <v>0.68210647481022812</v>
      </c>
      <c r="R86" s="32">
        <v>8.4496727235100016E-2</v>
      </c>
      <c r="S86" s="32">
        <v>0.1109579127700127</v>
      </c>
      <c r="T86" s="32">
        <v>3.147886991502833E-2</v>
      </c>
      <c r="U86" s="32">
        <v>4.3764894432329761E-2</v>
      </c>
    </row>
    <row r="87" spans="1:21" ht="20.149999999999999" customHeight="1" x14ac:dyDescent="0.35">
      <c r="A87" s="15" t="s">
        <v>427</v>
      </c>
      <c r="B87" t="s">
        <v>73</v>
      </c>
      <c r="C87" s="15" t="s">
        <v>424</v>
      </c>
      <c r="D87" s="15" t="s">
        <v>408</v>
      </c>
      <c r="E87" s="15" t="s">
        <v>200</v>
      </c>
      <c r="F87" s="15" t="b">
        <v>0</v>
      </c>
      <c r="G87" s="16">
        <v>28</v>
      </c>
      <c r="H87" s="16">
        <v>15.07</v>
      </c>
      <c r="I87" s="53">
        <v>0.85799601857996022</v>
      </c>
      <c r="J87" s="21">
        <v>20.47775719358367</v>
      </c>
      <c r="K87" s="21">
        <v>9.7538178628053043</v>
      </c>
      <c r="L87" s="21">
        <v>14.465228540259723</v>
      </c>
      <c r="M87" s="21">
        <v>10.815182316353495</v>
      </c>
      <c r="N87" s="21">
        <v>6.0214257130383464</v>
      </c>
      <c r="O87" s="21">
        <v>5.7567874828429533</v>
      </c>
      <c r="P87" s="21">
        <v>0.41417725186045368</v>
      </c>
      <c r="Q87" s="21">
        <v>0.40139393168691101</v>
      </c>
      <c r="R87" s="32">
        <v>2.0225713584993015E-2</v>
      </c>
      <c r="S87" s="32">
        <v>4.1152494062613725E-2</v>
      </c>
      <c r="T87" s="32">
        <v>0</v>
      </c>
      <c r="U87" s="32">
        <v>1.291906264210765E-2</v>
      </c>
    </row>
    <row r="88" spans="1:21" s="57" customFormat="1" ht="20.149999999999999" customHeight="1" x14ac:dyDescent="0.35">
      <c r="A88" s="54" t="s">
        <v>388</v>
      </c>
      <c r="B88" s="54" t="s">
        <v>115</v>
      </c>
      <c r="C88" s="54"/>
      <c r="D88" s="54"/>
      <c r="E88" s="54"/>
      <c r="F88" s="54"/>
      <c r="G88" s="54"/>
      <c r="H88" s="58"/>
      <c r="I88" s="54"/>
      <c r="J88" s="55">
        <v>9.8120769579991052</v>
      </c>
      <c r="K88" s="55">
        <v>6.5637824944184899</v>
      </c>
      <c r="L88" s="55">
        <v>9.0737783984612665</v>
      </c>
      <c r="M88" s="55">
        <v>7.510784220958584</v>
      </c>
      <c r="N88" s="55">
        <v>1.6696544294773481</v>
      </c>
      <c r="O88" s="55">
        <v>1.4446370924667797</v>
      </c>
      <c r="P88" s="55">
        <v>0.74058385838049912</v>
      </c>
      <c r="Q88" s="55">
        <v>0.69376404602879527</v>
      </c>
      <c r="R88" s="56">
        <v>8.2144948583921656E-2</v>
      </c>
      <c r="S88" s="56">
        <v>0.10209889391541975</v>
      </c>
      <c r="T88" s="56">
        <v>2.508189392458951E-2</v>
      </c>
      <c r="U88" s="56">
        <v>3.5173541948527905E-2</v>
      </c>
    </row>
    <row r="89" spans="1:21" ht="20.149999999999999" customHeight="1" x14ac:dyDescent="0.35">
      <c r="A89" s="15" t="s">
        <v>96</v>
      </c>
      <c r="B89" s="15" t="s">
        <v>56</v>
      </c>
      <c r="C89" s="15" t="s">
        <v>204</v>
      </c>
      <c r="D89" s="15" t="s">
        <v>278</v>
      </c>
      <c r="E89" s="15" t="s">
        <v>200</v>
      </c>
      <c r="F89" s="15" t="b">
        <v>0</v>
      </c>
      <c r="G89" s="16">
        <v>26</v>
      </c>
      <c r="H89" s="16">
        <v>17.05</v>
      </c>
      <c r="I89" s="53">
        <v>0.52492668621700878</v>
      </c>
      <c r="J89" s="21">
        <v>3.4172304196686709</v>
      </c>
      <c r="K89" s="21">
        <v>3.1039924530859953</v>
      </c>
      <c r="L89" s="21">
        <v>3.1348678011267541</v>
      </c>
      <c r="M89" s="21">
        <v>2.8983256695069977</v>
      </c>
      <c r="N89" s="21">
        <v>1.2077142006289927</v>
      </c>
      <c r="O89" s="21">
        <v>1.1641012311802788</v>
      </c>
      <c r="P89" s="21">
        <v>0.52615465795387883</v>
      </c>
      <c r="Q89" s="21">
        <v>0.46927980666474156</v>
      </c>
      <c r="R89" s="32">
        <v>0.1539710798913273</v>
      </c>
      <c r="S89" s="32">
        <v>0.15118587231041195</v>
      </c>
      <c r="T89" s="32">
        <v>8.2589925288773555E-2</v>
      </c>
      <c r="U89" s="32">
        <v>9.0818632747682135E-2</v>
      </c>
    </row>
    <row r="90" spans="1:21" ht="20.149999999999999" customHeight="1" x14ac:dyDescent="0.35">
      <c r="A90" s="15" t="s">
        <v>230</v>
      </c>
      <c r="B90" s="15" t="s">
        <v>231</v>
      </c>
      <c r="C90" s="15" t="s">
        <v>204</v>
      </c>
      <c r="D90" s="15" t="s">
        <v>278</v>
      </c>
      <c r="E90" s="15" t="s">
        <v>201</v>
      </c>
      <c r="F90" s="15" t="b">
        <v>0</v>
      </c>
      <c r="G90" s="16">
        <v>43</v>
      </c>
      <c r="H90" s="16">
        <v>35.28</v>
      </c>
      <c r="I90" s="53">
        <v>0.21882086167800452</v>
      </c>
      <c r="J90" s="21">
        <v>12.474625130319811</v>
      </c>
      <c r="K90" s="21">
        <v>9.512523066090619</v>
      </c>
      <c r="L90" s="21">
        <v>6.7717277259327577</v>
      </c>
      <c r="M90" s="21">
        <v>5.0529030476944694</v>
      </c>
      <c r="N90" s="21">
        <v>1.5904947484470775</v>
      </c>
      <c r="O90" s="21">
        <v>1.4640051323999195</v>
      </c>
      <c r="P90" s="21">
        <v>3.8905139531209625</v>
      </c>
      <c r="Q90" s="21">
        <v>2.7612102887549526</v>
      </c>
      <c r="R90" s="32">
        <v>0.31187421766005574</v>
      </c>
      <c r="S90" s="32">
        <v>0.29027107420089893</v>
      </c>
      <c r="T90" s="32">
        <v>0</v>
      </c>
      <c r="U90" s="32">
        <v>0</v>
      </c>
    </row>
    <row r="91" spans="1:21" ht="20.149999999999999" customHeight="1" x14ac:dyDescent="0.35">
      <c r="A91" s="15" t="s">
        <v>428</v>
      </c>
      <c r="B91" s="15" t="s">
        <v>340</v>
      </c>
      <c r="C91" s="15" t="s">
        <v>204</v>
      </c>
      <c r="D91" s="15" t="s">
        <v>278</v>
      </c>
      <c r="E91" s="15" t="s">
        <v>201</v>
      </c>
      <c r="F91" s="15" t="b">
        <v>0</v>
      </c>
      <c r="G91" s="16">
        <v>50</v>
      </c>
      <c r="H91" s="16">
        <v>17.78</v>
      </c>
      <c r="I91" s="53">
        <v>1.8121484814398197</v>
      </c>
      <c r="J91" s="21">
        <v>5.2482771048447807</v>
      </c>
      <c r="K91" s="21">
        <v>3.7898187807147883</v>
      </c>
      <c r="L91" s="21">
        <v>4.8396399267696752</v>
      </c>
      <c r="M91" s="21">
        <v>3.7108980396351336</v>
      </c>
      <c r="N91" s="21">
        <v>2.1144685146347268</v>
      </c>
      <c r="O91" s="21">
        <v>1.8779392709552503</v>
      </c>
      <c r="P91" s="21">
        <v>1.3861426566493389</v>
      </c>
      <c r="Q91" s="21">
        <v>1.2879609220109354</v>
      </c>
      <c r="R91" s="32">
        <v>0.26411384706988228</v>
      </c>
      <c r="S91" s="32">
        <v>0.33984762769264026</v>
      </c>
      <c r="T91" s="32">
        <v>1.516201598159576E-2</v>
      </c>
      <c r="U91" s="32">
        <v>1.516201598159576E-2</v>
      </c>
    </row>
    <row r="92" spans="1:21" ht="20.149999999999999" customHeight="1" x14ac:dyDescent="0.35">
      <c r="A92" s="15" t="s">
        <v>97</v>
      </c>
      <c r="B92" s="15" t="s">
        <v>57</v>
      </c>
      <c r="C92" s="15" t="s">
        <v>204</v>
      </c>
      <c r="D92" s="15" t="s">
        <v>278</v>
      </c>
      <c r="E92" s="15" t="s">
        <v>200</v>
      </c>
      <c r="F92" s="15" t="b">
        <v>0</v>
      </c>
      <c r="G92" s="16">
        <v>52</v>
      </c>
      <c r="H92" s="16">
        <v>48.21</v>
      </c>
      <c r="I92" s="53">
        <v>7.8614395353661104E-2</v>
      </c>
      <c r="J92" s="21">
        <v>9.3114575523330814</v>
      </c>
      <c r="K92" s="21">
        <v>9.0053826303104376</v>
      </c>
      <c r="L92" s="21">
        <v>5.317530538154168</v>
      </c>
      <c r="M92" s="21">
        <v>5.1111501619900928</v>
      </c>
      <c r="N92" s="21">
        <v>1.8652343660499917</v>
      </c>
      <c r="O92" s="21">
        <v>2.0525936127020636</v>
      </c>
      <c r="P92" s="21">
        <v>1.1645997229144436</v>
      </c>
      <c r="Q92" s="21">
        <v>1.096183131955061</v>
      </c>
      <c r="R92" s="32">
        <v>0.12507168897769835</v>
      </c>
      <c r="S92" s="32">
        <v>0.1217253255031622</v>
      </c>
      <c r="T92" s="32">
        <v>5.1372908250035557E-2</v>
      </c>
      <c r="U92" s="32">
        <v>5.3224148236619882E-2</v>
      </c>
    </row>
    <row r="93" spans="1:21" ht="20.149999999999999" customHeight="1" x14ac:dyDescent="0.35">
      <c r="A93" s="15" t="s">
        <v>98</v>
      </c>
      <c r="B93" s="15" t="s">
        <v>58</v>
      </c>
      <c r="C93" s="15" t="s">
        <v>204</v>
      </c>
      <c r="D93" s="15" t="s">
        <v>278</v>
      </c>
      <c r="E93" s="15" t="s">
        <v>202</v>
      </c>
      <c r="F93" s="15" t="b">
        <v>0</v>
      </c>
      <c r="G93" s="16">
        <v>17</v>
      </c>
      <c r="H93" s="16">
        <v>15.17</v>
      </c>
      <c r="I93" s="53">
        <v>0.12063282794990116</v>
      </c>
      <c r="J93" s="21">
        <v>7.8595831365874682</v>
      </c>
      <c r="K93" s="21">
        <v>7.4868638091298489</v>
      </c>
      <c r="L93" s="21">
        <v>4.5458984402350104</v>
      </c>
      <c r="M93" s="21">
        <v>4.3350398532730843</v>
      </c>
      <c r="N93" s="21">
        <v>1.4773625919672138</v>
      </c>
      <c r="O93" s="21">
        <v>1.4729113000740457</v>
      </c>
      <c r="P93" s="21">
        <v>0.70719465493014644</v>
      </c>
      <c r="Q93" s="21">
        <v>0.65957385229776744</v>
      </c>
      <c r="R93" s="32">
        <v>8.997864678573797E-2</v>
      </c>
      <c r="S93" s="32">
        <v>8.8097482352150022E-2</v>
      </c>
      <c r="T93" s="32">
        <v>3.2151866163932667E-2</v>
      </c>
      <c r="U93" s="32">
        <v>3.2257757325945609E-2</v>
      </c>
    </row>
    <row r="94" spans="1:21" s="57" customFormat="1" ht="20.149999999999999" customHeight="1" x14ac:dyDescent="0.35">
      <c r="A94" s="54" t="s">
        <v>388</v>
      </c>
      <c r="B94" s="54" t="s">
        <v>115</v>
      </c>
      <c r="C94" s="54"/>
      <c r="D94" s="54"/>
      <c r="E94" s="54"/>
      <c r="F94" s="54"/>
      <c r="G94" s="54"/>
      <c r="H94" s="58"/>
      <c r="I94" s="54"/>
      <c r="J94" s="55">
        <v>7.662234668750763</v>
      </c>
      <c r="K94" s="55">
        <v>6.5797161478663382</v>
      </c>
      <c r="L94" s="55">
        <v>4.9219328864436722</v>
      </c>
      <c r="M94" s="55">
        <v>4.2216633544199551</v>
      </c>
      <c r="N94" s="55">
        <v>1.6510548843456003</v>
      </c>
      <c r="O94" s="55">
        <v>1.6063101094623113</v>
      </c>
      <c r="P94" s="55">
        <v>1.5349211291137539</v>
      </c>
      <c r="Q94" s="55">
        <v>1.2548416003366916</v>
      </c>
      <c r="R94" s="56">
        <v>0.18900189607694035</v>
      </c>
      <c r="S94" s="56">
        <v>0.19822547641185265</v>
      </c>
      <c r="T94" s="56">
        <v>3.6255343136867513E-2</v>
      </c>
      <c r="U94" s="56">
        <v>3.8292510858368677E-2</v>
      </c>
    </row>
    <row r="95" spans="1:21" ht="20.149999999999999" customHeight="1" x14ac:dyDescent="0.35">
      <c r="A95" s="15" t="s">
        <v>429</v>
      </c>
      <c r="B95" s="15" t="s">
        <v>283</v>
      </c>
      <c r="C95" s="15" t="s">
        <v>430</v>
      </c>
      <c r="D95" s="15" t="s">
        <v>17</v>
      </c>
      <c r="E95" s="15" t="s">
        <v>201</v>
      </c>
      <c r="F95" s="15" t="b">
        <v>0</v>
      </c>
      <c r="G95" s="16">
        <v>9.9</v>
      </c>
      <c r="H95" s="16">
        <v>7.61</v>
      </c>
      <c r="I95" s="53">
        <v>0.30091984231274638</v>
      </c>
      <c r="J95" s="21">
        <v>12.150969314610016</v>
      </c>
      <c r="K95" s="21">
        <v>7.9920230504952743</v>
      </c>
      <c r="L95" s="21">
        <v>5.549199466362424</v>
      </c>
      <c r="M95" s="21">
        <v>4.4031709367471734</v>
      </c>
      <c r="N95" s="21">
        <v>2.495243546695213</v>
      </c>
      <c r="O95" s="21">
        <v>1.8089196602732189</v>
      </c>
      <c r="P95" s="21">
        <v>1.5561937155545953</v>
      </c>
      <c r="Q95" s="21">
        <v>1.4157914936919949</v>
      </c>
      <c r="R95" s="32">
        <v>0.12807156986920112</v>
      </c>
      <c r="S95" s="32">
        <v>0.1771505768622948</v>
      </c>
      <c r="T95" s="32">
        <v>0</v>
      </c>
      <c r="U95" s="32">
        <v>0</v>
      </c>
    </row>
    <row r="96" spans="1:21" ht="20.149999999999999" customHeight="1" x14ac:dyDescent="0.35">
      <c r="A96" s="15" t="s">
        <v>431</v>
      </c>
      <c r="B96" s="15" t="s">
        <v>324</v>
      </c>
      <c r="C96" s="15" t="s">
        <v>430</v>
      </c>
      <c r="D96" s="15" t="s">
        <v>17</v>
      </c>
      <c r="E96" s="15" t="s">
        <v>200</v>
      </c>
      <c r="F96" s="15" t="b">
        <v>0</v>
      </c>
      <c r="G96" s="16">
        <v>1.27</v>
      </c>
      <c r="H96" s="16">
        <v>0.81</v>
      </c>
      <c r="I96" s="53">
        <v>0.56790123456790109</v>
      </c>
      <c r="J96" s="21">
        <v>38.190046822428123</v>
      </c>
      <c r="K96" s="21">
        <v>8.1978403033648899</v>
      </c>
      <c r="L96" s="21">
        <v>4.8930285407681602</v>
      </c>
      <c r="M96" s="21">
        <v>4.3505416325256077</v>
      </c>
      <c r="N96" s="21">
        <v>4.7480631339743669</v>
      </c>
      <c r="O96" s="21">
        <v>4.1422239341499223</v>
      </c>
      <c r="P96" s="21">
        <v>0.49823118460119215</v>
      </c>
      <c r="Q96" s="21">
        <v>0.47563456445420821</v>
      </c>
      <c r="R96" s="32">
        <v>1.3046100386255421E-2</v>
      </c>
      <c r="S96" s="32">
        <v>5.8019496215238414E-2</v>
      </c>
      <c r="T96" s="32">
        <v>0</v>
      </c>
      <c r="U96" s="32">
        <v>3.0162363297537982E-19</v>
      </c>
    </row>
    <row r="97" spans="1:21" ht="20.149999999999999" customHeight="1" x14ac:dyDescent="0.35">
      <c r="A97" s="15" t="s">
        <v>300</v>
      </c>
      <c r="B97" s="15" t="s">
        <v>301</v>
      </c>
      <c r="C97" s="15" t="s">
        <v>430</v>
      </c>
      <c r="D97" s="15" t="s">
        <v>17</v>
      </c>
      <c r="E97" s="15" t="s">
        <v>201</v>
      </c>
      <c r="F97" s="15" t="b">
        <v>0</v>
      </c>
      <c r="G97" s="16">
        <v>9.3000000000000007</v>
      </c>
      <c r="H97" s="16">
        <v>6.29</v>
      </c>
      <c r="I97" s="53">
        <v>0.47853736089030208</v>
      </c>
      <c r="J97" s="21">
        <v>14.383690387111796</v>
      </c>
      <c r="K97" s="21">
        <v>7.6838075960127519</v>
      </c>
      <c r="L97" s="21">
        <v>5.717954811015785</v>
      </c>
      <c r="M97" s="21">
        <v>4.5671628366401293</v>
      </c>
      <c r="N97" s="21">
        <v>3.0484124891490372</v>
      </c>
      <c r="O97" s="21">
        <v>2.3041364881398936</v>
      </c>
      <c r="P97" s="21">
        <v>1.1403115907199808</v>
      </c>
      <c r="Q97" s="21">
        <v>1.0591381712579173</v>
      </c>
      <c r="R97" s="32">
        <v>7.9278096234727979E-2</v>
      </c>
      <c r="S97" s="32">
        <v>0.13784027749569375</v>
      </c>
      <c r="T97" s="32">
        <v>0</v>
      </c>
      <c r="U97" s="32">
        <v>0</v>
      </c>
    </row>
    <row r="98" spans="1:21" ht="20.149999999999999" customHeight="1" x14ac:dyDescent="0.35">
      <c r="A98" s="15" t="s">
        <v>254</v>
      </c>
      <c r="B98" s="15" t="s">
        <v>255</v>
      </c>
      <c r="C98" s="15" t="s">
        <v>430</v>
      </c>
      <c r="D98" s="15" t="s">
        <v>17</v>
      </c>
      <c r="E98" s="15" t="s">
        <v>201</v>
      </c>
      <c r="F98" s="15" t="b">
        <v>0</v>
      </c>
      <c r="G98" s="16">
        <v>47</v>
      </c>
      <c r="H98" s="16">
        <v>25</v>
      </c>
      <c r="I98" s="53">
        <v>0.87999999999999989</v>
      </c>
      <c r="J98" s="21">
        <v>9.0143580148701314</v>
      </c>
      <c r="K98" s="21">
        <v>7.3969435703991566</v>
      </c>
      <c r="L98" s="21">
        <v>5.8872921872970672</v>
      </c>
      <c r="M98" s="21">
        <v>4.7890377723705653</v>
      </c>
      <c r="N98" s="21">
        <v>0.52118817893700575</v>
      </c>
      <c r="O98" s="21">
        <v>0.25341307924235196</v>
      </c>
      <c r="P98" s="21">
        <v>2.0267914041953685</v>
      </c>
      <c r="Q98" s="21">
        <v>1.794574289851359</v>
      </c>
      <c r="R98" s="32">
        <v>0.22484034923529361</v>
      </c>
      <c r="S98" s="32">
        <v>0.24261024472767737</v>
      </c>
      <c r="T98" s="32">
        <v>0</v>
      </c>
      <c r="U98" s="32">
        <v>0</v>
      </c>
    </row>
    <row r="99" spans="1:21" ht="20.149999999999999" customHeight="1" x14ac:dyDescent="0.35">
      <c r="A99" s="15" t="s">
        <v>279</v>
      </c>
      <c r="B99" s="15" t="s">
        <v>280</v>
      </c>
      <c r="C99" s="15" t="s">
        <v>430</v>
      </c>
      <c r="D99" s="15" t="s">
        <v>17</v>
      </c>
      <c r="E99" s="15" t="s">
        <v>200</v>
      </c>
      <c r="F99" s="15" t="b">
        <v>0</v>
      </c>
      <c r="G99" s="16">
        <v>28.8</v>
      </c>
      <c r="H99" s="16">
        <v>20.75</v>
      </c>
      <c r="I99" s="53">
        <v>0.38795180722891565</v>
      </c>
      <c r="J99" s="21">
        <v>19.182996959510429</v>
      </c>
      <c r="K99" s="21">
        <v>12.629105375922917</v>
      </c>
      <c r="L99" s="21">
        <v>9.6011777642697194</v>
      </c>
      <c r="M99" s="21">
        <v>7.3753989978023533</v>
      </c>
      <c r="N99" s="21">
        <v>2.8212691085823947</v>
      </c>
      <c r="O99" s="21">
        <v>2.3044957879024937</v>
      </c>
      <c r="P99" s="21">
        <v>2.9774292986650099</v>
      </c>
      <c r="Q99" s="21">
        <v>2.7051611921844936</v>
      </c>
      <c r="R99" s="32">
        <v>0.15521189441615785</v>
      </c>
      <c r="S99" s="32">
        <v>0.21420054007481937</v>
      </c>
      <c r="T99" s="32">
        <v>0</v>
      </c>
      <c r="U99" s="32">
        <v>0</v>
      </c>
    </row>
    <row r="100" spans="1:21" ht="20.149999999999999" customHeight="1" x14ac:dyDescent="0.35">
      <c r="A100" s="15" t="s">
        <v>432</v>
      </c>
      <c r="B100" s="15" t="s">
        <v>334</v>
      </c>
      <c r="C100" s="15" t="s">
        <v>430</v>
      </c>
      <c r="D100" s="15" t="s">
        <v>17</v>
      </c>
      <c r="E100" s="15" t="s">
        <v>201</v>
      </c>
      <c r="F100" s="15" t="b">
        <v>0</v>
      </c>
      <c r="G100" s="16">
        <v>3</v>
      </c>
      <c r="H100" s="16">
        <v>2.0699999999999998</v>
      </c>
      <c r="I100" s="53">
        <v>0.4492753623188408</v>
      </c>
      <c r="J100" s="21">
        <v>-15.776796642203793</v>
      </c>
      <c r="K100" s="21">
        <v>170.8039195018747</v>
      </c>
      <c r="L100" s="21">
        <v>8.8211790235435448</v>
      </c>
      <c r="M100" s="21">
        <v>6.2824002121475964</v>
      </c>
      <c r="N100" s="21">
        <v>5.50369610790632</v>
      </c>
      <c r="O100" s="21">
        <v>3.7222732011778437</v>
      </c>
      <c r="P100" s="21">
        <v>0.30721939643170132</v>
      </c>
      <c r="Q100" s="21">
        <v>0.24524357652985715</v>
      </c>
      <c r="R100" s="32">
        <v>-1.9472862799655582E-2</v>
      </c>
      <c r="S100" s="32">
        <v>1.4358193725593365E-3</v>
      </c>
      <c r="T100" s="32">
        <v>0</v>
      </c>
      <c r="U100" s="32">
        <v>0</v>
      </c>
    </row>
    <row r="101" spans="1:21" ht="20.149999999999999" customHeight="1" x14ac:dyDescent="0.35">
      <c r="A101" s="15" t="s">
        <v>129</v>
      </c>
      <c r="B101" s="15" t="s">
        <v>130</v>
      </c>
      <c r="C101" s="15" t="s">
        <v>430</v>
      </c>
      <c r="D101" s="15" t="s">
        <v>17</v>
      </c>
      <c r="E101" s="15" t="s">
        <v>201</v>
      </c>
      <c r="F101" s="15" t="b">
        <v>0</v>
      </c>
      <c r="G101" s="16">
        <v>56.5</v>
      </c>
      <c r="H101" s="16">
        <v>39.47</v>
      </c>
      <c r="I101" s="53">
        <v>0.43146693691411198</v>
      </c>
      <c r="J101" s="21">
        <v>12.841876348617953</v>
      </c>
      <c r="K101" s="21">
        <v>10.267955345535063</v>
      </c>
      <c r="L101" s="21">
        <v>10.233273419702519</v>
      </c>
      <c r="M101" s="21">
        <v>8.968346143724748</v>
      </c>
      <c r="N101" s="21">
        <v>2.1189451179696053</v>
      </c>
      <c r="O101" s="21">
        <v>1.8066697848776074</v>
      </c>
      <c r="P101" s="21">
        <v>2.0955204865117887</v>
      </c>
      <c r="Q101" s="21">
        <v>1.9099245703669541</v>
      </c>
      <c r="R101" s="32">
        <v>0.16317868430007967</v>
      </c>
      <c r="S101" s="32">
        <v>0.18600826611477905</v>
      </c>
      <c r="T101" s="32">
        <v>0</v>
      </c>
      <c r="U101" s="32">
        <v>0</v>
      </c>
    </row>
    <row r="102" spans="1:21" ht="20.149999999999999" customHeight="1" x14ac:dyDescent="0.35">
      <c r="A102" s="15" t="s">
        <v>281</v>
      </c>
      <c r="B102" s="15" t="s">
        <v>282</v>
      </c>
      <c r="C102" s="15" t="s">
        <v>430</v>
      </c>
      <c r="D102" s="15" t="s">
        <v>17</v>
      </c>
      <c r="E102" s="15" t="s">
        <v>201</v>
      </c>
      <c r="F102" s="15" t="b">
        <v>0</v>
      </c>
      <c r="G102" s="16">
        <v>20.8</v>
      </c>
      <c r="H102" s="16">
        <v>7.59</v>
      </c>
      <c r="I102" s="53">
        <v>1.7404479578392622</v>
      </c>
      <c r="J102" s="21">
        <v>131.92098618662311</v>
      </c>
      <c r="K102" s="21">
        <v>6.6131246113149409</v>
      </c>
      <c r="L102" s="21">
        <v>4.3704267782580155</v>
      </c>
      <c r="M102" s="21">
        <v>3.4951957615577087</v>
      </c>
      <c r="N102" s="21">
        <v>4.4534482049725526</v>
      </c>
      <c r="O102" s="21">
        <v>3.5521531395120207</v>
      </c>
      <c r="P102" s="21">
        <v>0.58231188377707555</v>
      </c>
      <c r="Q102" s="21">
        <v>0.54079965593697443</v>
      </c>
      <c r="R102" s="32">
        <v>4.4140958964125942E-3</v>
      </c>
      <c r="S102" s="32">
        <v>8.1776722460616527E-2</v>
      </c>
      <c r="T102" s="32">
        <v>0</v>
      </c>
      <c r="U102" s="32">
        <v>0</v>
      </c>
    </row>
    <row r="103" spans="1:21" ht="20.149999999999999" customHeight="1" x14ac:dyDescent="0.35">
      <c r="A103" s="15" t="s">
        <v>236</v>
      </c>
      <c r="B103" s="15" t="s">
        <v>237</v>
      </c>
      <c r="C103" s="15" t="s">
        <v>430</v>
      </c>
      <c r="D103" s="15" t="s">
        <v>17</v>
      </c>
      <c r="E103" s="15" t="s">
        <v>200</v>
      </c>
      <c r="F103" s="15" t="b">
        <v>0</v>
      </c>
      <c r="G103" s="16">
        <v>21</v>
      </c>
      <c r="H103" s="16">
        <v>19.45</v>
      </c>
      <c r="I103" s="53">
        <v>7.9691516709511578E-2</v>
      </c>
      <c r="J103" s="21">
        <v>13.964627175001032</v>
      </c>
      <c r="K103" s="21">
        <v>13.093114213668056</v>
      </c>
      <c r="L103" s="21">
        <v>7.029854143369084</v>
      </c>
      <c r="M103" s="21">
        <v>6.6070109829779113</v>
      </c>
      <c r="N103" s="21">
        <v>0.54854271626941487</v>
      </c>
      <c r="O103" s="21">
        <v>0.81913444550252856</v>
      </c>
      <c r="P103" s="21">
        <v>2.2155318685870897</v>
      </c>
      <c r="Q103" s="21">
        <v>1.9647699589351506</v>
      </c>
      <c r="R103" s="32">
        <v>0.15865313415264348</v>
      </c>
      <c r="S103" s="32">
        <v>0.15006131672509998</v>
      </c>
      <c r="T103" s="32">
        <v>0</v>
      </c>
      <c r="U103" s="32">
        <v>0</v>
      </c>
    </row>
    <row r="104" spans="1:21" ht="20.149999999999999" customHeight="1" x14ac:dyDescent="0.35">
      <c r="A104" s="15" t="s">
        <v>234</v>
      </c>
      <c r="B104" s="15" t="s">
        <v>235</v>
      </c>
      <c r="C104" s="15" t="s">
        <v>430</v>
      </c>
      <c r="D104" s="15" t="s">
        <v>17</v>
      </c>
      <c r="E104" s="15" t="s">
        <v>200</v>
      </c>
      <c r="F104" s="15" t="b">
        <v>0</v>
      </c>
      <c r="G104" s="16">
        <v>29</v>
      </c>
      <c r="H104" s="16">
        <v>14.23</v>
      </c>
      <c r="I104" s="53">
        <v>1.0379479971890371</v>
      </c>
      <c r="J104" s="21">
        <v>11.879027811855355</v>
      </c>
      <c r="K104" s="21">
        <v>10.34684743720482</v>
      </c>
      <c r="L104" s="21">
        <v>6.8416251694844457</v>
      </c>
      <c r="M104" s="21">
        <v>6.3433352477766149</v>
      </c>
      <c r="N104" s="21">
        <v>0.1249358864588033</v>
      </c>
      <c r="O104" s="21">
        <v>0.4053505203723296</v>
      </c>
      <c r="P104" s="21">
        <v>1.9687177449595159</v>
      </c>
      <c r="Q104" s="21">
        <v>1.7274273651332854</v>
      </c>
      <c r="R104" s="32">
        <v>0.1657305442954449</v>
      </c>
      <c r="S104" s="32">
        <v>0.16695204753110252</v>
      </c>
      <c r="T104" s="32">
        <v>0</v>
      </c>
      <c r="U104" s="32">
        <v>0</v>
      </c>
    </row>
    <row r="105" spans="1:21" s="57" customFormat="1" ht="20.149999999999999" customHeight="1" x14ac:dyDescent="0.35">
      <c r="A105" s="54" t="s">
        <v>388</v>
      </c>
      <c r="B105" s="54" t="s">
        <v>115</v>
      </c>
      <c r="C105" s="54"/>
      <c r="D105" s="54"/>
      <c r="E105" s="54"/>
      <c r="F105" s="54"/>
      <c r="G105" s="54"/>
      <c r="H105" s="58"/>
      <c r="I105" s="54"/>
      <c r="J105" s="55">
        <v>24.775178237842418</v>
      </c>
      <c r="K105" s="55">
        <v>25.502468100579257</v>
      </c>
      <c r="L105" s="55">
        <v>6.8945011304070762</v>
      </c>
      <c r="M105" s="55">
        <v>5.7181600524270415</v>
      </c>
      <c r="N105" s="55">
        <v>2.6383744490914713</v>
      </c>
      <c r="O105" s="55">
        <v>2.111877004115021</v>
      </c>
      <c r="P105" s="55">
        <v>1.536825857400332</v>
      </c>
      <c r="Q105" s="55">
        <v>1.3838464838342195</v>
      </c>
      <c r="R105" s="56">
        <v>0.10729516059865611</v>
      </c>
      <c r="S105" s="56">
        <v>0.14160553075798812</v>
      </c>
      <c r="T105" s="56">
        <v>0</v>
      </c>
      <c r="U105" s="56">
        <v>3.0162363297537984E-20</v>
      </c>
    </row>
    <row r="106" spans="1:21" ht="20.149999999999999" customHeight="1" x14ac:dyDescent="0.35">
      <c r="A106" s="15" t="s">
        <v>316</v>
      </c>
      <c r="B106" s="15" t="s">
        <v>317</v>
      </c>
      <c r="C106" s="15" t="s">
        <v>284</v>
      </c>
      <c r="D106" s="15" t="s">
        <v>243</v>
      </c>
      <c r="E106" s="15" t="s">
        <v>200</v>
      </c>
      <c r="F106" s="15" t="b">
        <v>0</v>
      </c>
      <c r="G106" s="16">
        <v>4.5473344110183227</v>
      </c>
      <c r="H106" s="16">
        <v>1.9</v>
      </c>
      <c r="I106" s="53">
        <v>1.3933339005359593</v>
      </c>
      <c r="J106" s="21">
        <v>9.4396530729493193</v>
      </c>
      <c r="K106" s="21">
        <v>17.298700562521535</v>
      </c>
      <c r="L106" s="21">
        <v>2.5541681917967658</v>
      </c>
      <c r="M106" s="21">
        <v>2.0208272033971197</v>
      </c>
      <c r="N106" s="21">
        <v>2.5071648720561472</v>
      </c>
      <c r="O106" s="21">
        <v>2.7689926217834042</v>
      </c>
      <c r="P106" s="21">
        <v>0.58886432402547995</v>
      </c>
      <c r="Q106" s="21">
        <v>0.56947872322909754</v>
      </c>
      <c r="R106" s="32">
        <v>6.238198792633122E-2</v>
      </c>
      <c r="S106" s="32">
        <v>3.292031798405138E-2</v>
      </c>
      <c r="T106" s="32">
        <v>0</v>
      </c>
      <c r="U106" s="32">
        <v>0</v>
      </c>
    </row>
    <row r="107" spans="1:21" ht="20.149999999999999" customHeight="1" x14ac:dyDescent="0.35">
      <c r="A107" s="15" t="s">
        <v>296</v>
      </c>
      <c r="B107" s="15" t="s">
        <v>297</v>
      </c>
      <c r="C107" s="15" t="s">
        <v>284</v>
      </c>
      <c r="D107" s="15" t="s">
        <v>243</v>
      </c>
      <c r="E107" s="15" t="s">
        <v>201</v>
      </c>
      <c r="F107" s="15" t="b">
        <v>0</v>
      </c>
      <c r="G107" s="16">
        <v>7.3</v>
      </c>
      <c r="H107" s="16">
        <v>1.9</v>
      </c>
      <c r="I107" s="53">
        <v>2.8421052631578947</v>
      </c>
      <c r="J107" s="21" t="s">
        <v>115</v>
      </c>
      <c r="K107" s="21" t="s">
        <v>115</v>
      </c>
      <c r="L107" s="21" t="s">
        <v>115</v>
      </c>
      <c r="M107" s="21" t="s">
        <v>115</v>
      </c>
      <c r="N107" s="21" t="s">
        <v>115</v>
      </c>
      <c r="O107" s="21" t="s">
        <v>115</v>
      </c>
      <c r="P107" s="21" t="s">
        <v>115</v>
      </c>
      <c r="Q107" s="21" t="s">
        <v>115</v>
      </c>
      <c r="R107" s="32" t="s">
        <v>115</v>
      </c>
      <c r="S107" s="32" t="s">
        <v>115</v>
      </c>
      <c r="T107" s="32">
        <v>0</v>
      </c>
      <c r="U107" s="32">
        <v>0</v>
      </c>
    </row>
    <row r="108" spans="1:21" ht="20.149999999999999" customHeight="1" x14ac:dyDescent="0.35">
      <c r="A108" s="15" t="s">
        <v>84</v>
      </c>
      <c r="B108" s="15" t="s">
        <v>29</v>
      </c>
      <c r="C108" s="15" t="s">
        <v>284</v>
      </c>
      <c r="D108" s="15" t="s">
        <v>243</v>
      </c>
      <c r="E108" s="15" t="s">
        <v>201</v>
      </c>
      <c r="F108" s="15" t="b">
        <v>0</v>
      </c>
      <c r="G108" s="16">
        <v>16</v>
      </c>
      <c r="H108" s="16">
        <v>7.2</v>
      </c>
      <c r="I108" s="53">
        <v>1.2222222222222223</v>
      </c>
      <c r="J108" s="21">
        <v>3.2841731989237868</v>
      </c>
      <c r="K108" s="21">
        <v>3.6136615950810982</v>
      </c>
      <c r="L108" s="21">
        <v>3.0936111981784133</v>
      </c>
      <c r="M108" s="21">
        <v>3.1649970076361544</v>
      </c>
      <c r="N108" s="21">
        <v>1.5836467005080226</v>
      </c>
      <c r="O108" s="21">
        <v>1.2607055448371016</v>
      </c>
      <c r="P108" s="21">
        <v>0.62042579233178685</v>
      </c>
      <c r="Q108" s="21">
        <v>0.54334221457381726</v>
      </c>
      <c r="R108" s="32">
        <v>0.18891384672863734</v>
      </c>
      <c r="S108" s="32">
        <v>0.15035780199048315</v>
      </c>
      <c r="T108" s="32">
        <v>5.2497341814525061E-2</v>
      </c>
      <c r="U108" s="32">
        <v>4.7710710719755439E-2</v>
      </c>
    </row>
    <row r="109" spans="1:21" ht="20.149999999999999" customHeight="1" x14ac:dyDescent="0.35">
      <c r="A109" s="15" t="s">
        <v>244</v>
      </c>
      <c r="B109" s="15" t="s">
        <v>245</v>
      </c>
      <c r="C109" s="15" t="s">
        <v>284</v>
      </c>
      <c r="D109" s="15" t="s">
        <v>243</v>
      </c>
      <c r="E109" s="15" t="s">
        <v>201</v>
      </c>
      <c r="F109" s="15" t="b">
        <v>0</v>
      </c>
      <c r="G109" s="16">
        <v>25</v>
      </c>
      <c r="H109" s="16">
        <v>12.86</v>
      </c>
      <c r="I109" s="53">
        <v>0.94401244167962695</v>
      </c>
      <c r="J109" s="21">
        <v>9.3062371833883013</v>
      </c>
      <c r="K109" s="21">
        <v>7.5854978102120958</v>
      </c>
      <c r="L109" s="21">
        <v>2.6810979456157153</v>
      </c>
      <c r="M109" s="21">
        <v>2.3426618235204608</v>
      </c>
      <c r="N109" s="21">
        <v>3.216282766628165</v>
      </c>
      <c r="O109" s="21">
        <v>3.3136911890098983</v>
      </c>
      <c r="P109" s="21">
        <v>0.97237936299833594</v>
      </c>
      <c r="Q109" s="21">
        <v>0.88506539160316222</v>
      </c>
      <c r="R109" s="32">
        <v>0.10448684509503368</v>
      </c>
      <c r="S109" s="32">
        <v>0.11667861671670764</v>
      </c>
      <c r="T109" s="32">
        <v>0</v>
      </c>
      <c r="U109" s="32">
        <v>2.909276008388019E-2</v>
      </c>
    </row>
    <row r="110" spans="1:21" ht="20.149999999999999" customHeight="1" x14ac:dyDescent="0.35">
      <c r="A110" s="15" t="s">
        <v>433</v>
      </c>
      <c r="B110" s="15" t="s">
        <v>335</v>
      </c>
      <c r="C110" s="15" t="s">
        <v>284</v>
      </c>
      <c r="D110" s="15" t="s">
        <v>243</v>
      </c>
      <c r="E110" s="15" t="s">
        <v>201</v>
      </c>
      <c r="F110" s="15" t="b">
        <v>0</v>
      </c>
      <c r="G110" s="16">
        <v>19</v>
      </c>
      <c r="H110" s="16">
        <v>7.5</v>
      </c>
      <c r="I110" s="53">
        <v>1.5333333333333332</v>
      </c>
      <c r="J110" s="21">
        <v>5.3782579985149628</v>
      </c>
      <c r="K110" s="21">
        <v>3.8046943564119982</v>
      </c>
      <c r="L110" s="21">
        <v>2.5084998033506478</v>
      </c>
      <c r="M110" s="21">
        <v>2.0161254482007265</v>
      </c>
      <c r="N110" s="21">
        <v>1.8554075152073966</v>
      </c>
      <c r="O110" s="21">
        <v>1.9497835670766366</v>
      </c>
      <c r="P110" s="21">
        <v>0.62907951341210666</v>
      </c>
      <c r="Q110" s="21">
        <v>0.55806787565316684</v>
      </c>
      <c r="R110" s="32">
        <v>0.11696715062494346</v>
      </c>
      <c r="S110" s="32">
        <v>0.14667876664328183</v>
      </c>
      <c r="T110" s="32">
        <v>3.9176181918841639E-2</v>
      </c>
      <c r="U110" s="32">
        <v>5.5378854125614128E-2</v>
      </c>
    </row>
    <row r="111" spans="1:21" ht="20.149999999999999" customHeight="1" x14ac:dyDescent="0.35">
      <c r="A111" s="15" t="s">
        <v>434</v>
      </c>
      <c r="B111" s="15" t="s">
        <v>341</v>
      </c>
      <c r="C111" s="15" t="s">
        <v>284</v>
      </c>
      <c r="D111" s="15" t="s">
        <v>243</v>
      </c>
      <c r="E111" s="15" t="s">
        <v>201</v>
      </c>
      <c r="F111" s="15" t="b">
        <v>0</v>
      </c>
      <c r="G111" s="16">
        <v>42</v>
      </c>
      <c r="H111" s="16">
        <v>24.86</v>
      </c>
      <c r="I111" s="53">
        <v>0.68946098149637969</v>
      </c>
      <c r="J111" s="21">
        <v>12.253412207223741</v>
      </c>
      <c r="K111" s="21">
        <v>10.544494614673027</v>
      </c>
      <c r="L111" s="21">
        <v>10.310345746259401</v>
      </c>
      <c r="M111" s="21">
        <v>8.4110969981700219</v>
      </c>
      <c r="N111" s="21">
        <v>0.58578697277988057</v>
      </c>
      <c r="O111" s="21">
        <v>0.54223923179388533</v>
      </c>
      <c r="P111" s="21">
        <v>3.0328447257429363</v>
      </c>
      <c r="Q111" s="21">
        <v>2.4704334233550318</v>
      </c>
      <c r="R111" s="32">
        <v>0.24751021792566374</v>
      </c>
      <c r="S111" s="32">
        <v>0.23428656504004836</v>
      </c>
      <c r="T111" s="32">
        <v>1.2849643212112559E-2</v>
      </c>
      <c r="U111" s="32">
        <v>1.343101970008986E-2</v>
      </c>
    </row>
    <row r="112" spans="1:21" ht="20.149999999999999" customHeight="1" x14ac:dyDescent="0.35">
      <c r="A112" s="15" t="s">
        <v>220</v>
      </c>
      <c r="B112" s="15" t="s">
        <v>221</v>
      </c>
      <c r="C112" s="15" t="s">
        <v>284</v>
      </c>
      <c r="D112" s="15" t="s">
        <v>243</v>
      </c>
      <c r="E112" s="15" t="s">
        <v>200</v>
      </c>
      <c r="F112" s="15" t="b">
        <v>0</v>
      </c>
      <c r="G112" s="16">
        <v>7.4859125516404124</v>
      </c>
      <c r="H112" s="16">
        <v>5.1100000000000003</v>
      </c>
      <c r="I112" s="53">
        <v>0.4649535326106482</v>
      </c>
      <c r="J112" s="21">
        <v>29.76046398238287</v>
      </c>
      <c r="K112" s="21">
        <v>18.235772095380835</v>
      </c>
      <c r="L112" s="21">
        <v>6.5062457329422418</v>
      </c>
      <c r="M112" s="21">
        <v>5.0077665910831248</v>
      </c>
      <c r="N112" s="21">
        <v>5.2270812910125715</v>
      </c>
      <c r="O112" s="21">
        <v>3.303430939408968</v>
      </c>
      <c r="P112" s="21">
        <v>0.98850141521376778</v>
      </c>
      <c r="Q112" s="21">
        <v>0.94891578635674845</v>
      </c>
      <c r="R112" s="32">
        <v>3.3215255508076934E-2</v>
      </c>
      <c r="S112" s="32">
        <v>5.2035953366466513E-2</v>
      </c>
      <c r="T112" s="32">
        <v>8.1623925352550305E-3</v>
      </c>
      <c r="U112" s="32">
        <v>1.3320883140289921E-2</v>
      </c>
    </row>
    <row r="113" spans="1:21" ht="20.149999999999999" customHeight="1" x14ac:dyDescent="0.35">
      <c r="A113" s="15" t="s">
        <v>435</v>
      </c>
      <c r="B113" s="15" t="s">
        <v>186</v>
      </c>
      <c r="C113" s="15" t="s">
        <v>284</v>
      </c>
      <c r="D113" s="15" t="s">
        <v>243</v>
      </c>
      <c r="E113" s="15" t="s">
        <v>201</v>
      </c>
      <c r="F113" s="15" t="b">
        <v>0</v>
      </c>
      <c r="G113" s="16">
        <v>39</v>
      </c>
      <c r="H113" s="16">
        <v>26.3</v>
      </c>
      <c r="I113" s="53">
        <v>0.4828897338403042</v>
      </c>
      <c r="J113" s="21">
        <v>23.983214962932106</v>
      </c>
      <c r="K113" s="21">
        <v>19.360625553723445</v>
      </c>
      <c r="L113" s="21">
        <v>13.524521821257931</v>
      </c>
      <c r="M113" s="21">
        <v>11.486261643294402</v>
      </c>
      <c r="N113" s="21">
        <v>1.7282197998785382</v>
      </c>
      <c r="O113" s="21">
        <v>2.013046243679296</v>
      </c>
      <c r="P113" s="21">
        <v>2.9662884096168054</v>
      </c>
      <c r="Q113" s="21">
        <v>2.6360611509953848</v>
      </c>
      <c r="R113" s="32">
        <v>0.12368185058597987</v>
      </c>
      <c r="S113" s="32">
        <v>0.13615578399988301</v>
      </c>
      <c r="T113" s="32">
        <v>8.8091196536120627E-3</v>
      </c>
      <c r="U113" s="32">
        <v>1.10242408300056E-2</v>
      </c>
    </row>
    <row r="114" spans="1:21" ht="20.149999999999999" customHeight="1" x14ac:dyDescent="0.35">
      <c r="A114" s="15" t="s">
        <v>193</v>
      </c>
      <c r="B114" s="15" t="s">
        <v>194</v>
      </c>
      <c r="C114" s="15" t="s">
        <v>284</v>
      </c>
      <c r="D114" s="15" t="s">
        <v>243</v>
      </c>
      <c r="E114" s="15" t="s">
        <v>201</v>
      </c>
      <c r="F114" s="15" t="b">
        <v>0</v>
      </c>
      <c r="G114" s="16">
        <v>18</v>
      </c>
      <c r="H114" s="16">
        <v>12.69</v>
      </c>
      <c r="I114" s="53">
        <v>0.41843971631205679</v>
      </c>
      <c r="J114" s="21">
        <v>17.076532975833167</v>
      </c>
      <c r="K114" s="21">
        <v>12.6141783916809</v>
      </c>
      <c r="L114" s="21">
        <v>2.7451220597139838</v>
      </c>
      <c r="M114" s="21">
        <v>2.5860595548972318</v>
      </c>
      <c r="N114" s="21">
        <v>1.0940734081200976</v>
      </c>
      <c r="O114" s="21">
        <v>0.83324758006040689</v>
      </c>
      <c r="P114" s="21">
        <v>1.2825819709511177</v>
      </c>
      <c r="Q114" s="21">
        <v>1.2817735801736356</v>
      </c>
      <c r="R114" s="32">
        <v>7.510786719799839E-2</v>
      </c>
      <c r="S114" s="32">
        <v>0.10161371913203401</v>
      </c>
      <c r="T114" s="32">
        <v>7.5550854306584078E-2</v>
      </c>
      <c r="U114" s="32">
        <v>8.3105939737242493E-2</v>
      </c>
    </row>
    <row r="115" spans="1:21" ht="20.149999999999999" customHeight="1" x14ac:dyDescent="0.35">
      <c r="A115" s="15" t="s">
        <v>436</v>
      </c>
      <c r="B115" s="15" t="s">
        <v>196</v>
      </c>
      <c r="C115" s="15" t="s">
        <v>284</v>
      </c>
      <c r="D115" s="15" t="s">
        <v>243</v>
      </c>
      <c r="E115" s="15" t="s">
        <v>200</v>
      </c>
      <c r="F115" s="15" t="b">
        <v>0</v>
      </c>
      <c r="G115" s="16">
        <v>49</v>
      </c>
      <c r="H115" s="16">
        <v>38.53</v>
      </c>
      <c r="I115" s="53">
        <v>0.27173630936932258</v>
      </c>
      <c r="J115" s="21">
        <v>15.841174334913365</v>
      </c>
      <c r="K115" s="21">
        <v>12.782685587396136</v>
      </c>
      <c r="L115" s="21">
        <v>3.9348313507134929</v>
      </c>
      <c r="M115" s="21">
        <v>3.7669496461416365</v>
      </c>
      <c r="N115" s="21">
        <v>0.50750689929328108</v>
      </c>
      <c r="O115" s="21">
        <v>0.30700288639934692</v>
      </c>
      <c r="P115" s="21">
        <v>0.94608272218086842</v>
      </c>
      <c r="Q115" s="21">
        <v>0.94608272218086842</v>
      </c>
      <c r="R115" s="32">
        <v>5.9723016878599523E-2</v>
      </c>
      <c r="S115" s="32">
        <v>7.4012828971848924E-2</v>
      </c>
      <c r="T115" s="32">
        <v>5.6290840512021573E-2</v>
      </c>
      <c r="U115" s="32">
        <v>7.7510491473714652E-2</v>
      </c>
    </row>
    <row r="116" spans="1:21" ht="20.149999999999999" customHeight="1" x14ac:dyDescent="0.35">
      <c r="A116" s="15" t="s">
        <v>318</v>
      </c>
      <c r="B116" s="15" t="s">
        <v>319</v>
      </c>
      <c r="C116" s="15" t="s">
        <v>284</v>
      </c>
      <c r="D116" s="15" t="s">
        <v>243</v>
      </c>
      <c r="E116" s="15" t="s">
        <v>201</v>
      </c>
      <c r="F116" s="15" t="b">
        <v>0</v>
      </c>
      <c r="G116" s="16">
        <v>7.5018750103532499</v>
      </c>
      <c r="H116" s="16">
        <v>3.32</v>
      </c>
      <c r="I116" s="53">
        <v>1.2596009067329068</v>
      </c>
      <c r="J116" s="21">
        <v>6.6059243122231415</v>
      </c>
      <c r="K116" s="21">
        <v>5.6011212036764135</v>
      </c>
      <c r="L116" s="21">
        <v>2.2548572930184743</v>
      </c>
      <c r="M116" s="21">
        <v>1.7936736084362306</v>
      </c>
      <c r="N116" s="21">
        <v>0.25279738089481157</v>
      </c>
      <c r="O116" s="21">
        <v>0.56271797020640735</v>
      </c>
      <c r="P116" s="21">
        <v>0.99634434919977588</v>
      </c>
      <c r="Q116" s="21">
        <v>0.87637235006720271</v>
      </c>
      <c r="R116" s="32">
        <v>0.15082588024149926</v>
      </c>
      <c r="S116" s="32">
        <v>0.15646373613411138</v>
      </c>
      <c r="T116" s="32">
        <v>3.3910811232140597E-2</v>
      </c>
      <c r="U116" s="32">
        <v>3.9994180489894067E-2</v>
      </c>
    </row>
    <row r="117" spans="1:21" ht="20.149999999999999" customHeight="1" x14ac:dyDescent="0.35">
      <c r="A117" s="15" t="s">
        <v>326</v>
      </c>
      <c r="B117" s="15" t="s">
        <v>327</v>
      </c>
      <c r="C117" s="15" t="s">
        <v>284</v>
      </c>
      <c r="D117" s="15" t="s">
        <v>243</v>
      </c>
      <c r="E117" s="15" t="s">
        <v>200</v>
      </c>
      <c r="F117" s="15" t="b">
        <v>0</v>
      </c>
      <c r="G117" s="16">
        <v>7.498495557599365</v>
      </c>
      <c r="H117" s="16">
        <v>4.57</v>
      </c>
      <c r="I117" s="53">
        <v>0.64080865592983915</v>
      </c>
      <c r="J117" s="21">
        <v>4.1848533263303</v>
      </c>
      <c r="K117" s="21">
        <v>3.9044025324495779</v>
      </c>
      <c r="L117" s="21">
        <v>2.9899508018739809</v>
      </c>
      <c r="M117" s="21">
        <v>2.943645223533232</v>
      </c>
      <c r="N117" s="21">
        <v>1.2656040135922859</v>
      </c>
      <c r="O117" s="21">
        <v>1.1292300571056584</v>
      </c>
      <c r="P117" s="21">
        <v>0.26366258248307928</v>
      </c>
      <c r="Q117" s="21">
        <v>0.25095254633220709</v>
      </c>
      <c r="R117" s="32">
        <v>6.3004019955529747E-2</v>
      </c>
      <c r="S117" s="32">
        <v>6.4274250476618333E-2</v>
      </c>
      <c r="T117" s="32">
        <v>0</v>
      </c>
      <c r="U117" s="32">
        <v>0</v>
      </c>
    </row>
    <row r="118" spans="1:21" ht="20.149999999999999" customHeight="1" x14ac:dyDescent="0.35">
      <c r="A118" s="15" t="s">
        <v>437</v>
      </c>
      <c r="B118" s="15" t="s">
        <v>358</v>
      </c>
      <c r="C118" s="15" t="s">
        <v>284</v>
      </c>
      <c r="D118" s="15" t="s">
        <v>243</v>
      </c>
      <c r="E118" s="15" t="s">
        <v>201</v>
      </c>
      <c r="F118" s="15" t="b">
        <v>0</v>
      </c>
      <c r="G118" s="16">
        <v>17</v>
      </c>
      <c r="H118" s="16">
        <v>14.47</v>
      </c>
      <c r="I118" s="53">
        <v>0.17484450587422251</v>
      </c>
      <c r="J118" s="21">
        <v>17.530267312258527</v>
      </c>
      <c r="K118" s="21">
        <v>11.81500979358121</v>
      </c>
      <c r="L118" s="21">
        <v>7.441770761126973</v>
      </c>
      <c r="M118" s="21">
        <v>6.1536893854037089</v>
      </c>
      <c r="N118" s="21">
        <v>1.1161451415051835</v>
      </c>
      <c r="O118" s="21">
        <v>0.71004273937750362</v>
      </c>
      <c r="P118" s="21">
        <v>1.7713450036858507</v>
      </c>
      <c r="Q118" s="21">
        <v>1.5881107765164433</v>
      </c>
      <c r="R118" s="32">
        <v>0.1010449511198947</v>
      </c>
      <c r="S118" s="32">
        <v>0.13441468134704579</v>
      </c>
      <c r="T118" s="32">
        <v>0</v>
      </c>
      <c r="U118" s="32">
        <v>0</v>
      </c>
    </row>
    <row r="119" spans="1:21" s="57" customFormat="1" ht="20.149999999999999" customHeight="1" x14ac:dyDescent="0.35">
      <c r="A119" s="54" t="s">
        <v>388</v>
      </c>
      <c r="B119" s="54" t="s">
        <v>115</v>
      </c>
      <c r="C119" s="54"/>
      <c r="D119" s="54"/>
      <c r="E119" s="54"/>
      <c r="F119" s="54"/>
      <c r="G119" s="54"/>
      <c r="H119" s="58"/>
      <c r="I119" s="54"/>
      <c r="J119" s="55">
        <v>12.887013738989467</v>
      </c>
      <c r="K119" s="55">
        <v>10.59673700806569</v>
      </c>
      <c r="L119" s="55">
        <v>5.0454185588206686</v>
      </c>
      <c r="M119" s="55">
        <v>4.307812844476171</v>
      </c>
      <c r="N119" s="55">
        <v>1.7449763967896985</v>
      </c>
      <c r="O119" s="55">
        <v>1.5578442142282094</v>
      </c>
      <c r="P119" s="55">
        <v>1.2548666809868256</v>
      </c>
      <c r="Q119" s="55">
        <v>1.1295547117530638</v>
      </c>
      <c r="R119" s="56">
        <v>0.11057190748234901</v>
      </c>
      <c r="S119" s="56">
        <v>0.11665775181688169</v>
      </c>
      <c r="T119" s="56">
        <v>2.2095937321930201E-2</v>
      </c>
      <c r="U119" s="56">
        <v>2.8505313869268183E-2</v>
      </c>
    </row>
    <row r="120" spans="1:21" ht="20.149999999999999" customHeight="1" x14ac:dyDescent="0.35">
      <c r="A120" s="15" t="s">
        <v>174</v>
      </c>
      <c r="B120" s="15" t="s">
        <v>175</v>
      </c>
      <c r="C120" s="15" t="s">
        <v>438</v>
      </c>
      <c r="D120" s="15" t="s">
        <v>229</v>
      </c>
      <c r="E120" s="15" t="s">
        <v>200</v>
      </c>
      <c r="F120" s="15" t="b">
        <v>0</v>
      </c>
      <c r="G120" s="16">
        <v>15</v>
      </c>
      <c r="H120" s="16">
        <v>11.57</v>
      </c>
      <c r="I120" s="53">
        <v>0.29645635263612791</v>
      </c>
      <c r="J120" s="21">
        <v>13.742469979022065</v>
      </c>
      <c r="K120" s="21">
        <v>12.967277317821894</v>
      </c>
      <c r="L120" s="21">
        <v>5.0445814215144171</v>
      </c>
      <c r="M120" s="21">
        <v>5.1571609237490792</v>
      </c>
      <c r="N120" s="21">
        <v>2.9932211831646849</v>
      </c>
      <c r="O120" s="21">
        <v>3.1302443331536298</v>
      </c>
      <c r="P120" s="21">
        <v>2.3266038383461654</v>
      </c>
      <c r="Q120" s="21">
        <v>2.135065850772548</v>
      </c>
      <c r="R120" s="32">
        <v>0.16930026712066573</v>
      </c>
      <c r="S120" s="32">
        <v>0.16465028073689519</v>
      </c>
      <c r="T120" s="32">
        <v>0</v>
      </c>
      <c r="U120" s="32">
        <v>0</v>
      </c>
    </row>
    <row r="121" spans="1:21" ht="20.149999999999999" customHeight="1" x14ac:dyDescent="0.35">
      <c r="A121" s="15" t="s">
        <v>176</v>
      </c>
      <c r="B121" s="15" t="s">
        <v>177</v>
      </c>
      <c r="C121" s="15" t="s">
        <v>438</v>
      </c>
      <c r="D121" s="15" t="s">
        <v>229</v>
      </c>
      <c r="E121" s="15" t="s">
        <v>200</v>
      </c>
      <c r="F121" s="15" t="b">
        <v>0</v>
      </c>
      <c r="G121" s="16">
        <v>6</v>
      </c>
      <c r="H121" s="16">
        <v>4.67</v>
      </c>
      <c r="I121" s="53">
        <v>0.28479657387580293</v>
      </c>
      <c r="J121" s="21">
        <v>11.164870292557335</v>
      </c>
      <c r="K121" s="21">
        <v>5.0688283416000841</v>
      </c>
      <c r="L121" s="21">
        <v>4.517654769320103</v>
      </c>
      <c r="M121" s="21">
        <v>3.6739881406864257</v>
      </c>
      <c r="N121" s="21">
        <v>3.9953466408927207</v>
      </c>
      <c r="O121" s="21">
        <v>3.49252909489118</v>
      </c>
      <c r="P121" s="21">
        <v>1.2114954985720761</v>
      </c>
      <c r="Q121" s="21">
        <v>1.0133211353900347</v>
      </c>
      <c r="R121" s="32">
        <v>0.10850959006480142</v>
      </c>
      <c r="S121" s="32">
        <v>0.19991230065411097</v>
      </c>
      <c r="T121" s="32">
        <v>0</v>
      </c>
      <c r="U121" s="32">
        <v>0</v>
      </c>
    </row>
    <row r="122" spans="1:21" ht="20.149999999999999" customHeight="1" x14ac:dyDescent="0.35">
      <c r="A122" s="15" t="s">
        <v>164</v>
      </c>
      <c r="B122" s="15" t="s">
        <v>165</v>
      </c>
      <c r="C122" s="15" t="s">
        <v>438</v>
      </c>
      <c r="D122" s="15" t="s">
        <v>229</v>
      </c>
      <c r="E122" s="15" t="s">
        <v>201</v>
      </c>
      <c r="F122" s="15" t="b">
        <v>0</v>
      </c>
      <c r="G122" s="16">
        <v>24</v>
      </c>
      <c r="H122" s="16">
        <v>17.829999999999998</v>
      </c>
      <c r="I122" s="53">
        <v>0.34604598990465529</v>
      </c>
      <c r="J122" s="21">
        <v>36.904859355757786</v>
      </c>
      <c r="K122" s="21">
        <v>19.356629518429987</v>
      </c>
      <c r="L122" s="21">
        <v>7.4036486142744504</v>
      </c>
      <c r="M122" s="21">
        <v>6.6170582448429025</v>
      </c>
      <c r="N122" s="21">
        <v>1.6067285970776659</v>
      </c>
      <c r="O122" s="21">
        <v>1.3373271099599413</v>
      </c>
      <c r="P122" s="21">
        <v>2.0818436972105494</v>
      </c>
      <c r="Q122" s="21">
        <v>1.9239354001858078</v>
      </c>
      <c r="R122" s="32">
        <v>5.6411099609996108E-2</v>
      </c>
      <c r="S122" s="32">
        <v>9.9394132555669118E-2</v>
      </c>
      <c r="T122" s="32">
        <v>3.428602841257023E-3</v>
      </c>
      <c r="U122" s="32">
        <v>1.203573544609892E-2</v>
      </c>
    </row>
    <row r="123" spans="1:21" ht="20.149999999999999" customHeight="1" x14ac:dyDescent="0.35">
      <c r="A123" s="15" t="s">
        <v>264</v>
      </c>
      <c r="B123" s="15" t="s">
        <v>265</v>
      </c>
      <c r="C123" s="15" t="s">
        <v>438</v>
      </c>
      <c r="D123" s="15" t="s">
        <v>229</v>
      </c>
      <c r="E123" s="15" t="s">
        <v>201</v>
      </c>
      <c r="F123" s="15" t="b">
        <v>0</v>
      </c>
      <c r="G123" s="16">
        <v>8.9</v>
      </c>
      <c r="H123" s="16">
        <v>1.98</v>
      </c>
      <c r="I123" s="53">
        <v>3.4949494949494948</v>
      </c>
      <c r="J123" s="21">
        <v>3.8667311366908108</v>
      </c>
      <c r="K123" s="21">
        <v>2.8527241701879285</v>
      </c>
      <c r="L123" s="21">
        <v>5.0600778899253411</v>
      </c>
      <c r="M123" s="21">
        <v>4.2900626401624882</v>
      </c>
      <c r="N123" s="21">
        <v>3.5431031596669005</v>
      </c>
      <c r="O123" s="21">
        <v>3.026750414056973</v>
      </c>
      <c r="P123" s="21">
        <v>0.76869780062198967</v>
      </c>
      <c r="Q123" s="21">
        <v>0.69088940319912939</v>
      </c>
      <c r="R123" s="32">
        <v>0.19879784072079273</v>
      </c>
      <c r="S123" s="32">
        <v>0.24218584131588713</v>
      </c>
      <c r="T123" s="32">
        <v>7.0337970850174916E-2</v>
      </c>
      <c r="U123" s="32">
        <v>0.19067950895519281</v>
      </c>
    </row>
    <row r="124" spans="1:21" ht="20.149999999999999" customHeight="1" x14ac:dyDescent="0.35">
      <c r="A124" s="15" t="s">
        <v>168</v>
      </c>
      <c r="B124" s="15" t="s">
        <v>169</v>
      </c>
      <c r="C124" s="15" t="s">
        <v>438</v>
      </c>
      <c r="D124" s="15" t="s">
        <v>229</v>
      </c>
      <c r="E124" s="15" t="s">
        <v>201</v>
      </c>
      <c r="F124" s="15" t="b">
        <v>0</v>
      </c>
      <c r="G124" s="16">
        <v>11</v>
      </c>
      <c r="H124" s="16">
        <v>7.55</v>
      </c>
      <c r="I124" s="53">
        <v>0.45695364238410607</v>
      </c>
      <c r="J124" s="21">
        <v>12.7498235857975</v>
      </c>
      <c r="K124" s="21">
        <v>11.03030983603343</v>
      </c>
      <c r="L124" s="21">
        <v>5.5883941488832507</v>
      </c>
      <c r="M124" s="21">
        <v>4.7813931346352465</v>
      </c>
      <c r="N124" s="21">
        <v>2.0549073364254902E-2</v>
      </c>
      <c r="O124" s="21">
        <v>5.7549139942887559E-2</v>
      </c>
      <c r="P124" s="21">
        <v>3.1529168525599336</v>
      </c>
      <c r="Q124" s="21">
        <v>3.1529168525599336</v>
      </c>
      <c r="R124" s="32">
        <v>0.24729101789863855</v>
      </c>
      <c r="S124" s="32">
        <v>0.2858411866419287</v>
      </c>
      <c r="T124" s="32">
        <v>7.2309499000703895E-2</v>
      </c>
      <c r="U124" s="32">
        <v>8.3581818601743685E-2</v>
      </c>
    </row>
    <row r="125" spans="1:21" ht="20.149999999999999" customHeight="1" x14ac:dyDescent="0.35">
      <c r="A125" s="15" t="s">
        <v>181</v>
      </c>
      <c r="B125" s="15" t="s">
        <v>182</v>
      </c>
      <c r="C125" s="15" t="s">
        <v>438</v>
      </c>
      <c r="D125" s="15" t="s">
        <v>229</v>
      </c>
      <c r="E125" s="15" t="s">
        <v>201</v>
      </c>
      <c r="F125" s="15" t="b">
        <v>0</v>
      </c>
      <c r="G125" s="16">
        <v>73</v>
      </c>
      <c r="H125" s="16">
        <v>50.06</v>
      </c>
      <c r="I125" s="53">
        <v>0.45825009988014376</v>
      </c>
      <c r="J125" s="21">
        <v>15.668434802347967</v>
      </c>
      <c r="K125" s="21">
        <v>11.629982991765335</v>
      </c>
      <c r="L125" s="21">
        <v>6.7463761621639735</v>
      </c>
      <c r="M125" s="21">
        <v>5.505491314230361</v>
      </c>
      <c r="N125" s="21">
        <v>2.7931577432153367</v>
      </c>
      <c r="O125" s="21">
        <v>2.7954956205299486</v>
      </c>
      <c r="P125" s="21">
        <v>4.1833916407752625</v>
      </c>
      <c r="Q125" s="21">
        <v>3.420440235620172</v>
      </c>
      <c r="R125" s="32">
        <v>0.26699486538045059</v>
      </c>
      <c r="S125" s="32">
        <v>0.29410535149037026</v>
      </c>
      <c r="T125" s="32">
        <v>1.5980205219342299E-2</v>
      </c>
      <c r="U125" s="32">
        <v>3.081584135021145E-2</v>
      </c>
    </row>
    <row r="126" spans="1:21" ht="20.149999999999999" customHeight="1" x14ac:dyDescent="0.35">
      <c r="A126" s="15" t="s">
        <v>183</v>
      </c>
      <c r="B126" s="15" t="s">
        <v>184</v>
      </c>
      <c r="C126" s="15" t="s">
        <v>438</v>
      </c>
      <c r="D126" s="15" t="s">
        <v>229</v>
      </c>
      <c r="E126" s="15" t="s">
        <v>201</v>
      </c>
      <c r="F126" s="15" t="b">
        <v>0</v>
      </c>
      <c r="G126" s="16">
        <v>9.4</v>
      </c>
      <c r="H126" s="16">
        <v>7.02</v>
      </c>
      <c r="I126" s="53">
        <v>0.33903133903133909</v>
      </c>
      <c r="J126" s="21">
        <v>5.4104358700288193</v>
      </c>
      <c r="K126" s="21">
        <v>2.9702143181570926</v>
      </c>
      <c r="L126" s="21">
        <v>3.344350919419917</v>
      </c>
      <c r="M126" s="21">
        <v>3.0191136571553625</v>
      </c>
      <c r="N126" s="21">
        <v>3.1881926471573898</v>
      </c>
      <c r="O126" s="21">
        <v>2.9112774661226619</v>
      </c>
      <c r="P126" s="21">
        <v>0.62245471443719314</v>
      </c>
      <c r="Q126" s="21">
        <v>0.53790926092655844</v>
      </c>
      <c r="R126" s="32">
        <v>0.11504705524471497</v>
      </c>
      <c r="S126" s="32">
        <v>0.18110116082812205</v>
      </c>
      <c r="T126" s="32">
        <v>4.9813600525263547E-2</v>
      </c>
      <c r="U126" s="32">
        <v>9.0738668065001901E-2</v>
      </c>
    </row>
    <row r="127" spans="1:21" ht="20.149999999999999" customHeight="1" x14ac:dyDescent="0.35">
      <c r="A127" s="15" t="s">
        <v>330</v>
      </c>
      <c r="B127" s="15" t="s">
        <v>331</v>
      </c>
      <c r="C127" s="15" t="s">
        <v>438</v>
      </c>
      <c r="D127" s="15" t="s">
        <v>229</v>
      </c>
      <c r="E127" s="15" t="s">
        <v>201</v>
      </c>
      <c r="F127" s="15" t="b">
        <v>0</v>
      </c>
      <c r="G127" s="16">
        <v>21</v>
      </c>
      <c r="H127" s="16">
        <v>12.28</v>
      </c>
      <c r="I127" s="53">
        <v>0.71009771986970693</v>
      </c>
      <c r="J127" s="21">
        <v>16.528334733696706</v>
      </c>
      <c r="K127" s="21">
        <v>9.4953236050573988</v>
      </c>
      <c r="L127" s="21">
        <v>5.6091303936148051</v>
      </c>
      <c r="M127" s="21">
        <v>4.0118022481827325</v>
      </c>
      <c r="N127" s="21">
        <v>3.2483669914119675</v>
      </c>
      <c r="O127" s="21">
        <v>2.6948911063541088</v>
      </c>
      <c r="P127" s="21">
        <v>3.5223636506339395</v>
      </c>
      <c r="Q127" s="21">
        <v>2.8211822780628322</v>
      </c>
      <c r="R127" s="32">
        <v>0.2131106192720561</v>
      </c>
      <c r="S127" s="32">
        <v>0.29711280998998435</v>
      </c>
      <c r="T127" s="32">
        <v>1.8520634483863999E-2</v>
      </c>
      <c r="U127" s="32">
        <v>3.2238526980450363E-2</v>
      </c>
    </row>
    <row r="128" spans="1:21" ht="20.149999999999999" customHeight="1" x14ac:dyDescent="0.35">
      <c r="A128" s="15" t="s">
        <v>166</v>
      </c>
      <c r="B128" s="15" t="s">
        <v>167</v>
      </c>
      <c r="C128" s="15" t="s">
        <v>438</v>
      </c>
      <c r="D128" s="15" t="s">
        <v>229</v>
      </c>
      <c r="E128" s="15" t="s">
        <v>201</v>
      </c>
      <c r="F128" s="15" t="b">
        <v>0</v>
      </c>
      <c r="G128" s="16">
        <v>18.399999999999999</v>
      </c>
      <c r="H128" s="16">
        <v>6.85</v>
      </c>
      <c r="I128" s="53">
        <v>1.6861313868613137</v>
      </c>
      <c r="J128" s="21">
        <v>3.8184876841831317</v>
      </c>
      <c r="K128" s="21">
        <v>2.3607183009092276</v>
      </c>
      <c r="L128" s="21">
        <v>3.7907151434980886</v>
      </c>
      <c r="M128" s="21">
        <v>3.1530708887120991</v>
      </c>
      <c r="N128" s="21">
        <v>3.6004991247814284</v>
      </c>
      <c r="O128" s="21">
        <v>3.3867978732800292</v>
      </c>
      <c r="P128" s="21">
        <v>0.74948677364665484</v>
      </c>
      <c r="Q128" s="21">
        <v>0.60512116749192335</v>
      </c>
      <c r="R128" s="32">
        <v>0.196278431576764</v>
      </c>
      <c r="S128" s="32">
        <v>0.25632925676005547</v>
      </c>
      <c r="T128" s="32">
        <v>0</v>
      </c>
      <c r="U128" s="32">
        <v>0</v>
      </c>
    </row>
    <row r="129" spans="1:21" ht="20.149999999999999" customHeight="1" x14ac:dyDescent="0.35">
      <c r="A129" s="15" t="s">
        <v>241</v>
      </c>
      <c r="B129" s="15" t="s">
        <v>242</v>
      </c>
      <c r="C129" s="15" t="s">
        <v>438</v>
      </c>
      <c r="D129" s="15" t="s">
        <v>229</v>
      </c>
      <c r="E129" s="15" t="s">
        <v>201</v>
      </c>
      <c r="F129" s="15" t="b">
        <v>0</v>
      </c>
      <c r="G129" s="16">
        <v>11</v>
      </c>
      <c r="H129" s="16">
        <v>6.3</v>
      </c>
      <c r="I129" s="53">
        <v>0.74603174603174605</v>
      </c>
      <c r="J129" s="21">
        <v>7.8366726394185067</v>
      </c>
      <c r="K129" s="21">
        <v>5.4244534020770878</v>
      </c>
      <c r="L129" s="21">
        <v>5.2536582088762955</v>
      </c>
      <c r="M129" s="21">
        <v>4.9789859332662347</v>
      </c>
      <c r="N129" s="21">
        <v>3.4578109509860151</v>
      </c>
      <c r="O129" s="21">
        <v>3.2264577423937961</v>
      </c>
      <c r="P129" s="21">
        <v>1.1418231976506337</v>
      </c>
      <c r="Q129" s="21">
        <v>0.98613969829481884</v>
      </c>
      <c r="R129" s="32">
        <v>0.1457025513490581</v>
      </c>
      <c r="S129" s="32">
        <v>0.18179521975748086</v>
      </c>
      <c r="T129" s="32">
        <v>2.9276441838220139E-2</v>
      </c>
      <c r="U129" s="32">
        <v>4.2295485595886133E-2</v>
      </c>
    </row>
    <row r="130" spans="1:21" ht="20.149999999999999" customHeight="1" x14ac:dyDescent="0.35">
      <c r="A130" s="15" t="s">
        <v>172</v>
      </c>
      <c r="B130" s="15" t="s">
        <v>173</v>
      </c>
      <c r="C130" s="15" t="s">
        <v>438</v>
      </c>
      <c r="D130" s="15" t="s">
        <v>229</v>
      </c>
      <c r="E130" s="15" t="s">
        <v>200</v>
      </c>
      <c r="F130" s="15" t="b">
        <v>0</v>
      </c>
      <c r="G130" s="16">
        <v>14</v>
      </c>
      <c r="H130" s="16">
        <v>11.19</v>
      </c>
      <c r="I130" s="53">
        <v>0.2511170688114388</v>
      </c>
      <c r="J130" s="21">
        <v>-1.8252203026132114</v>
      </c>
      <c r="K130" s="21">
        <v>-2.1273223147649949</v>
      </c>
      <c r="L130" s="21">
        <v>5.2581154384507443</v>
      </c>
      <c r="M130" s="21">
        <v>4.528314072343294</v>
      </c>
      <c r="N130" s="21">
        <v>5.1456741262458427</v>
      </c>
      <c r="O130" s="21">
        <v>4.8723012392804774</v>
      </c>
      <c r="P130" s="21">
        <v>0.17280249027363037</v>
      </c>
      <c r="Q130" s="21">
        <v>0.15982028140420046</v>
      </c>
      <c r="R130" s="32">
        <v>-9.4674867481051431E-2</v>
      </c>
      <c r="S130" s="32">
        <v>-7.5127440865422307E-2</v>
      </c>
      <c r="T130" s="32">
        <v>0</v>
      </c>
      <c r="U130" s="32">
        <v>0</v>
      </c>
    </row>
    <row r="131" spans="1:21" ht="20.149999999999999" customHeight="1" x14ac:dyDescent="0.35">
      <c r="A131" s="15" t="s">
        <v>178</v>
      </c>
      <c r="B131" s="15" t="s">
        <v>179</v>
      </c>
      <c r="C131" s="15" t="s">
        <v>438</v>
      </c>
      <c r="D131" s="15" t="s">
        <v>229</v>
      </c>
      <c r="E131" s="15" t="s">
        <v>200</v>
      </c>
      <c r="F131" s="15" t="b">
        <v>0</v>
      </c>
      <c r="G131" s="16">
        <v>9.1</v>
      </c>
      <c r="H131" s="16">
        <v>5.98</v>
      </c>
      <c r="I131" s="53">
        <v>0.52173913043478248</v>
      </c>
      <c r="J131" s="21">
        <v>-3.21703465276136</v>
      </c>
      <c r="K131" s="21">
        <v>-9.58833247633547</v>
      </c>
      <c r="L131" s="21">
        <v>2.9909769109680497</v>
      </c>
      <c r="M131" s="21">
        <v>2.4082793075512972</v>
      </c>
      <c r="N131" s="21">
        <v>4.8136951584914884</v>
      </c>
      <c r="O131" s="21">
        <v>4.2240193349610911</v>
      </c>
      <c r="P131" s="21">
        <v>0.11204164875596484</v>
      </c>
      <c r="Q131" s="21">
        <v>0.11074754082836601</v>
      </c>
      <c r="R131" s="32">
        <v>-3.4827616376402179E-2</v>
      </c>
      <c r="S131" s="32">
        <v>-1.1550239950658471E-2</v>
      </c>
      <c r="T131" s="32">
        <v>0</v>
      </c>
      <c r="U131" s="32">
        <v>0</v>
      </c>
    </row>
    <row r="132" spans="1:21" s="57" customFormat="1" ht="20.149999999999999" customHeight="1" x14ac:dyDescent="0.35">
      <c r="A132" s="54" t="s">
        <v>388</v>
      </c>
      <c r="B132" s="54" t="s">
        <v>115</v>
      </c>
      <c r="C132" s="54"/>
      <c r="D132" s="54"/>
      <c r="E132" s="54"/>
      <c r="F132" s="54"/>
      <c r="G132" s="54"/>
      <c r="H132" s="58"/>
      <c r="I132" s="54"/>
      <c r="J132" s="55">
        <v>10.220738760343837</v>
      </c>
      <c r="K132" s="55">
        <v>5.9534005842449167</v>
      </c>
      <c r="L132" s="55">
        <v>5.0506400017424538</v>
      </c>
      <c r="M132" s="55">
        <v>4.3437267087931275</v>
      </c>
      <c r="N132" s="55">
        <v>3.2005287830379747</v>
      </c>
      <c r="O132" s="55">
        <v>2.9296367062438939</v>
      </c>
      <c r="P132" s="55">
        <v>1.670493483623666</v>
      </c>
      <c r="Q132" s="55">
        <v>1.4631240920613602</v>
      </c>
      <c r="R132" s="56">
        <v>0.13232840453170711</v>
      </c>
      <c r="S132" s="56">
        <v>0.17631248832620194</v>
      </c>
      <c r="T132" s="56">
        <v>2.1638912896568819E-2</v>
      </c>
      <c r="U132" s="56">
        <v>4.0198798749548771E-2</v>
      </c>
    </row>
    <row r="133" spans="1:21" ht="20.149999999999999" customHeight="1" x14ac:dyDescent="0.35">
      <c r="A133" s="15" t="s">
        <v>439</v>
      </c>
      <c r="B133" s="15" t="s">
        <v>30</v>
      </c>
      <c r="C133" s="15" t="s">
        <v>203</v>
      </c>
      <c r="D133" s="15" t="s">
        <v>21</v>
      </c>
      <c r="E133" s="15" t="s">
        <v>200</v>
      </c>
      <c r="F133" s="15" t="b">
        <v>0</v>
      </c>
      <c r="G133" s="16">
        <v>3.5</v>
      </c>
      <c r="H133" s="16">
        <v>2.6</v>
      </c>
      <c r="I133" s="53">
        <v>0.34615384615384603</v>
      </c>
      <c r="J133" s="21">
        <v>-11.322031878574691</v>
      </c>
      <c r="K133" s="21">
        <v>30.564001793203374</v>
      </c>
      <c r="L133" s="21">
        <v>1.4140287736147847</v>
      </c>
      <c r="M133" s="21">
        <v>1.2517694833846409</v>
      </c>
      <c r="N133" s="21">
        <v>1.2691042971147881</v>
      </c>
      <c r="O133" s="21">
        <v>1.0754563790397542</v>
      </c>
      <c r="P133" s="21">
        <v>0.2916758518116867</v>
      </c>
      <c r="Q133" s="21">
        <v>0.28954933136888977</v>
      </c>
      <c r="R133" s="32">
        <v>-2.5761793902350786E-2</v>
      </c>
      <c r="S133" s="32">
        <v>9.4735412374330474E-3</v>
      </c>
      <c r="T133" s="32">
        <v>2.953701511772366E-2</v>
      </c>
      <c r="U133" s="32">
        <v>6.8335171393430257E-3</v>
      </c>
    </row>
    <row r="134" spans="1:21" ht="20.149999999999999" customHeight="1" x14ac:dyDescent="0.35">
      <c r="A134" s="15" t="s">
        <v>222</v>
      </c>
      <c r="B134" s="15" t="s">
        <v>223</v>
      </c>
      <c r="C134" s="15" t="s">
        <v>203</v>
      </c>
      <c r="D134" s="15" t="s">
        <v>21</v>
      </c>
      <c r="E134" s="15" t="s">
        <v>201</v>
      </c>
      <c r="F134" s="15" t="b">
        <v>0</v>
      </c>
      <c r="G134" s="16">
        <v>1.2</v>
      </c>
      <c r="H134" s="16">
        <v>0.84</v>
      </c>
      <c r="I134" s="53">
        <v>0.4285714285714286</v>
      </c>
      <c r="J134" s="21">
        <v>-6.7567685191046341</v>
      </c>
      <c r="K134" s="21">
        <v>-12.236878309975094</v>
      </c>
      <c r="L134" s="21">
        <v>4.1965856808736106</v>
      </c>
      <c r="M134" s="21">
        <v>5.1157610489024767</v>
      </c>
      <c r="N134" s="21">
        <v>-7.8312412439136825</v>
      </c>
      <c r="O134" s="21">
        <v>-7.9604255724050956</v>
      </c>
      <c r="P134" s="21">
        <v>0.47524210335752154</v>
      </c>
      <c r="Q134" s="21">
        <v>0.49444479359857874</v>
      </c>
      <c r="R134" s="32">
        <v>-7.0335708854577975E-2</v>
      </c>
      <c r="S134" s="32">
        <v>-4.0406121649140203E-2</v>
      </c>
      <c r="T134" s="32">
        <v>0</v>
      </c>
      <c r="U134" s="32">
        <v>0</v>
      </c>
    </row>
    <row r="135" spans="1:21" ht="20.149999999999999" customHeight="1" x14ac:dyDescent="0.35">
      <c r="A135" s="15" t="s">
        <v>440</v>
      </c>
      <c r="B135" s="15" t="s">
        <v>33</v>
      </c>
      <c r="C135" s="15" t="s">
        <v>203</v>
      </c>
      <c r="D135" s="15" t="s">
        <v>21</v>
      </c>
      <c r="E135" s="15" t="s">
        <v>200</v>
      </c>
      <c r="F135" s="15" t="b">
        <v>0</v>
      </c>
      <c r="G135" s="16">
        <v>5</v>
      </c>
      <c r="H135" s="16">
        <v>3.2</v>
      </c>
      <c r="I135" s="53">
        <v>0.5625</v>
      </c>
      <c r="J135" s="21">
        <v>5.7146755763924029</v>
      </c>
      <c r="K135" s="21">
        <v>4.5371973496872267</v>
      </c>
      <c r="L135" s="21">
        <v>1.0055713818256873</v>
      </c>
      <c r="M135" s="21">
        <v>0.85450967423068658</v>
      </c>
      <c r="N135" s="21">
        <v>0.2319295328805786</v>
      </c>
      <c r="O135" s="21">
        <v>0.21572249790496525</v>
      </c>
      <c r="P135" s="21">
        <v>0.18417274715209983</v>
      </c>
      <c r="Q135" s="21">
        <v>0.17698847646417845</v>
      </c>
      <c r="R135" s="32">
        <v>3.2228031966141039E-2</v>
      </c>
      <c r="S135" s="32">
        <v>3.9008326687923152E-2</v>
      </c>
      <c r="T135" s="32">
        <v>0</v>
      </c>
      <c r="U135" s="32">
        <v>0</v>
      </c>
    </row>
    <row r="136" spans="1:21" ht="20.149999999999999" customHeight="1" x14ac:dyDescent="0.35">
      <c r="A136" s="15" t="s">
        <v>135</v>
      </c>
      <c r="B136" s="15" t="s">
        <v>136</v>
      </c>
      <c r="C136" s="15" t="s">
        <v>203</v>
      </c>
      <c r="D136" s="15" t="s">
        <v>21</v>
      </c>
      <c r="E136" s="15" t="s">
        <v>200</v>
      </c>
      <c r="F136" s="15" t="b">
        <v>0</v>
      </c>
      <c r="G136" s="16">
        <v>6.5</v>
      </c>
      <c r="H136" s="16">
        <v>4.09</v>
      </c>
      <c r="I136" s="53">
        <v>0.58924205378973116</v>
      </c>
      <c r="J136" s="21">
        <v>12.082094410680895</v>
      </c>
      <c r="K136" s="21">
        <v>7.986526980508434</v>
      </c>
      <c r="L136" s="21">
        <v>2.7756692960839997</v>
      </c>
      <c r="M136" s="21">
        <v>2.6332590201330364</v>
      </c>
      <c r="N136" s="21">
        <v>1.9626846346875717</v>
      </c>
      <c r="O136" s="21">
        <v>1.8788641655940101</v>
      </c>
      <c r="P136" s="21">
        <v>0.38193794617807564</v>
      </c>
      <c r="Q136" s="21">
        <v>0.36838018907321041</v>
      </c>
      <c r="R136" s="32">
        <v>3.161189883108613E-2</v>
      </c>
      <c r="S136" s="32">
        <v>4.6125204356319449E-2</v>
      </c>
      <c r="T136" s="32">
        <v>3.3408218715296499E-2</v>
      </c>
      <c r="U136" s="32">
        <v>2.718840049858437E-2</v>
      </c>
    </row>
    <row r="137" spans="1:21" ht="20.149999999999999" customHeight="1" x14ac:dyDescent="0.35">
      <c r="A137" s="15" t="s">
        <v>441</v>
      </c>
      <c r="B137" s="15" t="s">
        <v>132</v>
      </c>
      <c r="C137" s="15" t="s">
        <v>203</v>
      </c>
      <c r="D137" s="15" t="s">
        <v>21</v>
      </c>
      <c r="E137" s="15" t="s">
        <v>201</v>
      </c>
      <c r="F137" s="15" t="b">
        <v>0</v>
      </c>
      <c r="G137" s="16">
        <v>22</v>
      </c>
      <c r="H137" s="16">
        <v>13.33</v>
      </c>
      <c r="I137" s="53">
        <v>0.65041260315078775</v>
      </c>
      <c r="J137" s="21">
        <v>40.086281788476782</v>
      </c>
      <c r="K137" s="21">
        <v>16.487882875803784</v>
      </c>
      <c r="L137" s="21">
        <v>5.6232084058669622</v>
      </c>
      <c r="M137" s="21">
        <v>4.5861601254730191</v>
      </c>
      <c r="N137" s="21">
        <v>1.7106944435007816</v>
      </c>
      <c r="O137" s="21">
        <v>1.2098736383447031</v>
      </c>
      <c r="P137" s="21">
        <v>0.78409239614366044</v>
      </c>
      <c r="Q137" s="21">
        <v>0.75816521800434933</v>
      </c>
      <c r="R137" s="32">
        <v>1.9560117854808271E-2</v>
      </c>
      <c r="S137" s="32">
        <v>4.5983175870139656E-2</v>
      </c>
      <c r="T137" s="32">
        <v>0</v>
      </c>
      <c r="U137" s="32">
        <v>1.50227671884898E-2</v>
      </c>
    </row>
    <row r="138" spans="1:21" ht="20.149999999999999" customHeight="1" x14ac:dyDescent="0.35">
      <c r="A138" s="15" t="s">
        <v>442</v>
      </c>
      <c r="B138" s="15" t="s">
        <v>338</v>
      </c>
      <c r="C138" s="15" t="s">
        <v>203</v>
      </c>
      <c r="D138" s="15" t="s">
        <v>21</v>
      </c>
      <c r="E138" s="15" t="s">
        <v>201</v>
      </c>
      <c r="F138" s="15" t="b">
        <v>0</v>
      </c>
      <c r="G138" s="16">
        <v>15</v>
      </c>
      <c r="H138" s="16">
        <v>8.9600000000000009</v>
      </c>
      <c r="I138" s="53">
        <v>0.67410714285714279</v>
      </c>
      <c r="J138" s="21">
        <v>10.323513039603849</v>
      </c>
      <c r="K138" s="21">
        <v>7.2577787174538146</v>
      </c>
      <c r="L138" s="21">
        <v>8.1936879796099422</v>
      </c>
      <c r="M138" s="21">
        <v>6.4499909159815791</v>
      </c>
      <c r="N138" s="21">
        <v>8.7255935556374134E-2</v>
      </c>
      <c r="O138" s="21">
        <v>0.1805902728791734</v>
      </c>
      <c r="P138" s="21">
        <v>1.0601788054888943</v>
      </c>
      <c r="Q138" s="21">
        <v>0.94986693273795653</v>
      </c>
      <c r="R138" s="32">
        <v>0.10269554573348774</v>
      </c>
      <c r="S138" s="32">
        <v>0.13087570863157846</v>
      </c>
      <c r="T138" s="32">
        <v>1.802217451194315E-2</v>
      </c>
      <c r="U138" s="32">
        <v>2.563486168690083E-2</v>
      </c>
    </row>
    <row r="139" spans="1:21" ht="20.149999999999999" customHeight="1" x14ac:dyDescent="0.35">
      <c r="A139" s="15" t="s">
        <v>304</v>
      </c>
      <c r="B139" s="15" t="s">
        <v>305</v>
      </c>
      <c r="C139" s="15" t="s">
        <v>203</v>
      </c>
      <c r="D139" s="15" t="s">
        <v>21</v>
      </c>
      <c r="E139" s="15" t="s">
        <v>201</v>
      </c>
      <c r="F139" s="15" t="b">
        <v>0</v>
      </c>
      <c r="G139" s="16">
        <v>6</v>
      </c>
      <c r="H139" s="16">
        <v>1.97</v>
      </c>
      <c r="I139" s="53">
        <v>2.0456852791878175</v>
      </c>
      <c r="J139" s="21">
        <v>5.8594113649337558</v>
      </c>
      <c r="K139" s="21">
        <v>23.206827528659726</v>
      </c>
      <c r="L139" s="21">
        <v>4.4193369343459565</v>
      </c>
      <c r="M139" s="21">
        <v>2.8281866969791274</v>
      </c>
      <c r="N139" s="21">
        <v>0.77670081789648404</v>
      </c>
      <c r="O139" s="21">
        <v>0.71590123070146194</v>
      </c>
      <c r="P139" s="21">
        <v>0.35803954235416174</v>
      </c>
      <c r="Q139" s="21">
        <v>0.37854919641755691</v>
      </c>
      <c r="R139" s="32">
        <v>6.1105035993356926E-2</v>
      </c>
      <c r="S139" s="32">
        <v>1.6311975255991373E-2</v>
      </c>
      <c r="T139" s="32">
        <v>3.8446773870210407E-2</v>
      </c>
      <c r="U139" s="32">
        <v>0</v>
      </c>
    </row>
    <row r="140" spans="1:21" ht="20.149999999999999" customHeight="1" x14ac:dyDescent="0.35">
      <c r="A140" s="15" t="s">
        <v>87</v>
      </c>
      <c r="B140" s="15" t="s">
        <v>32</v>
      </c>
      <c r="C140" s="15" t="s">
        <v>203</v>
      </c>
      <c r="D140" s="15" t="s">
        <v>21</v>
      </c>
      <c r="E140" s="15" t="s">
        <v>200</v>
      </c>
      <c r="F140" s="15" t="b">
        <v>0</v>
      </c>
      <c r="G140" s="16">
        <v>7</v>
      </c>
      <c r="H140" s="16">
        <v>2.95</v>
      </c>
      <c r="I140" s="53">
        <v>1.3728813559322033</v>
      </c>
      <c r="J140" s="21">
        <v>1.3971125738054162</v>
      </c>
      <c r="K140" s="21">
        <v>1.1205212310107338</v>
      </c>
      <c r="L140" s="21">
        <v>4.9623191583080395</v>
      </c>
      <c r="M140" s="21">
        <v>4.2126702688790427</v>
      </c>
      <c r="N140" s="21">
        <v>1.7077043062682884</v>
      </c>
      <c r="O140" s="21">
        <v>1.8075768046482428</v>
      </c>
      <c r="P140" s="21">
        <v>0.57744256715254771</v>
      </c>
      <c r="Q140" s="21">
        <v>0.53345614374561678</v>
      </c>
      <c r="R140" s="32">
        <v>0.41331140953067635</v>
      </c>
      <c r="S140" s="32">
        <v>0.47607856860010422</v>
      </c>
      <c r="T140" s="32">
        <v>5.6201934898217664E-3</v>
      </c>
      <c r="U140" s="32">
        <v>5.6201934898217664E-3</v>
      </c>
    </row>
    <row r="141" spans="1:21" ht="20.149999999999999" customHeight="1" x14ac:dyDescent="0.35">
      <c r="A141" s="15" t="s">
        <v>302</v>
      </c>
      <c r="B141" s="15" t="s">
        <v>303</v>
      </c>
      <c r="C141" s="15" t="s">
        <v>203</v>
      </c>
      <c r="D141" s="15" t="s">
        <v>21</v>
      </c>
      <c r="E141" s="15" t="s">
        <v>201</v>
      </c>
      <c r="F141" s="15" t="b">
        <v>0</v>
      </c>
      <c r="G141" s="16">
        <v>14</v>
      </c>
      <c r="H141" s="16">
        <v>8</v>
      </c>
      <c r="I141" s="53">
        <v>0.75</v>
      </c>
      <c r="J141" s="21">
        <v>12.588635359487784</v>
      </c>
      <c r="K141" s="21">
        <v>7.7273275403601334</v>
      </c>
      <c r="L141" s="21">
        <v>7.8345248053065921</v>
      </c>
      <c r="M141" s="21">
        <v>5.6849069177354234</v>
      </c>
      <c r="N141" s="21">
        <v>0.13637627515326486</v>
      </c>
      <c r="O141" s="21">
        <v>0.42925509213731794</v>
      </c>
      <c r="P141" s="21">
        <v>0.79316221801465214</v>
      </c>
      <c r="Q141" s="21">
        <v>0.73140744094576104</v>
      </c>
      <c r="R141" s="32">
        <v>6.300621118689112E-2</v>
      </c>
      <c r="S141" s="32">
        <v>9.4652056241383772E-2</v>
      </c>
      <c r="T141" s="32">
        <v>1.3567858474881549E-2</v>
      </c>
      <c r="U141" s="32">
        <v>2.2103479120992382E-2</v>
      </c>
    </row>
    <row r="142" spans="1:21" ht="20.149999999999999" customHeight="1" x14ac:dyDescent="0.35">
      <c r="A142" s="15" t="s">
        <v>137</v>
      </c>
      <c r="B142" s="15" t="s">
        <v>224</v>
      </c>
      <c r="C142" s="15" t="s">
        <v>203</v>
      </c>
      <c r="D142" s="15" t="s">
        <v>21</v>
      </c>
      <c r="E142" s="15" t="s">
        <v>201</v>
      </c>
      <c r="F142" s="15" t="b">
        <v>0</v>
      </c>
      <c r="G142" s="16">
        <v>18</v>
      </c>
      <c r="H142" s="16">
        <v>7.88</v>
      </c>
      <c r="I142" s="53">
        <v>1.2842639593908629</v>
      </c>
      <c r="J142" s="21">
        <v>7.6805848669111416</v>
      </c>
      <c r="K142" s="21">
        <v>4.4587484565150426</v>
      </c>
      <c r="L142" s="21">
        <v>3.7709986443607377</v>
      </c>
      <c r="M142" s="21">
        <v>2.9732746067645204</v>
      </c>
      <c r="N142" s="21">
        <v>0.88399156267083889</v>
      </c>
      <c r="O142" s="21">
        <v>0.71075215886597987</v>
      </c>
      <c r="P142" s="21">
        <v>0.74249639025121861</v>
      </c>
      <c r="Q142" s="21">
        <v>0.65550811680199972</v>
      </c>
      <c r="R142" s="32">
        <v>9.6671855479389321E-2</v>
      </c>
      <c r="S142" s="32">
        <v>0.14701616904272391</v>
      </c>
      <c r="T142" s="32">
        <v>2.3691121095143961E-2</v>
      </c>
      <c r="U142" s="32">
        <v>4.2732071207562908E-2</v>
      </c>
    </row>
    <row r="143" spans="1:21" ht="20.149999999999999" customHeight="1" x14ac:dyDescent="0.35">
      <c r="A143" s="15" t="s">
        <v>86</v>
      </c>
      <c r="B143" s="15" t="s">
        <v>31</v>
      </c>
      <c r="C143" s="15" t="s">
        <v>203</v>
      </c>
      <c r="D143" s="15" t="s">
        <v>21</v>
      </c>
      <c r="E143" s="15" t="s">
        <v>202</v>
      </c>
      <c r="F143" s="15" t="b">
        <v>0</v>
      </c>
      <c r="G143" s="16">
        <v>22</v>
      </c>
      <c r="H143" s="16">
        <v>23.57</v>
      </c>
      <c r="I143" s="53">
        <v>-6.6610097581671579E-2</v>
      </c>
      <c r="J143" s="21">
        <v>40.069032673171769</v>
      </c>
      <c r="K143" s="21">
        <v>29.254706552586043</v>
      </c>
      <c r="L143" s="21">
        <v>15.292633285975391</v>
      </c>
      <c r="M143" s="21">
        <v>12.531637413479583</v>
      </c>
      <c r="N143" s="21">
        <v>0.36344229574472908</v>
      </c>
      <c r="O143" s="21">
        <v>0.40791917937132721</v>
      </c>
      <c r="P143" s="21">
        <v>6.257442052527729</v>
      </c>
      <c r="Q143" s="21">
        <v>5.4025895378451709</v>
      </c>
      <c r="R143" s="32">
        <v>0.15616653647636972</v>
      </c>
      <c r="S143" s="32">
        <v>0.18467420030803883</v>
      </c>
      <c r="T143" s="32">
        <v>6.5113214410069016E-3</v>
      </c>
      <c r="U143" s="32">
        <v>8.9799898161033904E-3</v>
      </c>
    </row>
    <row r="144" spans="1:21" ht="20.149999999999999" customHeight="1" x14ac:dyDescent="0.35">
      <c r="A144" s="15" t="s">
        <v>25</v>
      </c>
      <c r="B144" s="15" t="s">
        <v>26</v>
      </c>
      <c r="C144" s="15" t="s">
        <v>203</v>
      </c>
      <c r="D144" s="15" t="s">
        <v>21</v>
      </c>
      <c r="E144" s="15" t="s">
        <v>200</v>
      </c>
      <c r="F144" s="15" t="b">
        <v>0</v>
      </c>
      <c r="G144" s="16">
        <v>20</v>
      </c>
      <c r="H144" s="16">
        <v>11.35</v>
      </c>
      <c r="I144" s="53">
        <v>0.76211453744493407</v>
      </c>
      <c r="J144" s="21">
        <v>13.093064777977762</v>
      </c>
      <c r="K144" s="21">
        <v>8.4041764775299796</v>
      </c>
      <c r="L144" s="21">
        <v>4.3772761082526328</v>
      </c>
      <c r="M144" s="21">
        <v>3.8779227993088607</v>
      </c>
      <c r="N144" s="21">
        <v>0.82567887935422457</v>
      </c>
      <c r="O144" s="21">
        <v>0.64946368736752036</v>
      </c>
      <c r="P144" s="21">
        <v>1.0279772968967491</v>
      </c>
      <c r="Q144" s="21">
        <v>0.94026208532043165</v>
      </c>
      <c r="R144" s="32">
        <v>7.8513114715951265E-2</v>
      </c>
      <c r="S144" s="32">
        <v>0.11188033566815085</v>
      </c>
      <c r="T144" s="32">
        <v>1.6325690803910321E-2</v>
      </c>
      <c r="U144" s="32">
        <v>2.46244707871041E-2</v>
      </c>
    </row>
    <row r="145" spans="1:21" ht="20.149999999999999" customHeight="1" x14ac:dyDescent="0.35">
      <c r="A145" s="15" t="s">
        <v>443</v>
      </c>
      <c r="B145" s="15" t="s">
        <v>189</v>
      </c>
      <c r="C145" s="15" t="s">
        <v>203</v>
      </c>
      <c r="D145" s="15" t="s">
        <v>21</v>
      </c>
      <c r="E145" s="15" t="s">
        <v>201</v>
      </c>
      <c r="F145" s="15" t="b">
        <v>0</v>
      </c>
      <c r="G145" s="16">
        <v>27</v>
      </c>
      <c r="H145" s="16">
        <v>15.25</v>
      </c>
      <c r="I145" s="53">
        <v>0.77049180327868849</v>
      </c>
      <c r="J145" s="21">
        <v>13.743519430776018</v>
      </c>
      <c r="K145" s="21">
        <v>7.6201390381539813</v>
      </c>
      <c r="L145" s="21" t="s">
        <v>115</v>
      </c>
      <c r="M145" s="21" t="s">
        <v>115</v>
      </c>
      <c r="N145" s="21">
        <v>1.9763917852753501</v>
      </c>
      <c r="O145" s="21">
        <v>1.517918718772038</v>
      </c>
      <c r="P145" s="21">
        <v>4.0654488336779897</v>
      </c>
      <c r="Q145" s="21">
        <v>2.7816552643295105</v>
      </c>
      <c r="R145" s="32">
        <v>0.29580842477467484</v>
      </c>
      <c r="S145" s="32">
        <v>0.36503996192218835</v>
      </c>
      <c r="T145" s="32">
        <v>8.4593884829662902E-3</v>
      </c>
      <c r="U145" s="32">
        <v>1.525717174004414E-2</v>
      </c>
    </row>
    <row r="146" spans="1:21" ht="20.149999999999999" customHeight="1" x14ac:dyDescent="0.35">
      <c r="A146" s="15" t="s">
        <v>308</v>
      </c>
      <c r="B146" s="15" t="s">
        <v>309</v>
      </c>
      <c r="C146" s="15" t="s">
        <v>203</v>
      </c>
      <c r="D146" s="15" t="s">
        <v>21</v>
      </c>
      <c r="E146" s="15" t="s">
        <v>200</v>
      </c>
      <c r="F146" s="15" t="b">
        <v>0</v>
      </c>
      <c r="G146" s="16">
        <v>5</v>
      </c>
      <c r="H146" s="16">
        <v>3.11</v>
      </c>
      <c r="I146" s="53">
        <v>0.60771704180064323</v>
      </c>
      <c r="J146" s="21">
        <v>-440.74803629236362</v>
      </c>
      <c r="K146" s="21">
        <v>23.914988423226081</v>
      </c>
      <c r="L146" s="21">
        <v>7.9523196616211047</v>
      </c>
      <c r="M146" s="21">
        <v>6.8200618617413467</v>
      </c>
      <c r="N146" s="21">
        <v>0.9660816647310454</v>
      </c>
      <c r="O146" s="21">
        <v>0.46663030634092179</v>
      </c>
      <c r="P146" s="21">
        <v>1.9523009690947219</v>
      </c>
      <c r="Q146" s="21">
        <v>1.8368976522339968</v>
      </c>
      <c r="R146" s="32">
        <v>-4.4295171125837808E-3</v>
      </c>
      <c r="S146" s="32">
        <v>7.6809472776077692E-2</v>
      </c>
      <c r="T146" s="32">
        <v>0</v>
      </c>
      <c r="U146" s="32">
        <v>9.26427912667218E-3</v>
      </c>
    </row>
    <row r="147" spans="1:21" ht="20.149999999999999" customHeight="1" x14ac:dyDescent="0.35">
      <c r="A147" s="15" t="s">
        <v>444</v>
      </c>
      <c r="B147" s="15" t="s">
        <v>339</v>
      </c>
      <c r="C147" s="15" t="s">
        <v>203</v>
      </c>
      <c r="D147" s="15" t="s">
        <v>21</v>
      </c>
      <c r="E147" s="15" t="s">
        <v>201</v>
      </c>
      <c r="F147" s="15" t="b">
        <v>0</v>
      </c>
      <c r="G147" s="16">
        <v>10</v>
      </c>
      <c r="H147" s="16">
        <v>5.8</v>
      </c>
      <c r="I147" s="53">
        <v>0.72413793103448287</v>
      </c>
      <c r="J147" s="21">
        <v>19.894332945516588</v>
      </c>
      <c r="K147" s="21">
        <v>11.486932710752388</v>
      </c>
      <c r="L147" s="21">
        <v>7.4651674561921784</v>
      </c>
      <c r="M147" s="21">
        <v>5.521865452479827</v>
      </c>
      <c r="N147" s="21">
        <v>0.18844946155178441</v>
      </c>
      <c r="O147" s="21">
        <v>1.4398714413214563E-2</v>
      </c>
      <c r="P147" s="21">
        <v>1.2985606360917379</v>
      </c>
      <c r="Q147" s="21">
        <v>1.2985606360917379</v>
      </c>
      <c r="R147" s="32">
        <v>6.5272891513780726E-2</v>
      </c>
      <c r="S147" s="32">
        <v>0.11304676964601833</v>
      </c>
      <c r="T147" s="32">
        <v>0</v>
      </c>
      <c r="U147" s="32">
        <v>1.096234491490271E-2</v>
      </c>
    </row>
    <row r="148" spans="1:21" ht="20.149999999999999" customHeight="1" x14ac:dyDescent="0.35">
      <c r="A148" s="15" t="s">
        <v>34</v>
      </c>
      <c r="B148" s="15" t="s">
        <v>35</v>
      </c>
      <c r="C148" s="15" t="s">
        <v>203</v>
      </c>
      <c r="D148" s="15" t="s">
        <v>21</v>
      </c>
      <c r="E148" s="15" t="s">
        <v>201</v>
      </c>
      <c r="F148" s="15" t="b">
        <v>0</v>
      </c>
      <c r="G148" s="16">
        <v>10</v>
      </c>
      <c r="H148" s="16">
        <v>5.24</v>
      </c>
      <c r="I148" s="53">
        <v>0.90839694656488534</v>
      </c>
      <c r="J148" s="21">
        <v>9.1671970806511318</v>
      </c>
      <c r="K148" s="21">
        <v>6.2010401386509741</v>
      </c>
      <c r="L148" s="21">
        <v>7.4157637914593746</v>
      </c>
      <c r="M148" s="21">
        <v>5.1541442243630549</v>
      </c>
      <c r="N148" s="21">
        <v>1.0064687018634779</v>
      </c>
      <c r="O148" s="21">
        <v>0.77042358922337162</v>
      </c>
      <c r="P148" s="21">
        <v>1.3245442180822791</v>
      </c>
      <c r="Q148" s="21">
        <v>1.0914171541240509</v>
      </c>
      <c r="R148" s="32">
        <v>0.14448737235920739</v>
      </c>
      <c r="S148" s="32">
        <v>0.17600549741990332</v>
      </c>
      <c r="T148" s="32">
        <v>0</v>
      </c>
      <c r="U148" s="32">
        <v>0</v>
      </c>
    </row>
    <row r="149" spans="1:21" ht="20.149999999999999" customHeight="1" x14ac:dyDescent="0.35">
      <c r="A149" s="15" t="s">
        <v>23</v>
      </c>
      <c r="B149" s="15" t="s">
        <v>24</v>
      </c>
      <c r="C149" s="15" t="s">
        <v>203</v>
      </c>
      <c r="D149" s="15" t="s">
        <v>21</v>
      </c>
      <c r="E149" s="15" t="s">
        <v>201</v>
      </c>
      <c r="F149" s="15" t="b">
        <v>0</v>
      </c>
      <c r="G149" s="16">
        <v>28</v>
      </c>
      <c r="H149" s="16">
        <v>16.82</v>
      </c>
      <c r="I149" s="53">
        <v>0.6646848989298455</v>
      </c>
      <c r="J149" s="21">
        <v>11.804575849259788</v>
      </c>
      <c r="K149" s="21">
        <v>8.7744779210035855</v>
      </c>
      <c r="L149" s="21">
        <v>5.0698511808193061</v>
      </c>
      <c r="M149" s="21">
        <v>3.9501381852745281</v>
      </c>
      <c r="N149" s="21">
        <v>0.85716415540819291</v>
      </c>
      <c r="O149" s="21">
        <v>0.83909848863313496</v>
      </c>
      <c r="P149" s="21">
        <v>1.4422771369750396</v>
      </c>
      <c r="Q149" s="21">
        <v>1.2803191360526927</v>
      </c>
      <c r="R149" s="32">
        <v>0.1221794967809435</v>
      </c>
      <c r="S149" s="32">
        <v>0.14591399597552984</v>
      </c>
      <c r="T149" s="32">
        <v>1.75922508704584E-2</v>
      </c>
      <c r="U149" s="32">
        <v>2.3667397835993462E-2</v>
      </c>
    </row>
    <row r="150" spans="1:21" ht="20.149999999999999" customHeight="1" x14ac:dyDescent="0.35">
      <c r="A150" s="15" t="s">
        <v>445</v>
      </c>
      <c r="B150" s="15" t="s">
        <v>295</v>
      </c>
      <c r="C150" s="15" t="s">
        <v>203</v>
      </c>
      <c r="D150" s="15" t="s">
        <v>21</v>
      </c>
      <c r="E150" s="15" t="s">
        <v>200</v>
      </c>
      <c r="F150" s="15" t="b">
        <v>1</v>
      </c>
      <c r="G150" s="16">
        <v>20</v>
      </c>
      <c r="H150" s="16">
        <v>1.02</v>
      </c>
      <c r="I150" s="53">
        <v>18.607843137254903</v>
      </c>
      <c r="J150" s="21">
        <v>1.2862427113736747</v>
      </c>
      <c r="K150" s="21">
        <v>0.79718108782675179</v>
      </c>
      <c r="L150" s="21">
        <v>2.6694031932580145</v>
      </c>
      <c r="M150" s="21">
        <v>2.3774035179218056</v>
      </c>
      <c r="N150" s="21">
        <v>2.0479224313924154</v>
      </c>
      <c r="O150" s="21">
        <v>1.9168711450678233</v>
      </c>
      <c r="P150" s="21">
        <v>5.8387193820163649E-2</v>
      </c>
      <c r="Q150" s="21">
        <v>5.5271745624637665E-2</v>
      </c>
      <c r="R150" s="32">
        <v>4.5393605191206561E-2</v>
      </c>
      <c r="S150" s="32">
        <v>6.9333990066570234E-2</v>
      </c>
      <c r="T150" s="32">
        <v>2.5227856943923519</v>
      </c>
      <c r="U150" s="32">
        <v>3.853146297306465</v>
      </c>
    </row>
    <row r="151" spans="1:21" ht="20.149999999999999" customHeight="1" x14ac:dyDescent="0.35">
      <c r="A151" s="15" t="s">
        <v>83</v>
      </c>
      <c r="B151" s="15" t="s">
        <v>28</v>
      </c>
      <c r="C151" s="15" t="s">
        <v>203</v>
      </c>
      <c r="D151" s="15" t="s">
        <v>21</v>
      </c>
      <c r="E151" s="15" t="s">
        <v>201</v>
      </c>
      <c r="F151" s="15" t="b">
        <v>0</v>
      </c>
      <c r="G151" s="16">
        <v>28</v>
      </c>
      <c r="H151" s="16">
        <v>21.07</v>
      </c>
      <c r="I151" s="53">
        <v>0.32890365448504988</v>
      </c>
      <c r="J151" s="21">
        <v>12.784975241326382</v>
      </c>
      <c r="K151" s="21">
        <v>12.320358069274885</v>
      </c>
      <c r="L151" s="21">
        <v>8.624958385321694</v>
      </c>
      <c r="M151" s="21">
        <v>7.7190969380438528</v>
      </c>
      <c r="N151" s="21">
        <v>6.177001410625034E-2</v>
      </c>
      <c r="O151" s="21">
        <v>0.43781617651223098</v>
      </c>
      <c r="P151" s="21">
        <v>2.4406550585247211</v>
      </c>
      <c r="Q151" s="21">
        <v>2.1003452638921551</v>
      </c>
      <c r="R151" s="32">
        <v>0.19090025693874665</v>
      </c>
      <c r="S151" s="32">
        <v>0.17047761534870481</v>
      </c>
      <c r="T151" s="32">
        <v>1.2860354328202241E-2</v>
      </c>
      <c r="U151" s="32">
        <v>1.4728325219091469E-2</v>
      </c>
    </row>
    <row r="152" spans="1:21" ht="20.149999999999999" customHeight="1" x14ac:dyDescent="0.35">
      <c r="A152" s="15" t="s">
        <v>446</v>
      </c>
      <c r="B152" s="15" t="s">
        <v>332</v>
      </c>
      <c r="C152" s="15" t="s">
        <v>203</v>
      </c>
      <c r="D152" s="15" t="s">
        <v>21</v>
      </c>
      <c r="E152" s="15" t="s">
        <v>200</v>
      </c>
      <c r="F152" s="15" t="b">
        <v>0</v>
      </c>
      <c r="G152" s="16">
        <v>15</v>
      </c>
      <c r="H152" s="16">
        <v>7.85</v>
      </c>
      <c r="I152" s="53">
        <v>0.91082802547770703</v>
      </c>
      <c r="J152" s="21">
        <v>12.779799767892664</v>
      </c>
      <c r="K152" s="21">
        <v>43.622991817866748</v>
      </c>
      <c r="L152" s="21">
        <v>6.9152286386357043</v>
      </c>
      <c r="M152" s="21">
        <v>5.69176616617571</v>
      </c>
      <c r="N152" s="21">
        <v>1.121741540200013</v>
      </c>
      <c r="O152" s="21">
        <v>4.7117652287697924E-2</v>
      </c>
      <c r="P152" s="21">
        <v>0.87057876534236234</v>
      </c>
      <c r="Q152" s="21">
        <v>0.90089447836650383</v>
      </c>
      <c r="R152" s="32">
        <v>6.8121471474816161E-2</v>
      </c>
      <c r="S152" s="32">
        <v>2.0651826956937944E-2</v>
      </c>
      <c r="T152" s="32">
        <v>3.3788654034793288E-2</v>
      </c>
      <c r="U152" s="32">
        <v>0</v>
      </c>
    </row>
    <row r="153" spans="1:21" ht="20.149999999999999" customHeight="1" x14ac:dyDescent="0.35">
      <c r="A153" s="15" t="s">
        <v>447</v>
      </c>
      <c r="B153" s="15" t="s">
        <v>27</v>
      </c>
      <c r="C153" s="15" t="s">
        <v>203</v>
      </c>
      <c r="D153" s="15" t="s">
        <v>21</v>
      </c>
      <c r="E153" s="15" t="s">
        <v>200</v>
      </c>
      <c r="F153" s="15" t="b">
        <v>0</v>
      </c>
      <c r="G153" s="16">
        <v>19</v>
      </c>
      <c r="H153" s="16">
        <v>13.58</v>
      </c>
      <c r="I153" s="53">
        <v>0.39911634756995573</v>
      </c>
      <c r="J153" s="21">
        <v>4.090303300520203</v>
      </c>
      <c r="K153" s="21">
        <v>3.5927217372122211</v>
      </c>
      <c r="L153" s="21">
        <v>2.2772248053902788</v>
      </c>
      <c r="M153" s="21">
        <v>2.0491414998826292</v>
      </c>
      <c r="N153" s="21">
        <v>0.27665721106915675</v>
      </c>
      <c r="O153" s="21">
        <v>0.27824190514716524</v>
      </c>
      <c r="P153" s="21">
        <v>0.2254729722486557</v>
      </c>
      <c r="Q153" s="21">
        <v>0.22363699432340761</v>
      </c>
      <c r="R153" s="32">
        <v>5.5123778283136145E-2</v>
      </c>
      <c r="S153" s="32">
        <v>6.2247235016018559E-2</v>
      </c>
      <c r="T153" s="32">
        <v>1.057533269261308E-2</v>
      </c>
      <c r="U153" s="32">
        <v>9.5566975045975732E-3</v>
      </c>
    </row>
    <row r="154" spans="1:21" ht="20.149999999999999" customHeight="1" x14ac:dyDescent="0.35">
      <c r="A154" s="15" t="s">
        <v>448</v>
      </c>
      <c r="B154" s="15" t="s">
        <v>299</v>
      </c>
      <c r="C154" s="15" t="s">
        <v>203</v>
      </c>
      <c r="D154" s="15" t="s">
        <v>21</v>
      </c>
      <c r="E154" s="15" t="s">
        <v>200</v>
      </c>
      <c r="F154" s="15" t="b">
        <v>0</v>
      </c>
      <c r="G154" s="16">
        <v>3</v>
      </c>
      <c r="H154" s="16">
        <v>1.85</v>
      </c>
      <c r="I154" s="53">
        <v>0.62162162162162149</v>
      </c>
      <c r="J154" s="21">
        <v>-6.6972833807169438</v>
      </c>
      <c r="K154" s="21">
        <v>12.988660762750602</v>
      </c>
      <c r="L154" s="21">
        <v>3.5354007863985353</v>
      </c>
      <c r="M154" s="21">
        <v>3.270323617406877</v>
      </c>
      <c r="N154" s="21">
        <v>0.87311697513121378</v>
      </c>
      <c r="O154" s="21">
        <v>1.1747248080589896</v>
      </c>
      <c r="P154" s="21">
        <v>0.6008267864935396</v>
      </c>
      <c r="Q154" s="21">
        <v>0.57426266286047201</v>
      </c>
      <c r="R154" s="32">
        <v>-8.9712014907934373E-2</v>
      </c>
      <c r="S154" s="32">
        <v>4.4212615399685032E-2</v>
      </c>
      <c r="T154" s="32">
        <v>0</v>
      </c>
      <c r="U154" s="32">
        <v>0</v>
      </c>
    </row>
    <row r="155" spans="1:21" ht="20.149999999999999" customHeight="1" x14ac:dyDescent="0.35">
      <c r="A155" s="15" t="s">
        <v>449</v>
      </c>
      <c r="B155" s="15" t="s">
        <v>134</v>
      </c>
      <c r="C155" s="15" t="s">
        <v>203</v>
      </c>
      <c r="D155" s="15" t="s">
        <v>21</v>
      </c>
      <c r="E155" s="15" t="s">
        <v>201</v>
      </c>
      <c r="F155" s="15" t="b">
        <v>0</v>
      </c>
      <c r="G155" s="16">
        <v>100</v>
      </c>
      <c r="H155" s="16">
        <v>61.21</v>
      </c>
      <c r="I155" s="53">
        <v>0.63371998039536015</v>
      </c>
      <c r="J155" s="21">
        <v>12.131211694032556</v>
      </c>
      <c r="K155" s="21">
        <v>9.4216044918724098</v>
      </c>
      <c r="L155" s="21">
        <v>8.2252832173863997</v>
      </c>
      <c r="M155" s="21">
        <v>6.7105915259636815</v>
      </c>
      <c r="N155" s="21">
        <v>0.60326610288179849</v>
      </c>
      <c r="O155" s="21">
        <v>1.0028680393004448</v>
      </c>
      <c r="P155" s="21">
        <v>2.2713534078048885</v>
      </c>
      <c r="Q155" s="21">
        <v>1.9428477109163502</v>
      </c>
      <c r="R155" s="32">
        <v>0.18723219618055023</v>
      </c>
      <c r="S155" s="32">
        <v>0.20621197934941513</v>
      </c>
      <c r="T155" s="32">
        <v>2.3043227615302669E-2</v>
      </c>
      <c r="U155" s="32">
        <v>2.5972701020623219E-2</v>
      </c>
    </row>
    <row r="156" spans="1:21" ht="20.149999999999999" customHeight="1" x14ac:dyDescent="0.35">
      <c r="A156" s="15" t="s">
        <v>450</v>
      </c>
      <c r="B156" s="15" t="s">
        <v>356</v>
      </c>
      <c r="C156" s="15" t="s">
        <v>203</v>
      </c>
      <c r="D156" s="15" t="s">
        <v>21</v>
      </c>
      <c r="E156" s="15" t="s">
        <v>200</v>
      </c>
      <c r="F156" s="15" t="b">
        <v>0</v>
      </c>
      <c r="G156" s="16">
        <v>11</v>
      </c>
      <c r="H156" s="16">
        <v>10.25</v>
      </c>
      <c r="I156" s="53">
        <v>7.3170731707317138E-2</v>
      </c>
      <c r="J156" s="21">
        <v>15.23977677302193</v>
      </c>
      <c r="K156" s="21">
        <v>12.868031819670279</v>
      </c>
      <c r="L156" s="21">
        <v>9.5461609641174849</v>
      </c>
      <c r="M156" s="21">
        <v>8.1464674445830116</v>
      </c>
      <c r="N156" s="21">
        <v>0.8435890486010077</v>
      </c>
      <c r="O156" s="21">
        <v>0.95666586676753596</v>
      </c>
      <c r="P156" s="21">
        <v>3.7259604767944823</v>
      </c>
      <c r="Q156" s="21">
        <v>3.046986173078214</v>
      </c>
      <c r="R156" s="32">
        <v>0.24448917673061513</v>
      </c>
      <c r="S156" s="32">
        <v>0.23678727374768707</v>
      </c>
      <c r="T156" s="32">
        <v>2.555737617097229E-3</v>
      </c>
      <c r="U156" s="32">
        <v>3.0267931662586438E-3</v>
      </c>
    </row>
    <row r="157" spans="1:21" ht="20.149999999999999" customHeight="1" x14ac:dyDescent="0.35">
      <c r="A157" s="15" t="s">
        <v>250</v>
      </c>
      <c r="B157" s="15" t="s">
        <v>251</v>
      </c>
      <c r="C157" s="15" t="s">
        <v>203</v>
      </c>
      <c r="D157" s="15" t="s">
        <v>21</v>
      </c>
      <c r="E157" s="15" t="s">
        <v>201</v>
      </c>
      <c r="F157" s="15" t="b">
        <v>0</v>
      </c>
      <c r="G157" s="16">
        <v>19</v>
      </c>
      <c r="H157" s="16">
        <v>11.77</v>
      </c>
      <c r="I157" s="53">
        <v>0.6142735768903993</v>
      </c>
      <c r="J157" s="21">
        <v>6.2926748571619369</v>
      </c>
      <c r="K157" s="21">
        <v>5.1500053891557664</v>
      </c>
      <c r="L157" s="21">
        <v>5.1318080642404649</v>
      </c>
      <c r="M157" s="21">
        <v>4.3738943341539303</v>
      </c>
      <c r="N157" s="21">
        <v>1.8145305990379678E-2</v>
      </c>
      <c r="O157" s="21">
        <v>0.25727497841470132</v>
      </c>
      <c r="P157" s="21">
        <v>1.3492524120696847</v>
      </c>
      <c r="Q157" s="21">
        <v>1.1101229157706864</v>
      </c>
      <c r="R157" s="32">
        <v>0.21441635595299324</v>
      </c>
      <c r="S157" s="32">
        <v>0.21555762215477361</v>
      </c>
      <c r="T157" s="32">
        <v>3.0118029942339E-2</v>
      </c>
      <c r="U157" s="32">
        <v>3.6800538143995067E-2</v>
      </c>
    </row>
    <row r="158" spans="1:21" s="57" customFormat="1" ht="20.149999999999999" customHeight="1" x14ac:dyDescent="0.35">
      <c r="A158" s="54" t="s">
        <v>388</v>
      </c>
      <c r="B158" s="54" t="s">
        <v>115</v>
      </c>
      <c r="C158" s="54"/>
      <c r="D158" s="54"/>
      <c r="E158" s="54"/>
      <c r="F158" s="54"/>
      <c r="G158" s="54"/>
      <c r="H158" s="58"/>
      <c r="I158" s="54"/>
      <c r="J158" s="55">
        <v>-7.89660415951142</v>
      </c>
      <c r="K158" s="55">
        <v>11.501118024030395</v>
      </c>
      <c r="L158" s="55">
        <v>5.7789337749693708</v>
      </c>
      <c r="M158" s="55">
        <v>4.7827059891350929</v>
      </c>
      <c r="N158" s="55">
        <v>0.51860344540465309</v>
      </c>
      <c r="O158" s="55">
        <v>0.44003999693554524</v>
      </c>
      <c r="P158" s="55">
        <v>1.3823791513739705</v>
      </c>
      <c r="Q158" s="55">
        <v>1.1968954099995246</v>
      </c>
      <c r="R158" s="56">
        <v>9.992222996685525E-2</v>
      </c>
      <c r="S158" s="32" t="e">
        <v>#N/A</v>
      </c>
      <c r="T158" s="56">
        <v>0.1138763614998425</v>
      </c>
      <c r="U158" s="56">
        <v>0.16724489187654182</v>
      </c>
    </row>
    <row r="159" spans="1:21" ht="20.149999999999999" customHeight="1" x14ac:dyDescent="0.35">
      <c r="A159" s="15" t="s">
        <v>451</v>
      </c>
      <c r="B159" s="15" t="s">
        <v>350</v>
      </c>
      <c r="C159" s="15" t="s">
        <v>452</v>
      </c>
      <c r="D159" s="15" t="s">
        <v>421</v>
      </c>
      <c r="E159" s="15" t="s">
        <v>201</v>
      </c>
      <c r="F159" s="15" t="b">
        <v>0</v>
      </c>
      <c r="G159" s="16">
        <v>33.799999999999997</v>
      </c>
      <c r="H159" s="16">
        <v>19.899999999999999</v>
      </c>
      <c r="I159" s="53">
        <v>0.69849246231155782</v>
      </c>
      <c r="J159" s="21">
        <v>4.5561561853391028</v>
      </c>
      <c r="K159" s="21">
        <v>2.5940880222614835</v>
      </c>
      <c r="L159" s="21">
        <v>2.6325716089165945</v>
      </c>
      <c r="M159" s="21">
        <v>1.6732723418799142</v>
      </c>
      <c r="N159" s="21">
        <v>0.90225170680372091</v>
      </c>
      <c r="O159" s="21">
        <v>1.0041671506358947</v>
      </c>
      <c r="P159" s="21">
        <v>1.0732749273166529</v>
      </c>
      <c r="Q159" s="21">
        <v>0.77762417838828524</v>
      </c>
      <c r="R159" s="32">
        <v>0.23556587694913972</v>
      </c>
      <c r="S159" s="32">
        <v>0.29976784585372906</v>
      </c>
      <c r="T159" s="32">
        <v>0</v>
      </c>
      <c r="U159" s="32">
        <v>0</v>
      </c>
    </row>
    <row r="160" spans="1:21" ht="20.149999999999999" customHeight="1" x14ac:dyDescent="0.35">
      <c r="A160" s="15" t="s">
        <v>453</v>
      </c>
      <c r="B160" s="15" t="s">
        <v>337</v>
      </c>
      <c r="C160" s="15" t="s">
        <v>452</v>
      </c>
      <c r="D160" s="15" t="s">
        <v>421</v>
      </c>
      <c r="E160" s="15" t="s">
        <v>201</v>
      </c>
      <c r="F160" s="15" t="b">
        <v>0</v>
      </c>
      <c r="G160" s="16">
        <v>82.5</v>
      </c>
      <c r="H160" s="16">
        <v>29.45</v>
      </c>
      <c r="I160" s="53">
        <v>1.801358234295416</v>
      </c>
      <c r="J160" s="21">
        <v>2.9303290067456667</v>
      </c>
      <c r="K160" s="21">
        <v>1.965563148165193</v>
      </c>
      <c r="L160" s="21">
        <v>1.4316449205212005</v>
      </c>
      <c r="M160" s="21">
        <v>1.1807443126556538</v>
      </c>
      <c r="N160" s="21">
        <v>0.95080726166029528</v>
      </c>
      <c r="O160" s="21">
        <v>0.67683266725403224</v>
      </c>
      <c r="P160" s="21">
        <v>0.91854832446742085</v>
      </c>
      <c r="Q160" s="21">
        <v>0.66900423777098461</v>
      </c>
      <c r="R160" s="32">
        <v>0.31346252327056351</v>
      </c>
      <c r="S160" s="32">
        <v>0.34036262757341801</v>
      </c>
      <c r="T160" s="32">
        <v>2.775003700191014E-2</v>
      </c>
      <c r="U160" s="32">
        <v>9.2021180923945872E-2</v>
      </c>
    </row>
    <row r="161" spans="1:21" ht="20.149999999999999" customHeight="1" x14ac:dyDescent="0.35">
      <c r="A161" s="15" t="s">
        <v>454</v>
      </c>
      <c r="B161" s="15" t="s">
        <v>357</v>
      </c>
      <c r="C161" s="15" t="s">
        <v>452</v>
      </c>
      <c r="D161" s="15" t="s">
        <v>421</v>
      </c>
      <c r="E161" s="15" t="s">
        <v>201</v>
      </c>
      <c r="F161" s="15" t="b">
        <v>0</v>
      </c>
      <c r="G161" s="16">
        <v>35.5</v>
      </c>
      <c r="H161" s="16">
        <v>22.8</v>
      </c>
      <c r="I161" s="53">
        <v>0.55701754385964897</v>
      </c>
      <c r="J161" s="21">
        <v>2.7217666731741641</v>
      </c>
      <c r="K161" s="21">
        <v>3.3862216568279431</v>
      </c>
      <c r="L161" s="21">
        <v>1.8917144200702116</v>
      </c>
      <c r="M161" s="21">
        <v>2.1197576177910031</v>
      </c>
      <c r="N161" s="21">
        <v>0.76669132312386445</v>
      </c>
      <c r="O161" s="21">
        <v>0.93492786442533227</v>
      </c>
      <c r="P161" s="21">
        <v>0.81841961057814883</v>
      </c>
      <c r="Q161" s="21">
        <v>0.77527888495885355</v>
      </c>
      <c r="R161" s="32">
        <v>0.30069425812452028</v>
      </c>
      <c r="S161" s="32">
        <v>0.2289510148857471</v>
      </c>
      <c r="T161" s="32">
        <v>0.15268837664860191</v>
      </c>
      <c r="U161" s="32">
        <v>0.112139737819773</v>
      </c>
    </row>
    <row r="162" spans="1:21" ht="20.149999999999999" customHeight="1" x14ac:dyDescent="0.35">
      <c r="A162" s="15" t="s">
        <v>455</v>
      </c>
      <c r="B162" s="15" t="s">
        <v>152</v>
      </c>
      <c r="C162" s="15" t="s">
        <v>452</v>
      </c>
      <c r="D162" s="15" t="s">
        <v>421</v>
      </c>
      <c r="E162" s="15" t="s">
        <v>201</v>
      </c>
      <c r="F162" s="15" t="b">
        <v>0</v>
      </c>
      <c r="G162" s="16">
        <v>41.6</v>
      </c>
      <c r="H162" s="16">
        <v>29.93</v>
      </c>
      <c r="I162" s="53">
        <v>0.38990978950885413</v>
      </c>
      <c r="J162" s="21">
        <v>17.24185526920926</v>
      </c>
      <c r="K162" s="21">
        <v>12.754164221359964</v>
      </c>
      <c r="L162" s="21">
        <v>0.78344381988441492</v>
      </c>
      <c r="M162" s="21">
        <v>0.59666808785995107</v>
      </c>
      <c r="N162" s="21">
        <v>55.300227076236617</v>
      </c>
      <c r="O162" s="21">
        <v>7.6701358891712204</v>
      </c>
      <c r="P162" s="21">
        <v>3.7289574821196764E-3</v>
      </c>
      <c r="Q162" s="21">
        <v>3.0047841047174777E-3</v>
      </c>
      <c r="R162" s="32">
        <v>2.162735635983965E-4</v>
      </c>
      <c r="S162" s="32">
        <v>2.3559239575143877E-4</v>
      </c>
      <c r="T162" s="32">
        <v>5.6848384187080494E-3</v>
      </c>
      <c r="U162" s="32">
        <v>6.974142174906329E-3</v>
      </c>
    </row>
    <row r="163" spans="1:21" s="57" customFormat="1" ht="20.149999999999999" customHeight="1" x14ac:dyDescent="0.35">
      <c r="A163" s="54" t="s">
        <v>388</v>
      </c>
      <c r="B163" s="54" t="s">
        <v>115</v>
      </c>
      <c r="C163" s="54"/>
      <c r="D163" s="54"/>
      <c r="E163" s="54"/>
      <c r="F163" s="54"/>
      <c r="G163" s="54"/>
      <c r="H163" s="58"/>
      <c r="I163" s="54"/>
      <c r="J163" s="55">
        <v>6.8625267836170485</v>
      </c>
      <c r="K163" s="55">
        <v>5.1750092621536457</v>
      </c>
      <c r="L163" s="55">
        <v>1.6848436923481054</v>
      </c>
      <c r="M163" s="55">
        <v>1.3926105900466306</v>
      </c>
      <c r="N163" s="55">
        <v>14.479994341956125</v>
      </c>
      <c r="O163" s="55">
        <v>2.57151589287162</v>
      </c>
      <c r="P163" s="55">
        <v>0.70349295496108555</v>
      </c>
      <c r="Q163" s="55">
        <v>0.55622802130571014</v>
      </c>
      <c r="R163" s="56">
        <v>0.21248473297695547</v>
      </c>
      <c r="S163" s="32" t="e">
        <v>#N/A</v>
      </c>
      <c r="T163" s="56">
        <v>4.6530813017305023E-2</v>
      </c>
      <c r="U163" s="56">
        <v>5.2783765229656304E-2</v>
      </c>
    </row>
    <row r="164" spans="1:21" ht="20.149999999999999" customHeight="1" x14ac:dyDescent="0.35">
      <c r="A164" s="20"/>
      <c r="B164" s="20"/>
      <c r="C164" s="20"/>
      <c r="D164" s="20"/>
      <c r="E164" s="33"/>
      <c r="F164" s="33"/>
      <c r="G164" s="39"/>
      <c r="H164" s="34"/>
      <c r="I164" s="35"/>
      <c r="J164" s="26"/>
      <c r="K164" s="36"/>
      <c r="L164" s="26"/>
      <c r="M164" s="35"/>
      <c r="N164" s="35"/>
      <c r="O164" s="35"/>
      <c r="P164" s="35"/>
      <c r="Q164" s="35"/>
      <c r="R164" s="35"/>
      <c r="S164" s="35"/>
      <c r="T164" s="35"/>
      <c r="U164" s="17"/>
    </row>
    <row r="165" spans="1:21" ht="20.149999999999999" customHeight="1" x14ac:dyDescent="0.35">
      <c r="A165" s="15"/>
      <c r="B165" s="15"/>
      <c r="C165" s="15"/>
      <c r="D165" s="15"/>
      <c r="E165" s="19"/>
      <c r="F165" s="19"/>
      <c r="G165" s="39"/>
      <c r="H165" s="16"/>
      <c r="I165" s="32"/>
      <c r="J165" s="26"/>
      <c r="K165" s="26"/>
      <c r="L165" s="26"/>
      <c r="M165" s="17"/>
      <c r="N165" s="17"/>
      <c r="O165" s="17"/>
      <c r="P165" s="17"/>
      <c r="Q165" s="17"/>
      <c r="R165" s="17"/>
      <c r="S165" s="17"/>
      <c r="T165" s="17"/>
      <c r="U165" s="17"/>
    </row>
    <row r="166" spans="1:21" ht="20.149999999999999" customHeight="1" x14ac:dyDescent="0.35">
      <c r="A166" s="15"/>
      <c r="B166" s="15"/>
      <c r="C166" s="15"/>
      <c r="D166" s="15"/>
      <c r="E166" s="19"/>
      <c r="F166" s="19"/>
      <c r="G166" s="39"/>
      <c r="H166" s="16"/>
      <c r="I166" s="32"/>
      <c r="J166" s="26"/>
      <c r="K166" s="26"/>
      <c r="L166" s="26"/>
      <c r="M166" s="17"/>
      <c r="N166" s="17"/>
      <c r="O166" s="17"/>
      <c r="P166" s="17"/>
      <c r="Q166" s="17"/>
      <c r="R166" s="17"/>
      <c r="S166" s="17"/>
      <c r="T166" s="17"/>
      <c r="U166" s="17"/>
    </row>
    <row r="167" spans="1:21" ht="20.149999999999999" customHeight="1" x14ac:dyDescent="0.35">
      <c r="A167" s="15"/>
      <c r="B167" s="15"/>
      <c r="C167" s="15"/>
      <c r="D167" s="15"/>
      <c r="E167" s="19"/>
      <c r="F167" s="19"/>
      <c r="G167" s="39"/>
      <c r="H167" s="16"/>
      <c r="I167" s="32"/>
      <c r="J167" s="26"/>
      <c r="K167" s="26"/>
      <c r="L167" s="26"/>
      <c r="M167" s="17"/>
      <c r="N167" s="17"/>
      <c r="O167" s="17"/>
      <c r="P167" s="17"/>
      <c r="Q167" s="17"/>
      <c r="R167" s="17"/>
      <c r="S167" s="17"/>
      <c r="T167" s="17"/>
      <c r="U167" s="17"/>
    </row>
    <row r="168" spans="1:21" ht="20.149999999999999" customHeight="1" x14ac:dyDescent="0.35">
      <c r="A168" s="15"/>
      <c r="B168" s="15"/>
      <c r="C168" s="15"/>
      <c r="D168" s="15"/>
      <c r="E168" s="19"/>
      <c r="F168" s="19"/>
      <c r="G168" s="39"/>
      <c r="H168" s="16"/>
      <c r="I168" s="32"/>
      <c r="J168" s="26"/>
      <c r="K168" s="26"/>
      <c r="L168" s="26"/>
      <c r="M168" s="17"/>
      <c r="N168" s="17"/>
      <c r="O168" s="17"/>
      <c r="P168" s="17"/>
      <c r="Q168" s="17"/>
      <c r="R168" s="17"/>
      <c r="S168" s="17"/>
      <c r="T168" s="17"/>
      <c r="U168" s="17"/>
    </row>
    <row r="169" spans="1:21" ht="20.149999999999999" customHeight="1" x14ac:dyDescent="0.35">
      <c r="A169" s="15"/>
      <c r="B169" s="15"/>
      <c r="C169" s="15"/>
      <c r="D169" s="15"/>
      <c r="E169" s="19"/>
      <c r="F169" s="19"/>
      <c r="G169" s="39"/>
      <c r="H169" s="16"/>
      <c r="I169" s="32"/>
      <c r="J169" s="26"/>
      <c r="K169" s="26"/>
      <c r="L169" s="26"/>
      <c r="M169" s="17"/>
      <c r="N169" s="17"/>
      <c r="O169" s="17"/>
      <c r="P169" s="17"/>
      <c r="Q169" s="17"/>
      <c r="R169" s="17"/>
      <c r="S169" s="17"/>
      <c r="T169" s="17"/>
      <c r="U169" s="17"/>
    </row>
    <row r="170" spans="1:21" ht="20.149999999999999" customHeight="1" x14ac:dyDescent="0.35">
      <c r="A170" s="15"/>
      <c r="B170" s="15"/>
      <c r="C170" s="15"/>
      <c r="D170" s="15"/>
      <c r="E170" s="19"/>
      <c r="F170" s="19"/>
      <c r="G170" s="39"/>
      <c r="H170" s="16"/>
      <c r="I170" s="32"/>
      <c r="J170" s="26"/>
      <c r="K170" s="26"/>
      <c r="L170" s="26"/>
      <c r="M170" s="17"/>
      <c r="N170" s="17"/>
      <c r="O170" s="17"/>
      <c r="P170" s="17"/>
      <c r="Q170" s="17"/>
      <c r="R170" s="17"/>
      <c r="S170" s="17"/>
      <c r="T170" s="17"/>
      <c r="U170" s="17"/>
    </row>
    <row r="171" spans="1:21" ht="20.149999999999999" customHeight="1" x14ac:dyDescent="0.35">
      <c r="A171" s="15"/>
      <c r="B171" s="15"/>
      <c r="C171" s="15"/>
      <c r="D171" s="15"/>
      <c r="E171" s="19"/>
      <c r="F171" s="19"/>
      <c r="G171" s="39"/>
      <c r="H171" s="16"/>
      <c r="I171" s="32"/>
      <c r="J171" s="26"/>
      <c r="K171" s="26"/>
      <c r="L171" s="26"/>
      <c r="M171" s="17"/>
      <c r="N171" s="17"/>
      <c r="O171" s="17"/>
      <c r="P171" s="17"/>
      <c r="Q171" s="17"/>
      <c r="R171" s="17"/>
      <c r="S171" s="17"/>
      <c r="T171" s="17"/>
      <c r="U171" s="17"/>
    </row>
    <row r="172" spans="1:21" ht="20.149999999999999" customHeight="1" x14ac:dyDescent="0.35">
      <c r="A172" s="15"/>
      <c r="B172" s="15"/>
      <c r="C172" s="15"/>
      <c r="D172" s="15"/>
      <c r="E172" s="19"/>
      <c r="F172" s="19"/>
      <c r="G172" s="39"/>
      <c r="H172" s="16"/>
      <c r="I172" s="32"/>
      <c r="J172" s="26"/>
      <c r="K172" s="26"/>
      <c r="L172" s="26"/>
      <c r="M172" s="17"/>
      <c r="N172" s="17"/>
      <c r="O172" s="17"/>
      <c r="P172" s="17"/>
      <c r="Q172" s="17"/>
      <c r="R172" s="17"/>
      <c r="S172" s="17"/>
      <c r="T172" s="17"/>
      <c r="U172" s="17"/>
    </row>
    <row r="173" spans="1:21" ht="20.149999999999999" customHeight="1" x14ac:dyDescent="0.35">
      <c r="A173" s="15"/>
      <c r="B173" s="15"/>
      <c r="C173" s="15"/>
      <c r="D173" s="15"/>
      <c r="E173" s="19"/>
      <c r="F173" s="19"/>
      <c r="G173" s="39"/>
      <c r="H173" s="16"/>
      <c r="I173" s="32"/>
      <c r="J173" s="26"/>
      <c r="K173" s="26"/>
      <c r="L173" s="26"/>
      <c r="M173" s="17"/>
      <c r="N173" s="17"/>
      <c r="O173" s="17"/>
      <c r="P173" s="17"/>
      <c r="Q173" s="17"/>
      <c r="R173" s="17"/>
      <c r="S173" s="17"/>
      <c r="T173" s="17"/>
      <c r="U173" s="17"/>
    </row>
    <row r="174" spans="1:21" ht="20.149999999999999" customHeight="1" x14ac:dyDescent="0.35">
      <c r="A174" s="15"/>
      <c r="B174" s="15"/>
      <c r="C174" s="15"/>
      <c r="D174" s="15"/>
      <c r="E174" s="19"/>
      <c r="F174" s="19"/>
      <c r="G174" s="39"/>
      <c r="H174" s="16"/>
      <c r="I174" s="32"/>
      <c r="J174" s="26"/>
      <c r="K174" s="26"/>
      <c r="L174" s="26"/>
      <c r="M174" s="17"/>
      <c r="N174" s="17"/>
      <c r="O174" s="17"/>
      <c r="P174" s="17"/>
      <c r="Q174" s="17"/>
      <c r="R174" s="17"/>
      <c r="S174" s="17"/>
      <c r="T174" s="17"/>
      <c r="U174" s="17"/>
    </row>
    <row r="175" spans="1:21" ht="20.149999999999999" customHeight="1" x14ac:dyDescent="0.35">
      <c r="A175" s="15"/>
      <c r="B175" s="15"/>
      <c r="C175" s="15"/>
      <c r="D175" s="15"/>
      <c r="E175" s="19"/>
      <c r="F175" s="19"/>
      <c r="G175" s="39"/>
      <c r="H175" s="16"/>
      <c r="I175" s="32"/>
      <c r="J175" s="26"/>
      <c r="K175" s="26"/>
      <c r="L175" s="26"/>
      <c r="M175" s="17"/>
      <c r="N175" s="17"/>
      <c r="O175" s="17"/>
      <c r="P175" s="17"/>
      <c r="Q175" s="17"/>
      <c r="R175" s="17"/>
      <c r="S175" s="17"/>
      <c r="T175" s="17"/>
      <c r="U175" s="17"/>
    </row>
    <row r="176" spans="1:21" ht="20.149999999999999" customHeight="1" x14ac:dyDescent="0.35">
      <c r="A176" s="15"/>
      <c r="B176" s="15"/>
      <c r="C176" s="15"/>
      <c r="D176" s="15"/>
      <c r="E176" s="19"/>
      <c r="F176" s="19"/>
      <c r="G176" s="39"/>
      <c r="H176" s="16"/>
      <c r="I176" s="32"/>
      <c r="J176" s="26"/>
      <c r="K176" s="26"/>
      <c r="L176" s="26"/>
      <c r="M176" s="17"/>
      <c r="N176" s="17"/>
      <c r="O176" s="17"/>
      <c r="P176" s="17"/>
      <c r="Q176" s="17"/>
      <c r="R176" s="17"/>
      <c r="S176" s="17"/>
      <c r="T176" s="17"/>
      <c r="U176" s="17"/>
    </row>
    <row r="177" spans="1:21" ht="20.149999999999999" customHeight="1" x14ac:dyDescent="0.35">
      <c r="A177" s="15"/>
      <c r="B177" s="15"/>
      <c r="C177" s="15"/>
      <c r="D177" s="15"/>
      <c r="E177" s="19"/>
      <c r="F177" s="19"/>
      <c r="G177" s="39"/>
      <c r="H177" s="16"/>
      <c r="I177" s="32"/>
      <c r="J177" s="26"/>
      <c r="K177" s="26"/>
      <c r="L177" s="26"/>
      <c r="M177" s="17"/>
      <c r="N177" s="17"/>
      <c r="O177" s="17"/>
      <c r="P177" s="17"/>
      <c r="Q177" s="17"/>
      <c r="R177" s="17"/>
      <c r="S177" s="17"/>
      <c r="T177" s="17"/>
      <c r="U177" s="17"/>
    </row>
    <row r="178" spans="1:21" ht="20.149999999999999" customHeight="1" x14ac:dyDescent="0.35">
      <c r="A178" s="15"/>
      <c r="B178" s="15"/>
      <c r="C178" s="15"/>
      <c r="D178" s="15"/>
      <c r="E178" s="19"/>
      <c r="F178" s="19"/>
      <c r="G178" s="39"/>
      <c r="H178" s="16"/>
      <c r="I178" s="38"/>
      <c r="J178" s="26"/>
      <c r="K178" s="21"/>
      <c r="L178" s="26"/>
      <c r="M178" s="17"/>
      <c r="N178" s="17"/>
      <c r="O178" s="17"/>
      <c r="P178" s="17"/>
      <c r="Q178" s="17"/>
      <c r="R178" s="17"/>
      <c r="S178" s="17"/>
      <c r="T178" s="17"/>
      <c r="U178" s="17"/>
    </row>
    <row r="179" spans="1:21" ht="20.149999999999999" customHeight="1" x14ac:dyDescent="0.35">
      <c r="A179" s="15"/>
      <c r="B179" s="15"/>
      <c r="C179" s="15"/>
      <c r="D179" s="15"/>
      <c r="E179" s="19"/>
      <c r="F179" s="19"/>
      <c r="G179" s="44"/>
      <c r="H179" s="16"/>
      <c r="I179" s="43"/>
      <c r="J179" s="26"/>
      <c r="K179" s="21"/>
      <c r="L179" s="26"/>
      <c r="M179" s="17"/>
      <c r="N179" s="17"/>
      <c r="O179" s="17"/>
      <c r="P179" s="17"/>
      <c r="Q179" s="17"/>
      <c r="R179" s="17"/>
      <c r="S179" s="17"/>
      <c r="T179" s="17"/>
      <c r="U179" s="17"/>
    </row>
    <row r="180" spans="1:21" ht="20.149999999999999" customHeight="1" x14ac:dyDescent="0.35">
      <c r="A180" s="15"/>
      <c r="B180" s="15"/>
      <c r="C180" s="15"/>
      <c r="D180" s="15"/>
      <c r="E180" s="19"/>
      <c r="F180" s="19"/>
      <c r="G180" s="19"/>
      <c r="H180" s="16"/>
      <c r="I180" s="19"/>
      <c r="J180" s="26"/>
      <c r="K180" s="21"/>
      <c r="L180" s="26"/>
      <c r="M180" s="17"/>
      <c r="N180" s="17"/>
      <c r="O180" s="17"/>
      <c r="P180" s="17"/>
      <c r="Q180" s="17"/>
      <c r="R180" s="17"/>
      <c r="S180" s="17"/>
      <c r="T180" s="17"/>
      <c r="U180" s="17"/>
    </row>
    <row r="181" spans="1:21" ht="20.149999999999999" customHeight="1" x14ac:dyDescent="0.35">
      <c r="A181" s="15"/>
      <c r="B181" s="15"/>
      <c r="C181" s="15"/>
      <c r="D181" s="15"/>
      <c r="E181" s="19"/>
      <c r="F181" s="19"/>
      <c r="G181" s="19"/>
      <c r="H181" s="16"/>
      <c r="I181" s="19"/>
      <c r="J181" s="26"/>
      <c r="K181" s="21"/>
      <c r="L181" s="26"/>
      <c r="M181" s="17"/>
      <c r="N181" s="17"/>
      <c r="O181" s="17"/>
      <c r="P181" s="17"/>
      <c r="Q181" s="17"/>
      <c r="R181" s="17"/>
      <c r="S181" s="17"/>
      <c r="T181" s="17"/>
      <c r="U181" s="17"/>
    </row>
    <row r="182" spans="1:21" ht="20.149999999999999" customHeight="1" x14ac:dyDescent="0.35">
      <c r="A182" s="15"/>
      <c r="B182" s="15"/>
      <c r="C182" s="15"/>
      <c r="D182" s="15"/>
      <c r="E182" s="19"/>
      <c r="F182" s="19"/>
      <c r="G182" s="19"/>
      <c r="H182" s="16"/>
      <c r="I182" s="19"/>
      <c r="J182" s="26"/>
      <c r="K182" s="21"/>
      <c r="L182" s="26"/>
      <c r="M182" s="17"/>
      <c r="N182" s="17"/>
      <c r="O182" s="17"/>
      <c r="P182" s="17"/>
      <c r="Q182" s="17"/>
      <c r="R182" s="17"/>
      <c r="S182" s="17"/>
      <c r="T182" s="17"/>
      <c r="U182" s="17"/>
    </row>
    <row r="183" spans="1:21" ht="20.149999999999999" customHeight="1" x14ac:dyDescent="0.35">
      <c r="A183" s="18"/>
      <c r="B183" s="18"/>
      <c r="C183" s="18"/>
      <c r="D183" s="18"/>
      <c r="E183" s="18"/>
      <c r="F183" s="18"/>
      <c r="G183" s="18"/>
      <c r="H183" s="18"/>
      <c r="I183" s="18"/>
      <c r="J183" s="25"/>
      <c r="K183" s="25"/>
      <c r="L183" s="25"/>
      <c r="M183" s="22"/>
      <c r="N183" s="22"/>
      <c r="O183" s="22"/>
      <c r="P183" s="22"/>
      <c r="Q183" s="22"/>
      <c r="R183" s="22"/>
      <c r="S183" s="22"/>
      <c r="T183" s="22"/>
      <c r="U183" s="22"/>
    </row>
    <row r="184" spans="1:21" ht="20.149999999999999" customHeight="1" x14ac:dyDescent="0.35">
      <c r="A184" s="10"/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</row>
    <row r="185" spans="1:21" ht="20.149999999999999" customHeight="1" x14ac:dyDescent="0.35">
      <c r="A185" s="12"/>
      <c r="B185" s="13"/>
      <c r="C185" s="13"/>
      <c r="D185" s="13"/>
      <c r="E185" s="13"/>
      <c r="F185" s="13"/>
      <c r="G185" s="145"/>
      <c r="H185" s="145"/>
      <c r="I185" s="13"/>
      <c r="J185" s="145"/>
      <c r="K185" s="145"/>
      <c r="L185" s="145"/>
      <c r="M185" s="145"/>
      <c r="N185" s="145"/>
      <c r="O185" s="145"/>
      <c r="P185" s="145"/>
      <c r="Q185" s="145"/>
      <c r="R185" s="145"/>
      <c r="S185" s="145"/>
      <c r="T185" s="145"/>
      <c r="U185" s="145"/>
    </row>
    <row r="186" spans="1:21" ht="20.149999999999999" customHeight="1" x14ac:dyDescent="0.35">
      <c r="A186" s="145"/>
      <c r="B186" s="145"/>
      <c r="C186" s="145"/>
      <c r="D186" s="145"/>
      <c r="E186" s="145"/>
      <c r="F186" s="145"/>
      <c r="G186" s="145"/>
      <c r="H186" s="145"/>
      <c r="I186" s="145"/>
      <c r="J186" s="145"/>
      <c r="K186" s="145"/>
      <c r="L186" s="145"/>
      <c r="M186" s="145"/>
      <c r="N186" s="145"/>
      <c r="O186" s="145"/>
      <c r="P186" s="145"/>
      <c r="Q186" s="145"/>
      <c r="R186" s="145"/>
      <c r="S186" s="145"/>
      <c r="T186" s="145"/>
      <c r="U186" s="145"/>
    </row>
    <row r="187" spans="1:21" ht="20.149999999999999" customHeight="1" x14ac:dyDescent="0.35">
      <c r="A187" s="15"/>
      <c r="B187" s="15"/>
      <c r="C187" s="15"/>
      <c r="D187" s="15"/>
      <c r="E187" s="19"/>
      <c r="F187" s="19"/>
      <c r="G187" s="16"/>
      <c r="H187" s="16"/>
      <c r="I187" s="32"/>
      <c r="J187" s="26"/>
      <c r="K187" s="26"/>
      <c r="L187" s="26"/>
      <c r="M187" s="17"/>
      <c r="N187" s="17"/>
      <c r="O187" s="17"/>
      <c r="P187" s="17"/>
      <c r="Q187" s="17"/>
      <c r="R187" s="17"/>
      <c r="S187" s="17"/>
      <c r="T187" s="17"/>
      <c r="U187" s="17"/>
    </row>
    <row r="188" spans="1:21" ht="20.149999999999999" customHeight="1" x14ac:dyDescent="0.35">
      <c r="A188" s="15"/>
      <c r="B188" s="15"/>
      <c r="C188" s="15"/>
      <c r="D188" s="15"/>
      <c r="E188" s="19"/>
      <c r="F188" s="19"/>
      <c r="G188" s="16"/>
      <c r="H188" s="16"/>
      <c r="I188" s="32"/>
      <c r="J188" s="26"/>
      <c r="K188" s="26"/>
      <c r="L188" s="26"/>
      <c r="M188" s="17"/>
      <c r="N188" s="17"/>
      <c r="O188" s="17"/>
      <c r="P188" s="17"/>
      <c r="Q188" s="17"/>
      <c r="R188" s="17"/>
      <c r="S188" s="17"/>
      <c r="T188" s="17"/>
      <c r="U188" s="17"/>
    </row>
    <row r="189" spans="1:21" ht="20.149999999999999" customHeight="1" x14ac:dyDescent="0.35">
      <c r="A189" s="15"/>
      <c r="B189" s="15"/>
      <c r="C189" s="15"/>
      <c r="D189" s="15"/>
      <c r="E189" s="19"/>
      <c r="F189" s="19"/>
      <c r="G189" s="16"/>
      <c r="H189" s="16"/>
      <c r="I189" s="32"/>
      <c r="J189" s="26"/>
      <c r="K189" s="26"/>
      <c r="L189" s="26"/>
      <c r="M189" s="17"/>
      <c r="N189" s="17"/>
      <c r="O189" s="17"/>
      <c r="P189" s="17"/>
      <c r="Q189" s="17"/>
      <c r="R189" s="17"/>
      <c r="S189" s="17"/>
      <c r="T189" s="17"/>
      <c r="U189" s="17"/>
    </row>
    <row r="190" spans="1:21" ht="20.149999999999999" customHeight="1" x14ac:dyDescent="0.35">
      <c r="A190" s="15"/>
      <c r="B190" s="15"/>
      <c r="C190" s="15"/>
      <c r="D190" s="15"/>
      <c r="E190" s="19"/>
      <c r="F190" s="19"/>
      <c r="G190" s="16"/>
      <c r="H190" s="16"/>
      <c r="I190" s="32"/>
      <c r="J190" s="26"/>
      <c r="K190" s="26"/>
      <c r="L190" s="26"/>
      <c r="M190" s="17"/>
      <c r="N190" s="17"/>
      <c r="O190" s="17"/>
      <c r="P190" s="17"/>
      <c r="Q190" s="17"/>
      <c r="R190" s="17"/>
      <c r="S190" s="17"/>
      <c r="T190" s="17"/>
      <c r="U190" s="17"/>
    </row>
    <row r="191" spans="1:21" ht="20.149999999999999" customHeight="1" x14ac:dyDescent="0.35">
      <c r="A191" s="15"/>
      <c r="B191" s="15"/>
      <c r="C191" s="15"/>
      <c r="D191" s="15"/>
      <c r="E191" s="19"/>
      <c r="F191" s="19"/>
      <c r="G191" s="16"/>
      <c r="H191" s="16"/>
      <c r="I191" s="32"/>
      <c r="J191" s="26"/>
      <c r="K191" s="26"/>
      <c r="L191" s="26"/>
      <c r="M191" s="17"/>
      <c r="N191" s="17"/>
      <c r="O191" s="17"/>
      <c r="P191" s="17"/>
      <c r="Q191" s="17"/>
      <c r="R191" s="17"/>
      <c r="S191" s="17"/>
      <c r="T191" s="17"/>
      <c r="U191" s="17"/>
    </row>
    <row r="192" spans="1:21" ht="20.149999999999999" customHeight="1" x14ac:dyDescent="0.35">
      <c r="A192" s="15"/>
      <c r="B192" s="15"/>
      <c r="C192" s="15"/>
      <c r="D192" s="15"/>
      <c r="E192" s="19"/>
      <c r="F192" s="19"/>
      <c r="G192" s="16"/>
      <c r="H192" s="16"/>
      <c r="I192" s="32"/>
      <c r="J192" s="26"/>
      <c r="K192" s="26"/>
      <c r="L192" s="26"/>
      <c r="M192" s="17"/>
      <c r="N192" s="17"/>
      <c r="O192" s="17"/>
      <c r="P192" s="17"/>
      <c r="Q192" s="17"/>
      <c r="R192" s="17"/>
      <c r="S192" s="17"/>
      <c r="T192" s="17"/>
      <c r="U192" s="17"/>
    </row>
    <row r="193" spans="1:21" ht="20.149999999999999" customHeight="1" x14ac:dyDescent="0.35">
      <c r="A193" s="15"/>
      <c r="B193" s="15"/>
      <c r="C193" s="15"/>
      <c r="D193" s="15"/>
      <c r="E193" s="19"/>
      <c r="F193" s="19"/>
      <c r="G193" s="16"/>
      <c r="H193" s="16"/>
      <c r="I193" s="32"/>
      <c r="J193" s="26"/>
      <c r="K193" s="26"/>
      <c r="L193" s="26"/>
      <c r="M193" s="17"/>
      <c r="N193" s="17"/>
      <c r="O193" s="17"/>
      <c r="P193" s="17"/>
      <c r="Q193" s="17"/>
      <c r="R193" s="17"/>
      <c r="S193" s="17"/>
      <c r="T193" s="17"/>
      <c r="U193" s="17"/>
    </row>
    <row r="194" spans="1:21" ht="20.149999999999999" customHeight="1" x14ac:dyDescent="0.35">
      <c r="A194" s="15"/>
      <c r="B194" s="15"/>
      <c r="C194" s="15"/>
      <c r="D194" s="15"/>
      <c r="E194" s="19"/>
      <c r="F194" s="19"/>
      <c r="G194" s="16"/>
      <c r="H194" s="16"/>
      <c r="I194" s="32"/>
      <c r="J194" s="26"/>
      <c r="K194" s="26"/>
      <c r="L194" s="26"/>
      <c r="M194" s="17"/>
      <c r="N194" s="17"/>
      <c r="O194" s="17"/>
      <c r="P194" s="17"/>
      <c r="Q194" s="17"/>
      <c r="R194" s="17"/>
      <c r="S194" s="17"/>
      <c r="T194" s="17"/>
      <c r="U194" s="17"/>
    </row>
    <row r="195" spans="1:21" ht="20.149999999999999" customHeight="1" x14ac:dyDescent="0.35">
      <c r="A195" s="15"/>
      <c r="B195" s="15"/>
      <c r="C195" s="15"/>
      <c r="D195" s="15"/>
      <c r="E195" s="19"/>
      <c r="F195" s="19"/>
      <c r="G195" s="16"/>
      <c r="H195" s="16"/>
      <c r="I195" s="32"/>
      <c r="J195" s="26"/>
      <c r="K195" s="26"/>
      <c r="L195" s="26"/>
      <c r="M195" s="17"/>
      <c r="N195" s="17"/>
      <c r="O195" s="17"/>
      <c r="P195" s="17"/>
      <c r="Q195" s="17"/>
      <c r="R195" s="17"/>
      <c r="S195" s="17"/>
      <c r="T195" s="17"/>
      <c r="U195" s="17"/>
    </row>
    <row r="196" spans="1:21" ht="20.149999999999999" customHeight="1" x14ac:dyDescent="0.35">
      <c r="A196" s="15"/>
      <c r="B196" s="15"/>
      <c r="C196" s="15"/>
      <c r="D196" s="15"/>
      <c r="E196" s="19"/>
      <c r="F196" s="19"/>
      <c r="G196" s="16"/>
      <c r="H196" s="16"/>
      <c r="I196" s="32"/>
      <c r="J196" s="26"/>
      <c r="K196" s="26"/>
      <c r="L196" s="26"/>
      <c r="M196" s="17"/>
      <c r="N196" s="17"/>
      <c r="O196" s="17"/>
      <c r="P196" s="17"/>
      <c r="Q196" s="17"/>
      <c r="R196" s="17"/>
      <c r="S196" s="17"/>
      <c r="T196" s="17"/>
      <c r="U196" s="17"/>
    </row>
    <row r="197" spans="1:21" ht="20.149999999999999" customHeight="1" x14ac:dyDescent="0.35">
      <c r="A197" s="15"/>
      <c r="B197" s="15"/>
      <c r="C197" s="15"/>
      <c r="D197" s="15"/>
      <c r="E197" s="19"/>
      <c r="F197" s="19"/>
      <c r="G197" s="16"/>
      <c r="H197" s="16"/>
      <c r="I197" s="32"/>
      <c r="J197" s="26"/>
      <c r="K197" s="26"/>
      <c r="L197" s="26"/>
      <c r="M197" s="17"/>
      <c r="N197" s="17"/>
      <c r="O197" s="17"/>
      <c r="P197" s="17"/>
      <c r="Q197" s="17"/>
      <c r="R197" s="17"/>
      <c r="S197" s="17"/>
      <c r="T197" s="17"/>
      <c r="U197" s="17"/>
    </row>
    <row r="198" spans="1:21" ht="20.149999999999999" customHeight="1" x14ac:dyDescent="0.35">
      <c r="A198" s="15"/>
      <c r="B198" s="15"/>
      <c r="C198" s="15"/>
      <c r="D198" s="15"/>
      <c r="E198" s="19"/>
      <c r="F198" s="19"/>
      <c r="G198" s="16"/>
      <c r="H198" s="16"/>
      <c r="I198" s="32"/>
      <c r="J198" s="26"/>
      <c r="K198" s="26"/>
      <c r="L198" s="26"/>
      <c r="M198" s="17"/>
      <c r="N198" s="17"/>
      <c r="O198" s="17"/>
      <c r="P198" s="17"/>
      <c r="Q198" s="17"/>
      <c r="R198" s="17"/>
      <c r="S198" s="17"/>
      <c r="T198" s="17"/>
      <c r="U198" s="17"/>
    </row>
    <row r="199" spans="1:21" ht="20.149999999999999" customHeight="1" x14ac:dyDescent="0.35">
      <c r="A199" s="15"/>
      <c r="B199" s="15"/>
      <c r="C199" s="15"/>
      <c r="D199" s="15"/>
      <c r="E199" s="19"/>
      <c r="F199" s="19"/>
      <c r="G199" s="19"/>
      <c r="H199" s="16"/>
      <c r="I199" s="19"/>
      <c r="J199" s="26"/>
      <c r="K199" s="21"/>
      <c r="L199" s="21"/>
      <c r="M199" s="17"/>
      <c r="N199" s="17"/>
      <c r="O199" s="17"/>
      <c r="P199" s="17"/>
      <c r="Q199" s="17"/>
      <c r="R199" s="17"/>
      <c r="S199" s="17"/>
      <c r="T199" s="17"/>
      <c r="U199" s="17"/>
    </row>
    <row r="200" spans="1:21" ht="20.149999999999999" customHeight="1" x14ac:dyDescent="0.35">
      <c r="A200" s="18"/>
      <c r="B200" s="18"/>
      <c r="C200" s="18"/>
      <c r="D200" s="18"/>
      <c r="E200" s="18"/>
      <c r="F200" s="18"/>
      <c r="G200" s="18"/>
      <c r="H200" s="18"/>
      <c r="I200" s="18"/>
      <c r="J200" s="25"/>
      <c r="K200" s="25"/>
      <c r="L200" s="25"/>
      <c r="M200" s="22"/>
      <c r="N200" s="22"/>
      <c r="O200" s="22"/>
      <c r="P200" s="22"/>
      <c r="Q200" s="22"/>
      <c r="R200" s="22"/>
      <c r="S200" s="22"/>
      <c r="T200" s="22"/>
      <c r="U200" s="22"/>
    </row>
    <row r="201" spans="1:21" ht="20.149999999999999" customHeight="1" x14ac:dyDescent="0.35">
      <c r="A201" s="10"/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</row>
    <row r="202" spans="1:21" ht="20.149999999999999" customHeight="1" x14ac:dyDescent="0.35">
      <c r="A202" s="12"/>
      <c r="B202" s="13"/>
      <c r="C202" s="13"/>
      <c r="D202" s="13"/>
      <c r="E202" s="13"/>
      <c r="F202" s="13"/>
      <c r="G202" s="145"/>
      <c r="H202" s="145"/>
      <c r="I202" s="13"/>
      <c r="J202" s="145"/>
      <c r="K202" s="23"/>
      <c r="L202" s="24"/>
      <c r="M202" s="145"/>
      <c r="N202" s="145"/>
      <c r="O202" s="145"/>
      <c r="P202" s="145"/>
      <c r="Q202" s="145"/>
      <c r="R202" s="145"/>
      <c r="S202" s="145"/>
      <c r="T202" s="145"/>
      <c r="U202" s="145"/>
    </row>
    <row r="203" spans="1:21" ht="20.149999999999999" customHeight="1" x14ac:dyDescent="0.35">
      <c r="A203" s="145"/>
      <c r="B203" s="145"/>
      <c r="C203" s="145"/>
      <c r="D203" s="145"/>
      <c r="E203" s="145"/>
      <c r="F203" s="145"/>
      <c r="G203" s="145"/>
      <c r="H203" s="145"/>
      <c r="I203" s="145"/>
      <c r="J203" s="145"/>
      <c r="K203" s="145"/>
      <c r="L203" s="145"/>
      <c r="M203" s="145"/>
      <c r="N203" s="145"/>
      <c r="O203" s="145"/>
      <c r="P203" s="145"/>
      <c r="Q203" s="145"/>
      <c r="R203" s="145"/>
      <c r="S203" s="145"/>
      <c r="T203" s="145"/>
      <c r="U203" s="145"/>
    </row>
    <row r="204" spans="1:21" ht="20.149999999999999" customHeight="1" x14ac:dyDescent="0.35">
      <c r="A204" s="15"/>
      <c r="B204" s="15"/>
      <c r="C204" s="15"/>
      <c r="D204" s="15"/>
      <c r="E204" s="15"/>
      <c r="F204" s="15"/>
      <c r="G204" s="16"/>
      <c r="H204" s="16"/>
      <c r="I204" s="32"/>
      <c r="J204" s="26"/>
      <c r="K204" s="26"/>
      <c r="L204" s="26"/>
      <c r="M204" s="17"/>
      <c r="N204" s="17"/>
      <c r="O204" s="17"/>
      <c r="P204" s="17"/>
      <c r="Q204" s="17"/>
      <c r="R204" s="17"/>
      <c r="S204" s="17"/>
      <c r="T204" s="17"/>
      <c r="U204" s="17"/>
    </row>
    <row r="205" spans="1:21" ht="20.149999999999999" customHeight="1" x14ac:dyDescent="0.35">
      <c r="A205" s="15"/>
      <c r="B205" s="15"/>
      <c r="C205" s="15"/>
      <c r="D205" s="15"/>
      <c r="E205" s="15"/>
      <c r="F205" s="15"/>
      <c r="G205" s="16"/>
      <c r="H205" s="16"/>
      <c r="I205" s="32"/>
      <c r="J205" s="26"/>
      <c r="K205" s="26"/>
      <c r="L205" s="26"/>
      <c r="M205" s="17"/>
      <c r="N205" s="17"/>
      <c r="O205" s="17"/>
      <c r="P205" s="17"/>
      <c r="Q205" s="17"/>
      <c r="R205" s="17"/>
      <c r="S205" s="17"/>
      <c r="T205" s="17"/>
      <c r="U205" s="17"/>
    </row>
    <row r="206" spans="1:21" ht="20.149999999999999" customHeight="1" x14ac:dyDescent="0.35">
      <c r="A206" s="15"/>
      <c r="B206" s="15"/>
      <c r="C206" s="15"/>
      <c r="D206" s="15"/>
      <c r="E206" s="15"/>
      <c r="F206" s="15"/>
      <c r="G206" s="16"/>
      <c r="H206" s="16"/>
      <c r="I206" s="32"/>
      <c r="J206" s="26"/>
      <c r="K206" s="26"/>
      <c r="L206" s="26"/>
      <c r="M206" s="17"/>
      <c r="N206" s="17"/>
      <c r="O206" s="17"/>
      <c r="P206" s="17"/>
      <c r="Q206" s="17"/>
      <c r="R206" s="17"/>
      <c r="S206" s="17"/>
      <c r="T206" s="17"/>
      <c r="U206" s="17"/>
    </row>
    <row r="207" spans="1:21" ht="20.149999999999999" customHeight="1" x14ac:dyDescent="0.35">
      <c r="A207" s="15"/>
      <c r="B207" s="15"/>
      <c r="C207" s="15"/>
      <c r="D207" s="15"/>
      <c r="E207" s="19"/>
      <c r="F207" s="19"/>
      <c r="G207" s="19"/>
      <c r="H207" s="16"/>
      <c r="I207" s="19"/>
      <c r="J207" s="21"/>
      <c r="K207" s="21"/>
      <c r="L207" s="21"/>
      <c r="M207" s="17"/>
      <c r="N207" s="17"/>
      <c r="O207" s="17"/>
      <c r="P207" s="17"/>
      <c r="Q207" s="17"/>
      <c r="R207" s="17"/>
      <c r="S207" s="17"/>
      <c r="T207" s="17"/>
      <c r="U207" s="17"/>
    </row>
    <row r="208" spans="1:21" ht="20.149999999999999" customHeight="1" x14ac:dyDescent="0.35">
      <c r="A208" s="15"/>
      <c r="B208" s="15"/>
      <c r="C208" s="15"/>
      <c r="D208" s="15"/>
      <c r="E208" s="19"/>
      <c r="F208" s="19"/>
      <c r="G208" s="19"/>
      <c r="H208" s="16"/>
      <c r="I208" s="19"/>
      <c r="J208" s="21"/>
      <c r="K208" s="21"/>
      <c r="L208" s="21"/>
      <c r="M208" s="17"/>
      <c r="N208" s="17"/>
      <c r="O208" s="17"/>
      <c r="P208" s="17"/>
      <c r="Q208" s="17"/>
      <c r="R208" s="17"/>
      <c r="S208" s="17"/>
      <c r="T208" s="17"/>
      <c r="U208" s="17"/>
    </row>
    <row r="209" spans="1:21" ht="20.149999999999999" customHeight="1" x14ac:dyDescent="0.35">
      <c r="A209" s="18"/>
      <c r="B209" s="18"/>
      <c r="C209" s="18"/>
      <c r="D209" s="18"/>
      <c r="E209" s="18"/>
      <c r="F209" s="18"/>
      <c r="G209" s="18"/>
      <c r="H209" s="18"/>
      <c r="I209" s="18"/>
      <c r="J209" s="25"/>
      <c r="K209" s="25"/>
      <c r="L209" s="25"/>
      <c r="M209" s="22"/>
      <c r="N209" s="22"/>
      <c r="O209" s="22"/>
      <c r="P209" s="22"/>
      <c r="Q209" s="22"/>
      <c r="R209" s="22"/>
      <c r="S209" s="22"/>
      <c r="T209" s="22"/>
      <c r="U209" s="22"/>
    </row>
  </sheetData>
  <dataConsolidate/>
  <mergeCells count="6">
    <mergeCell ref="T4:U4"/>
    <mergeCell ref="J4:K4"/>
    <mergeCell ref="L4:M4"/>
    <mergeCell ref="N4:O4"/>
    <mergeCell ref="P4:Q4"/>
    <mergeCell ref="R4:S4"/>
  </mergeCells>
  <printOptions horizontalCentered="1"/>
  <pageMargins left="0" right="0" top="7.874015748031496E-2" bottom="0.27559055118110237" header="0" footer="0"/>
  <pageSetup paperSize="9" scale="41" fitToHeight="0" orientation="landscape" r:id="rId1"/>
  <headerFooter>
    <oddFooter>&amp;L
The data of the companies that are not under XP coverage come from the consensus according to Bloomberg. The sector averages are market cap weighted.
*Target price for 2023, remaining are for 2022. **In USD. ***Only data in BRL.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4F32D2-4B7A-4FFE-987C-00BEBCC770AB}">
  <sheetPr>
    <tabColor theme="9" tint="0.39997558519241921"/>
    <pageSetUpPr fitToPage="1"/>
  </sheetPr>
  <dimension ref="A1:W237"/>
  <sheetViews>
    <sheetView showGridLines="0" zoomScale="60" zoomScaleNormal="60" zoomScaleSheetLayoutView="63" workbookViewId="0">
      <pane xSplit="1" ySplit="6" topLeftCell="I57" activePane="bottomRight" state="frozen"/>
      <selection pane="topRight" activeCell="B1" sqref="B1"/>
      <selection pane="bottomLeft" activeCell="A7" sqref="A7"/>
      <selection pane="bottomRight" activeCell="P91" sqref="P91"/>
    </sheetView>
  </sheetViews>
  <sheetFormatPr defaultColWidth="8.7265625" defaultRowHeight="20.149999999999999" customHeight="1" x14ac:dyDescent="0.35"/>
  <cols>
    <col min="1" max="1" width="30.54296875" bestFit="1" customWidth="1"/>
    <col min="2" max="2" width="9.453125" customWidth="1"/>
    <col min="3" max="3" width="43.7265625" style="127" bestFit="1" customWidth="1"/>
    <col min="4" max="4" width="23" bestFit="1" customWidth="1"/>
    <col min="5" max="6" width="22.453125" customWidth="1"/>
    <col min="7" max="7" width="12.54296875" style="100" customWidth="1"/>
    <col min="8" max="8" width="12.54296875" style="68" customWidth="1"/>
    <col min="9" max="10" width="12.54296875" customWidth="1"/>
    <col min="11" max="11" width="18.26953125" style="68" bestFit="1" customWidth="1"/>
    <col min="12" max="12" width="17.26953125" style="62" customWidth="1"/>
    <col min="13" max="20" width="15.7265625" style="79" customWidth="1"/>
    <col min="21" max="21" width="10.7265625" style="127" customWidth="1"/>
    <col min="22" max="22" width="17.7265625" style="127" bestFit="1" customWidth="1"/>
    <col min="23" max="23" width="8.7265625" style="127" customWidth="1"/>
  </cols>
  <sheetData>
    <row r="1" spans="1:23" ht="35.25" customHeight="1" x14ac:dyDescent="0.35">
      <c r="A1" s="27"/>
      <c r="B1" s="28"/>
      <c r="C1" s="126"/>
      <c r="D1" s="28"/>
      <c r="E1" s="28"/>
      <c r="F1" s="28"/>
      <c r="G1" s="93"/>
      <c r="H1" s="63"/>
      <c r="I1" s="28"/>
      <c r="J1" s="28"/>
      <c r="K1" s="63"/>
      <c r="L1" s="116"/>
      <c r="M1" s="69"/>
      <c r="N1" s="69"/>
      <c r="O1" s="69"/>
      <c r="P1" s="69"/>
      <c r="Q1" s="69"/>
      <c r="R1" s="69"/>
      <c r="S1" s="69"/>
      <c r="T1" s="69"/>
      <c r="U1" s="126"/>
      <c r="V1" s="126"/>
    </row>
    <row r="2" spans="1:23" ht="35.25" customHeight="1" x14ac:dyDescent="0.35">
      <c r="A2" s="52"/>
      <c r="B2" s="28"/>
      <c r="C2" s="126"/>
      <c r="D2" s="28"/>
      <c r="E2" s="28"/>
      <c r="F2" s="28"/>
      <c r="G2" s="93"/>
      <c r="H2" s="63"/>
      <c r="I2" s="28"/>
      <c r="J2" s="28"/>
      <c r="K2" s="63"/>
      <c r="L2" s="116"/>
      <c r="M2" s="69"/>
      <c r="N2" s="69"/>
      <c r="O2" s="69"/>
      <c r="P2" s="70"/>
      <c r="Q2" s="70"/>
      <c r="R2" s="70"/>
      <c r="S2" s="69"/>
      <c r="T2" s="69"/>
      <c r="U2" s="126"/>
      <c r="V2" s="126"/>
    </row>
    <row r="3" spans="1:23" ht="20.149999999999999" customHeight="1" x14ac:dyDescent="0.35">
      <c r="A3" s="12" t="s">
        <v>115</v>
      </c>
      <c r="B3" s="13"/>
      <c r="C3" s="13"/>
      <c r="D3" s="13"/>
      <c r="E3" s="13"/>
      <c r="F3" s="13"/>
      <c r="G3" s="83"/>
      <c r="H3" s="64" t="s">
        <v>274</v>
      </c>
      <c r="I3" s="145" t="s">
        <v>275</v>
      </c>
      <c r="J3" s="13"/>
      <c r="K3" s="64" t="s">
        <v>286</v>
      </c>
      <c r="L3" s="117" t="s">
        <v>387</v>
      </c>
      <c r="M3" s="219" t="s">
        <v>289</v>
      </c>
      <c r="N3" s="219"/>
      <c r="O3" s="219" t="s">
        <v>352</v>
      </c>
      <c r="P3" s="219"/>
      <c r="Q3" s="219" t="s">
        <v>287</v>
      </c>
      <c r="R3" s="219"/>
      <c r="S3" s="219" t="s">
        <v>353</v>
      </c>
      <c r="T3" s="219"/>
      <c r="U3" s="216" t="s">
        <v>351</v>
      </c>
      <c r="V3" s="216"/>
    </row>
    <row r="4" spans="1:23" ht="20.149999999999999" customHeight="1" x14ac:dyDescent="0.35">
      <c r="A4" s="145" t="s">
        <v>197</v>
      </c>
      <c r="B4" s="145" t="s">
        <v>0</v>
      </c>
      <c r="C4" s="145" t="s">
        <v>346</v>
      </c>
      <c r="D4" s="145" t="s">
        <v>198</v>
      </c>
      <c r="E4" s="145" t="s">
        <v>199</v>
      </c>
      <c r="F4" s="145" t="s">
        <v>364</v>
      </c>
      <c r="G4" s="83"/>
      <c r="H4" s="64" t="s">
        <v>276</v>
      </c>
      <c r="I4" s="145" t="s">
        <v>276</v>
      </c>
      <c r="J4" s="145" t="s">
        <v>277</v>
      </c>
      <c r="K4" s="64" t="s">
        <v>288</v>
      </c>
      <c r="L4" s="117">
        <v>2023</v>
      </c>
      <c r="M4" s="83">
        <v>2023</v>
      </c>
      <c r="N4" s="83">
        <v>2024</v>
      </c>
      <c r="O4" s="83">
        <v>2023</v>
      </c>
      <c r="P4" s="83">
        <v>2024</v>
      </c>
      <c r="Q4" s="83">
        <v>2023</v>
      </c>
      <c r="R4" s="83">
        <v>2024</v>
      </c>
      <c r="S4" s="83">
        <v>2023</v>
      </c>
      <c r="T4" s="83">
        <v>2024</v>
      </c>
      <c r="U4" s="83">
        <v>2023</v>
      </c>
      <c r="V4" s="83">
        <v>2024</v>
      </c>
    </row>
    <row r="5" spans="1:23" s="61" customFormat="1" ht="20.149999999999999" customHeight="1" x14ac:dyDescent="0.35">
      <c r="A5" s="60"/>
      <c r="B5" s="60"/>
      <c r="C5" s="60"/>
      <c r="D5" s="60"/>
      <c r="E5" s="60"/>
      <c r="F5" s="60"/>
      <c r="G5" s="94"/>
      <c r="H5" s="65"/>
      <c r="I5" s="60"/>
      <c r="J5" s="60"/>
      <c r="K5" s="144">
        <f ca="1">TODAY()</f>
        <v>45253</v>
      </c>
      <c r="L5" s="118" t="s">
        <v>387</v>
      </c>
      <c r="M5" s="71" t="s">
        <v>367</v>
      </c>
      <c r="N5" s="71" t="s">
        <v>367</v>
      </c>
      <c r="O5" s="71" t="s">
        <v>368</v>
      </c>
      <c r="P5" s="71" t="s">
        <v>368</v>
      </c>
      <c r="Q5" s="71" t="s">
        <v>369</v>
      </c>
      <c r="R5" s="71" t="s">
        <v>369</v>
      </c>
      <c r="S5" s="71" t="s">
        <v>372</v>
      </c>
      <c r="T5" s="71" t="s">
        <v>372</v>
      </c>
      <c r="U5" s="60"/>
      <c r="V5" s="60"/>
      <c r="W5" s="128"/>
    </row>
    <row r="6" spans="1:23" s="61" customFormat="1" ht="20.149999999999999" customHeight="1" x14ac:dyDescent="0.35">
      <c r="A6" s="60" t="s">
        <v>360</v>
      </c>
      <c r="B6" s="60" t="s">
        <v>361</v>
      </c>
      <c r="C6" s="60" t="s">
        <v>359</v>
      </c>
      <c r="D6" s="60" t="s">
        <v>362</v>
      </c>
      <c r="E6" s="60" t="s">
        <v>363</v>
      </c>
      <c r="F6" s="60" t="s">
        <v>365</v>
      </c>
      <c r="G6" s="94" t="s">
        <v>377</v>
      </c>
      <c r="H6" s="65" t="s">
        <v>366</v>
      </c>
      <c r="I6" s="60"/>
      <c r="J6" s="60"/>
      <c r="K6" s="65"/>
      <c r="L6" s="109" t="str">
        <f>L5&amp;"_"&amp;L4</f>
        <v>NOSH_2023</v>
      </c>
      <c r="M6" s="71" t="str">
        <f>M5&amp;"_"&amp;M4</f>
        <v>NET_REV_2023</v>
      </c>
      <c r="N6" s="71" t="str">
        <f t="shared" ref="N6:T6" si="0">N5&amp;"_"&amp;N4</f>
        <v>NET_REV_2024</v>
      </c>
      <c r="O6" s="71" t="str">
        <f t="shared" si="0"/>
        <v>EBITDA_2023</v>
      </c>
      <c r="P6" s="71" t="str">
        <f t="shared" si="0"/>
        <v>EBITDA_2024</v>
      </c>
      <c r="Q6" s="71" t="str">
        <f t="shared" si="0"/>
        <v>NET_INCOME_2023</v>
      </c>
      <c r="R6" s="71" t="str">
        <f t="shared" si="0"/>
        <v>NET_INCOME_2024</v>
      </c>
      <c r="S6" s="71" t="str">
        <f t="shared" si="0"/>
        <v>NET_INT_INCOME_2023</v>
      </c>
      <c r="T6" s="71" t="str">
        <f t="shared" si="0"/>
        <v>NET_INT_INCOME_2024</v>
      </c>
      <c r="U6" s="60"/>
      <c r="V6" s="60"/>
      <c r="W6" s="128"/>
    </row>
    <row r="7" spans="1:23" ht="20.149999999999999" customHeight="1" x14ac:dyDescent="0.35">
      <c r="A7" s="15" t="s">
        <v>328</v>
      </c>
      <c r="B7" s="15" t="s">
        <v>329</v>
      </c>
      <c r="C7" s="41" t="s">
        <v>394</v>
      </c>
      <c r="D7" s="15" t="s">
        <v>17</v>
      </c>
      <c r="E7" s="15" t="s">
        <v>200</v>
      </c>
      <c r="F7" s="15" t="b">
        <v>0</v>
      </c>
      <c r="G7" s="92" t="s">
        <v>456</v>
      </c>
      <c r="H7" s="29">
        <v>31.8</v>
      </c>
      <c r="I7" s="16">
        <v>23.8</v>
      </c>
      <c r="J7" s="53">
        <v>0.33613445378151252</v>
      </c>
      <c r="K7" s="29">
        <v>2.3515787302</v>
      </c>
      <c r="L7" s="110">
        <v>102.38</v>
      </c>
      <c r="M7" s="72">
        <v>1374.942367936342</v>
      </c>
      <c r="N7" s="72">
        <v>1496.162346429935</v>
      </c>
      <c r="O7" s="72">
        <v>563.81283723301033</v>
      </c>
      <c r="P7" s="72">
        <v>655.96933975893251</v>
      </c>
      <c r="Q7" s="72">
        <v>187.53679302694161</v>
      </c>
      <c r="R7" s="72">
        <v>500.86050764948737</v>
      </c>
      <c r="S7" s="72">
        <v>0</v>
      </c>
      <c r="T7" s="72">
        <v>0</v>
      </c>
      <c r="U7" s="136">
        <v>1.8317717623260561</v>
      </c>
      <c r="V7" s="136">
        <v>4.8921713972405492</v>
      </c>
    </row>
    <row r="8" spans="1:23" ht="20.149999999999999" customHeight="1" x14ac:dyDescent="0.35">
      <c r="A8" s="15" t="s">
        <v>395</v>
      </c>
      <c r="B8" s="15" t="s">
        <v>333</v>
      </c>
      <c r="C8" s="41" t="s">
        <v>394</v>
      </c>
      <c r="D8" s="15" t="s">
        <v>17</v>
      </c>
      <c r="E8" s="15" t="s">
        <v>201</v>
      </c>
      <c r="F8" s="15" t="b">
        <v>0</v>
      </c>
      <c r="G8" s="92" t="s">
        <v>456</v>
      </c>
      <c r="H8" s="29">
        <v>16.100000000000001</v>
      </c>
      <c r="I8" s="15">
        <v>7.8</v>
      </c>
      <c r="J8" s="53">
        <v>1.0641025641025643</v>
      </c>
      <c r="K8" s="29">
        <v>1.305948618</v>
      </c>
      <c r="L8" s="110">
        <v>170.82498899999999</v>
      </c>
      <c r="M8" s="72">
        <v>3270.241</v>
      </c>
      <c r="N8" s="72">
        <v>4142.6479999999992</v>
      </c>
      <c r="O8" s="72">
        <v>251.10822719000029</v>
      </c>
      <c r="P8" s="72">
        <v>259.14330464666682</v>
      </c>
      <c r="Q8" s="72">
        <v>59.817230967693362</v>
      </c>
      <c r="R8" s="72">
        <v>81.593875139594132</v>
      </c>
      <c r="S8" s="72">
        <v>0</v>
      </c>
      <c r="T8" s="72">
        <v>0</v>
      </c>
      <c r="U8" s="136">
        <v>0.350166748541066</v>
      </c>
      <c r="V8" s="136">
        <v>0.47764601430528492</v>
      </c>
    </row>
    <row r="9" spans="1:23" ht="20.149999999999999" customHeight="1" x14ac:dyDescent="0.35">
      <c r="A9" s="15" t="s">
        <v>218</v>
      </c>
      <c r="B9" s="15" t="s">
        <v>219</v>
      </c>
      <c r="C9" s="41" t="s">
        <v>394</v>
      </c>
      <c r="D9" s="15" t="s">
        <v>17</v>
      </c>
      <c r="E9" s="15" t="s">
        <v>201</v>
      </c>
      <c r="F9" s="15" t="b">
        <v>0</v>
      </c>
      <c r="G9" s="92" t="s">
        <v>456</v>
      </c>
      <c r="H9" s="29">
        <v>11</v>
      </c>
      <c r="I9" s="15">
        <v>6.55</v>
      </c>
      <c r="J9" s="53">
        <v>0.67938931297709937</v>
      </c>
      <c r="K9" s="29">
        <v>1.9196208860999999</v>
      </c>
      <c r="L9" s="110">
        <v>294.7</v>
      </c>
      <c r="M9" s="72">
        <v>2183.4457973362132</v>
      </c>
      <c r="N9" s="72">
        <v>2467.853056156509</v>
      </c>
      <c r="O9" s="72">
        <v>1667.3384642970391</v>
      </c>
      <c r="P9" s="72">
        <v>1735.2932623411259</v>
      </c>
      <c r="Q9" s="72">
        <v>345.39243374480128</v>
      </c>
      <c r="R9" s="72">
        <v>406.46207290338373</v>
      </c>
      <c r="S9" s="72">
        <v>0</v>
      </c>
      <c r="T9" s="72">
        <v>0</v>
      </c>
      <c r="U9" s="136">
        <v>1.1720136876308154</v>
      </c>
      <c r="V9" s="136">
        <v>1.3792401523698126</v>
      </c>
    </row>
    <row r="10" spans="1:23" ht="20.149999999999999" customHeight="1" x14ac:dyDescent="0.35">
      <c r="A10" s="15" t="s">
        <v>398</v>
      </c>
      <c r="B10" s="15" t="s">
        <v>342</v>
      </c>
      <c r="C10" s="41" t="s">
        <v>394</v>
      </c>
      <c r="D10" s="15" t="s">
        <v>17</v>
      </c>
      <c r="E10" s="15" t="s">
        <v>201</v>
      </c>
      <c r="F10" s="15" t="b">
        <v>0</v>
      </c>
      <c r="G10" s="92" t="s">
        <v>456</v>
      </c>
      <c r="H10" s="29">
        <v>7.1</v>
      </c>
      <c r="I10" s="15">
        <v>2.2599999999999998</v>
      </c>
      <c r="J10" s="53">
        <v>2.1415929203539825</v>
      </c>
      <c r="K10" s="29">
        <v>23.319188387000001</v>
      </c>
      <c r="L10" s="110">
        <v>10352.509484</v>
      </c>
      <c r="M10" s="72">
        <v>268262.69232589297</v>
      </c>
      <c r="N10" s="72">
        <v>280622.16354697291</v>
      </c>
      <c r="O10" s="72">
        <v>13911.55077928171</v>
      </c>
      <c r="P10" s="72">
        <v>15405.0295026699</v>
      </c>
      <c r="Q10" s="72">
        <v>5711.3274712221437</v>
      </c>
      <c r="R10" s="72">
        <v>5326.0156110529042</v>
      </c>
      <c r="S10" s="72">
        <v>0</v>
      </c>
      <c r="T10" s="72">
        <v>0</v>
      </c>
      <c r="U10" s="136">
        <v>0.55168531649732933</v>
      </c>
      <c r="V10" s="136">
        <v>0.51446614169099414</v>
      </c>
    </row>
    <row r="11" spans="1:23" ht="20.149999999999999" customHeight="1" x14ac:dyDescent="0.35">
      <c r="A11" s="15" t="s">
        <v>121</v>
      </c>
      <c r="B11" s="15" t="s">
        <v>122</v>
      </c>
      <c r="C11" s="41" t="s">
        <v>394</v>
      </c>
      <c r="D11" s="15" t="s">
        <v>17</v>
      </c>
      <c r="E11" s="15" t="s">
        <v>201</v>
      </c>
      <c r="F11" s="15" t="b">
        <v>0</v>
      </c>
      <c r="G11" s="92" t="s">
        <v>456</v>
      </c>
      <c r="H11" s="29">
        <v>58.8</v>
      </c>
      <c r="I11" s="15">
        <v>45</v>
      </c>
      <c r="J11" s="53">
        <v>0.30666666666666664</v>
      </c>
      <c r="K11" s="29">
        <v>9.1901326500000007</v>
      </c>
      <c r="L11" s="110">
        <v>212.42</v>
      </c>
      <c r="M11" s="72">
        <v>8323.0406700545172</v>
      </c>
      <c r="N11" s="72">
        <v>7530.6608041688432</v>
      </c>
      <c r="O11" s="72">
        <v>2759.0921331260251</v>
      </c>
      <c r="P11" s="72">
        <v>2523.8426499920729</v>
      </c>
      <c r="Q11" s="72">
        <v>1654.711203463565</v>
      </c>
      <c r="R11" s="72">
        <v>1364.5571005308871</v>
      </c>
      <c r="S11" s="72">
        <v>0</v>
      </c>
      <c r="T11" s="72">
        <v>0</v>
      </c>
      <c r="U11" s="136">
        <v>7.7898088855266225</v>
      </c>
      <c r="V11" s="136">
        <v>6.4238635746675792</v>
      </c>
    </row>
    <row r="12" spans="1:23" ht="20.149999999999999" customHeight="1" x14ac:dyDescent="0.35">
      <c r="A12" s="15" t="s">
        <v>397</v>
      </c>
      <c r="B12" s="15" t="s">
        <v>118</v>
      </c>
      <c r="C12" s="41" t="s">
        <v>394</v>
      </c>
      <c r="D12" s="15" t="s">
        <v>17</v>
      </c>
      <c r="E12" s="15" t="s">
        <v>201</v>
      </c>
      <c r="F12" s="15" t="b">
        <v>0</v>
      </c>
      <c r="G12" s="92" t="s">
        <v>456</v>
      </c>
      <c r="H12" s="29">
        <v>33.5</v>
      </c>
      <c r="I12" s="15">
        <v>23.74</v>
      </c>
      <c r="J12" s="53">
        <v>0.4111204717775907</v>
      </c>
      <c r="K12" s="29">
        <v>8.2229440668000002</v>
      </c>
      <c r="L12" s="110">
        <v>354.01</v>
      </c>
      <c r="M12" s="72">
        <v>7157.7989006671351</v>
      </c>
      <c r="N12" s="72">
        <v>7267.7343087222052</v>
      </c>
      <c r="O12" s="72">
        <v>3696.2430490221682</v>
      </c>
      <c r="P12" s="72">
        <v>3879.4759881251111</v>
      </c>
      <c r="Q12" s="72">
        <v>1242.85456107914</v>
      </c>
      <c r="R12" s="72">
        <v>1323.6657527557959</v>
      </c>
      <c r="S12" s="72">
        <v>0</v>
      </c>
      <c r="T12" s="72">
        <v>0</v>
      </c>
      <c r="U12" s="136">
        <v>3.5107894157767863</v>
      </c>
      <c r="V12" s="136">
        <v>3.7390631698420833</v>
      </c>
    </row>
    <row r="13" spans="1:23" ht="20.149999999999999" customHeight="1" x14ac:dyDescent="0.35">
      <c r="A13" s="15" t="s">
        <v>393</v>
      </c>
      <c r="B13" s="15" t="s">
        <v>298</v>
      </c>
      <c r="C13" s="41" t="s">
        <v>394</v>
      </c>
      <c r="D13" s="15" t="s">
        <v>17</v>
      </c>
      <c r="E13" s="15" t="s">
        <v>201</v>
      </c>
      <c r="F13" s="15" t="b">
        <v>0</v>
      </c>
      <c r="G13" s="92" t="s">
        <v>456</v>
      </c>
      <c r="H13" s="29">
        <v>17.899999999999999</v>
      </c>
      <c r="I13" s="15">
        <v>11.16</v>
      </c>
      <c r="J13" s="53">
        <v>0.60394265232974886</v>
      </c>
      <c r="K13" s="29">
        <v>1.3072860382</v>
      </c>
      <c r="L13" s="110">
        <v>117.14</v>
      </c>
      <c r="M13" s="72">
        <v>2025.513778737519</v>
      </c>
      <c r="N13" s="72">
        <v>2514.298069332975</v>
      </c>
      <c r="O13" s="72">
        <v>313.92062016944249</v>
      </c>
      <c r="P13" s="72">
        <v>391.57138089486273</v>
      </c>
      <c r="Q13" s="72">
        <v>255.7410083660472</v>
      </c>
      <c r="R13" s="72">
        <v>312.9864193045409</v>
      </c>
      <c r="S13" s="72">
        <v>0</v>
      </c>
      <c r="T13" s="72">
        <v>0</v>
      </c>
      <c r="U13" s="136">
        <v>2.1832081984467067</v>
      </c>
      <c r="V13" s="136">
        <v>2.6719004550498626</v>
      </c>
    </row>
    <row r="14" spans="1:23" ht="20.149999999999999" customHeight="1" x14ac:dyDescent="0.35">
      <c r="A14" s="15" t="s">
        <v>399</v>
      </c>
      <c r="B14" s="15" t="s">
        <v>354</v>
      </c>
      <c r="C14" s="41" t="s">
        <v>394</v>
      </c>
      <c r="D14" s="15" t="s">
        <v>17</v>
      </c>
      <c r="E14" s="15" t="s">
        <v>201</v>
      </c>
      <c r="F14" s="15" t="b">
        <v>0</v>
      </c>
      <c r="G14" s="92" t="s">
        <v>456</v>
      </c>
      <c r="H14" s="29">
        <v>16.2</v>
      </c>
      <c r="I14" s="15">
        <v>12.12</v>
      </c>
      <c r="J14" s="53">
        <v>0.33663366336633671</v>
      </c>
      <c r="K14" s="29">
        <v>6.0238581599999996</v>
      </c>
      <c r="L14" s="110">
        <v>496.22</v>
      </c>
      <c r="M14" s="72">
        <v>11235.833654990131</v>
      </c>
      <c r="N14" s="72">
        <v>13060.00426893757</v>
      </c>
      <c r="O14" s="72">
        <v>955.09896575137032</v>
      </c>
      <c r="P14" s="72">
        <v>1218.543065753694</v>
      </c>
      <c r="Q14" s="72">
        <v>705.70471193150854</v>
      </c>
      <c r="R14" s="72">
        <v>996.34670085713731</v>
      </c>
      <c r="S14" s="72">
        <v>0</v>
      </c>
      <c r="T14" s="72">
        <v>0</v>
      </c>
      <c r="U14" s="136">
        <v>1.4221609607261063</v>
      </c>
      <c r="V14" s="136">
        <v>2.0078729209970119</v>
      </c>
    </row>
    <row r="15" spans="1:23" ht="20.149999999999999" customHeight="1" x14ac:dyDescent="0.35">
      <c r="A15" s="15" t="s">
        <v>396</v>
      </c>
      <c r="B15" s="15" t="s">
        <v>343</v>
      </c>
      <c r="C15" s="41" t="s">
        <v>394</v>
      </c>
      <c r="D15" s="15" t="s">
        <v>17</v>
      </c>
      <c r="E15" s="15" t="s">
        <v>201</v>
      </c>
      <c r="F15" s="15" t="b">
        <v>0</v>
      </c>
      <c r="G15" s="92" t="s">
        <v>456</v>
      </c>
      <c r="H15" s="29">
        <v>18.899999999999999</v>
      </c>
      <c r="I15" s="15">
        <v>11.54</v>
      </c>
      <c r="J15" s="53">
        <v>0.6377816291161178</v>
      </c>
      <c r="K15" s="29">
        <v>1.6423740694000002</v>
      </c>
      <c r="L15" s="110">
        <v>143.05000000000001</v>
      </c>
      <c r="M15" s="72">
        <v>1140.4308608829181</v>
      </c>
      <c r="N15" s="72">
        <v>1305.3418663295799</v>
      </c>
      <c r="O15" s="72">
        <v>211.7981834593127</v>
      </c>
      <c r="P15" s="72">
        <v>267.34735220737258</v>
      </c>
      <c r="Q15" s="72">
        <v>181.48742827722171</v>
      </c>
      <c r="R15" s="72">
        <v>205.0667804032162</v>
      </c>
      <c r="S15" s="72">
        <v>0</v>
      </c>
      <c r="T15" s="72">
        <v>0</v>
      </c>
      <c r="U15" s="136">
        <v>1.2686992539477224</v>
      </c>
      <c r="V15" s="136">
        <v>1.4335321943601271</v>
      </c>
    </row>
    <row r="16" spans="1:23" s="57" customFormat="1" ht="20.149999999999999" customHeight="1" x14ac:dyDescent="0.35">
      <c r="A16" s="54"/>
      <c r="B16" s="54"/>
      <c r="C16" s="84"/>
      <c r="D16" s="54"/>
      <c r="E16" s="54"/>
      <c r="F16" s="54"/>
      <c r="G16" s="95"/>
      <c r="H16" s="59"/>
      <c r="I16" s="54"/>
      <c r="J16" s="54"/>
      <c r="K16" s="59"/>
      <c r="L16" s="119"/>
      <c r="M16" s="73"/>
      <c r="N16" s="73"/>
      <c r="O16" s="73"/>
      <c r="P16" s="73"/>
      <c r="Q16" s="73"/>
      <c r="R16" s="73"/>
      <c r="S16" s="73"/>
      <c r="T16" s="73"/>
      <c r="U16" s="137"/>
      <c r="V16" s="137"/>
      <c r="W16" s="130"/>
    </row>
    <row r="17" spans="1:23" ht="20.149999999999999" customHeight="1" x14ac:dyDescent="0.35">
      <c r="A17" s="15" t="s">
        <v>15</v>
      </c>
      <c r="B17" s="15" t="s">
        <v>16</v>
      </c>
      <c r="C17" s="41" t="s">
        <v>400</v>
      </c>
      <c r="D17" s="15" t="s">
        <v>17</v>
      </c>
      <c r="E17" s="15" t="s">
        <v>201</v>
      </c>
      <c r="F17" s="15" t="b">
        <v>0</v>
      </c>
      <c r="G17" s="92" t="s">
        <v>456</v>
      </c>
      <c r="H17" s="29">
        <v>18.100000000000001</v>
      </c>
      <c r="I17" s="15">
        <v>13.78</v>
      </c>
      <c r="J17" s="53">
        <v>0.3134978229317853</v>
      </c>
      <c r="K17" s="29">
        <v>216.92110829999999</v>
      </c>
      <c r="L17" s="110">
        <v>15737.155650000001</v>
      </c>
      <c r="M17" s="72">
        <v>88149.553988949396</v>
      </c>
      <c r="N17" s="72">
        <v>92826.064094553294</v>
      </c>
      <c r="O17" s="72">
        <v>26736.357973983169</v>
      </c>
      <c r="P17" s="72">
        <v>29244.35467690961</v>
      </c>
      <c r="Q17" s="72">
        <v>14112.338992210731</v>
      </c>
      <c r="R17" s="72">
        <v>15942.522750621099</v>
      </c>
      <c r="S17" s="72">
        <v>0</v>
      </c>
      <c r="T17" s="72">
        <v>0</v>
      </c>
      <c r="U17" s="136">
        <v>0.89675283806516393</v>
      </c>
      <c r="V17" s="136">
        <v>1.0130498233091505</v>
      </c>
    </row>
    <row r="18" spans="1:23" ht="20.149999999999999" customHeight="1" x14ac:dyDescent="0.35">
      <c r="A18" s="15" t="s">
        <v>116</v>
      </c>
      <c r="B18" s="15" t="s">
        <v>117</v>
      </c>
      <c r="C18" s="41" t="s">
        <v>400</v>
      </c>
      <c r="D18" s="15" t="s">
        <v>17</v>
      </c>
      <c r="E18" s="15" t="s">
        <v>201</v>
      </c>
      <c r="F18" s="15" t="b">
        <v>0</v>
      </c>
      <c r="G18" s="92" t="s">
        <v>456</v>
      </c>
      <c r="H18" s="29">
        <v>19.100000000000001</v>
      </c>
      <c r="I18" s="15">
        <v>11.45</v>
      </c>
      <c r="J18" s="53">
        <v>0.66812227074235842</v>
      </c>
      <c r="K18" s="29">
        <v>6.6974508701</v>
      </c>
      <c r="L18" s="110">
        <v>607.28340700000001</v>
      </c>
      <c r="M18" s="72">
        <v>32214.872257153631</v>
      </c>
      <c r="N18" s="72">
        <v>32725.974895367712</v>
      </c>
      <c r="O18" s="72">
        <v>3223.7507398432781</v>
      </c>
      <c r="P18" s="72">
        <v>3370.9372532804941</v>
      </c>
      <c r="Q18" s="72">
        <v>980.9718256154847</v>
      </c>
      <c r="R18" s="72">
        <v>1456.5679527266809</v>
      </c>
      <c r="S18" s="72">
        <v>0</v>
      </c>
      <c r="T18" s="72">
        <v>0</v>
      </c>
      <c r="U18" s="136">
        <v>1.6153443586768124</v>
      </c>
      <c r="V18" s="136">
        <v>2.3984978610269865</v>
      </c>
    </row>
    <row r="19" spans="1:23" ht="20.149999999999999" customHeight="1" x14ac:dyDescent="0.35">
      <c r="A19" s="15" t="s">
        <v>12</v>
      </c>
      <c r="B19" s="15" t="s">
        <v>13</v>
      </c>
      <c r="C19" s="41" t="s">
        <v>400</v>
      </c>
      <c r="D19" s="15" t="s">
        <v>17</v>
      </c>
      <c r="E19" s="15" t="s">
        <v>201</v>
      </c>
      <c r="F19" s="15" t="b">
        <v>0</v>
      </c>
      <c r="G19" s="92" t="s">
        <v>456</v>
      </c>
      <c r="H19" s="29">
        <v>20.6</v>
      </c>
      <c r="I19" s="15">
        <v>5.55</v>
      </c>
      <c r="J19" s="53">
        <v>2.711711711711712</v>
      </c>
      <c r="K19" s="29">
        <v>5.9835485119999996</v>
      </c>
      <c r="L19" s="110">
        <v>1082.2473246</v>
      </c>
      <c r="M19" s="72">
        <v>56995.395312872774</v>
      </c>
      <c r="N19" s="72">
        <v>59380.260643202077</v>
      </c>
      <c r="O19" s="72">
        <v>5859.8897568853317</v>
      </c>
      <c r="P19" s="72">
        <v>6770.1316194721448</v>
      </c>
      <c r="Q19" s="72">
        <v>452.20084926382549</v>
      </c>
      <c r="R19" s="72">
        <v>1098.2752383118629</v>
      </c>
      <c r="S19" s="72">
        <v>0</v>
      </c>
      <c r="T19" s="72">
        <v>0</v>
      </c>
      <c r="U19" s="136">
        <v>0.41783503547209927</v>
      </c>
      <c r="V19" s="136">
        <v>1.0148098436905695</v>
      </c>
    </row>
    <row r="20" spans="1:23" ht="20.149999999999999" customHeight="1" x14ac:dyDescent="0.35">
      <c r="A20" s="15" t="s">
        <v>402</v>
      </c>
      <c r="B20" s="15" t="s">
        <v>124</v>
      </c>
      <c r="C20" s="41" t="s">
        <v>400</v>
      </c>
      <c r="D20" s="15" t="s">
        <v>17</v>
      </c>
      <c r="E20" s="15" t="s">
        <v>201</v>
      </c>
      <c r="F20" s="15" t="b">
        <v>0</v>
      </c>
      <c r="G20" s="92" t="s">
        <v>456</v>
      </c>
      <c r="H20" s="29">
        <v>12.3</v>
      </c>
      <c r="I20" s="15">
        <v>6.59</v>
      </c>
      <c r="J20" s="53">
        <v>0.86646433990895311</v>
      </c>
      <c r="K20" s="29">
        <v>2.3065000000000002</v>
      </c>
      <c r="L20" s="110">
        <v>360</v>
      </c>
      <c r="M20" s="72">
        <v>11418.50087039999</v>
      </c>
      <c r="N20" s="72">
        <v>12424.395980317229</v>
      </c>
      <c r="O20" s="72">
        <v>989.31343549757048</v>
      </c>
      <c r="P20" s="72">
        <v>1183.2772035074161</v>
      </c>
      <c r="Q20" s="72">
        <v>314.99320405122802</v>
      </c>
      <c r="R20" s="72">
        <v>449.15535607783352</v>
      </c>
      <c r="S20" s="72">
        <v>0</v>
      </c>
      <c r="T20" s="72">
        <v>0</v>
      </c>
      <c r="U20" s="136">
        <v>0.8749811223645223</v>
      </c>
      <c r="V20" s="136">
        <v>1.2476537668828709</v>
      </c>
    </row>
    <row r="21" spans="1:23" ht="20.149999999999999" customHeight="1" x14ac:dyDescent="0.35">
      <c r="A21" s="15" t="s">
        <v>291</v>
      </c>
      <c r="B21" s="15" t="s">
        <v>292</v>
      </c>
      <c r="C21" s="41" t="s">
        <v>400</v>
      </c>
      <c r="D21" s="15" t="s">
        <v>17</v>
      </c>
      <c r="E21" s="15" t="s">
        <v>201</v>
      </c>
      <c r="F21" s="15" t="b">
        <v>0</v>
      </c>
      <c r="G21" s="92" t="s">
        <v>456</v>
      </c>
      <c r="H21" s="29">
        <v>58.1</v>
      </c>
      <c r="I21" s="15">
        <v>18.23</v>
      </c>
      <c r="J21" s="53">
        <v>2.1870543060888643</v>
      </c>
      <c r="K21" s="29">
        <v>40.436261424999998</v>
      </c>
      <c r="L21" s="110">
        <v>2220</v>
      </c>
      <c r="M21" s="72">
        <v>390603.90114178939</v>
      </c>
      <c r="N21" s="72">
        <v>404938.04768294567</v>
      </c>
      <c r="O21" s="72">
        <v>35003.900777177027</v>
      </c>
      <c r="P21" s="72">
        <v>34499.004422327584</v>
      </c>
      <c r="Q21" s="72">
        <v>17217.66078571618</v>
      </c>
      <c r="R21" s="72">
        <v>15553.669171236381</v>
      </c>
      <c r="S21" s="72">
        <v>0</v>
      </c>
      <c r="T21" s="72">
        <v>0</v>
      </c>
      <c r="U21" s="136">
        <v>7.75570305662891</v>
      </c>
      <c r="V21" s="136">
        <v>7.0061572843407118</v>
      </c>
    </row>
    <row r="22" spans="1:23" ht="20.149999999999999" customHeight="1" x14ac:dyDescent="0.35">
      <c r="A22" s="15" t="s">
        <v>401</v>
      </c>
      <c r="B22" s="15" t="s">
        <v>120</v>
      </c>
      <c r="C22" s="41" t="s">
        <v>400</v>
      </c>
      <c r="D22" s="15" t="s">
        <v>17</v>
      </c>
      <c r="E22" s="15" t="s">
        <v>200</v>
      </c>
      <c r="F22" s="15" t="b">
        <v>0</v>
      </c>
      <c r="G22" s="92" t="s">
        <v>456</v>
      </c>
      <c r="H22" s="29">
        <v>31.8</v>
      </c>
      <c r="I22" s="15">
        <v>24.28</v>
      </c>
      <c r="J22" s="53">
        <v>0.30971993410214171</v>
      </c>
      <c r="K22" s="29">
        <v>8.1624711351000006</v>
      </c>
      <c r="L22" s="110">
        <v>339</v>
      </c>
      <c r="M22" s="72">
        <v>10778.1010320732</v>
      </c>
      <c r="N22" s="72">
        <v>11251.087867971501</v>
      </c>
      <c r="O22" s="72">
        <v>1472.414226475569</v>
      </c>
      <c r="P22" s="72">
        <v>1699.2617926694079</v>
      </c>
      <c r="Q22" s="72">
        <v>986.20118362457333</v>
      </c>
      <c r="R22" s="72">
        <v>1155.171465866086</v>
      </c>
      <c r="S22" s="72">
        <v>0</v>
      </c>
      <c r="T22" s="72">
        <v>0</v>
      </c>
      <c r="U22" s="136">
        <v>2.909148034290777</v>
      </c>
      <c r="V22" s="136">
        <v>3.4075854450327019</v>
      </c>
    </row>
    <row r="23" spans="1:23" ht="20.149999999999999" customHeight="1" x14ac:dyDescent="0.35">
      <c r="A23" s="15" t="s">
        <v>20</v>
      </c>
      <c r="B23" s="15" t="s">
        <v>18</v>
      </c>
      <c r="C23" s="41" t="s">
        <v>400</v>
      </c>
      <c r="D23" s="15" t="s">
        <v>17</v>
      </c>
      <c r="E23" s="15" t="s">
        <v>201</v>
      </c>
      <c r="F23" s="15" t="b">
        <v>0</v>
      </c>
      <c r="G23" s="92" t="s">
        <v>456</v>
      </c>
      <c r="H23" s="29">
        <v>28.3</v>
      </c>
      <c r="I23" s="15">
        <v>6.37</v>
      </c>
      <c r="J23" s="53">
        <v>3.4427001569858717</v>
      </c>
      <c r="K23" s="29">
        <v>4.2022240770000003</v>
      </c>
      <c r="L23" s="110">
        <v>660</v>
      </c>
      <c r="M23" s="72">
        <v>90461.254590393422</v>
      </c>
      <c r="N23" s="72">
        <v>91946.92265212645</v>
      </c>
      <c r="O23" s="72">
        <v>7652.2714231837672</v>
      </c>
      <c r="P23" s="72">
        <v>6637.7955490666536</v>
      </c>
      <c r="Q23" s="72">
        <v>4081.4891803263149</v>
      </c>
      <c r="R23" s="72">
        <v>3412.19164928295</v>
      </c>
      <c r="S23" s="72">
        <v>0</v>
      </c>
      <c r="T23" s="72">
        <v>0</v>
      </c>
      <c r="U23" s="136">
        <v>6.184074515645932</v>
      </c>
      <c r="V23" s="136">
        <v>5.1699873473984095</v>
      </c>
    </row>
    <row r="24" spans="1:23" s="57" customFormat="1" ht="20.149999999999999" customHeight="1" x14ac:dyDescent="0.35">
      <c r="A24" s="54"/>
      <c r="B24" s="54"/>
      <c r="C24" s="84"/>
      <c r="D24" s="54"/>
      <c r="E24" s="54"/>
      <c r="F24" s="54"/>
      <c r="G24" s="95"/>
      <c r="H24" s="59"/>
      <c r="I24" s="54"/>
      <c r="J24" s="54"/>
      <c r="K24" s="59"/>
      <c r="L24" s="119"/>
      <c r="M24" s="73"/>
      <c r="N24" s="73"/>
      <c r="O24" s="73"/>
      <c r="P24" s="73"/>
      <c r="Q24" s="73"/>
      <c r="R24" s="73"/>
      <c r="S24" s="73"/>
      <c r="T24" s="73"/>
      <c r="U24" s="137"/>
      <c r="V24" s="138"/>
      <c r="W24" s="130"/>
    </row>
    <row r="25" spans="1:23" ht="20.149999999999999" customHeight="1" x14ac:dyDescent="0.35">
      <c r="A25" s="15" t="s">
        <v>5</v>
      </c>
      <c r="B25" s="15" t="s">
        <v>6</v>
      </c>
      <c r="C25" s="41" t="s">
        <v>403</v>
      </c>
      <c r="D25" s="15" t="s">
        <v>404</v>
      </c>
      <c r="E25" s="15" t="s">
        <v>201</v>
      </c>
      <c r="F25" s="15" t="b">
        <v>0</v>
      </c>
      <c r="G25" s="92" t="s">
        <v>456</v>
      </c>
      <c r="H25" s="29">
        <v>61</v>
      </c>
      <c r="I25" s="15">
        <v>37.21</v>
      </c>
      <c r="J25" s="53">
        <v>0.63934426229508201</v>
      </c>
      <c r="K25" s="29">
        <v>106.18380519</v>
      </c>
      <c r="L25" s="110">
        <v>2865.4170199999999</v>
      </c>
      <c r="M25" s="72">
        <v>130952.98187808121</v>
      </c>
      <c r="N25" s="72">
        <v>137328.41678790891</v>
      </c>
      <c r="O25" s="72">
        <v>0</v>
      </c>
      <c r="P25" s="72">
        <v>0</v>
      </c>
      <c r="Q25" s="72">
        <v>32631.211816372099</v>
      </c>
      <c r="R25" s="72">
        <v>34219.38411389276</v>
      </c>
      <c r="S25" s="72">
        <v>79025.902373178149</v>
      </c>
      <c r="T25" s="72">
        <v>84577.746181198105</v>
      </c>
      <c r="U25" s="136">
        <v>11.387945136297159</v>
      </c>
      <c r="V25" s="139">
        <v>11.942200341188999</v>
      </c>
    </row>
    <row r="26" spans="1:23" ht="20.149999999999999" customHeight="1" x14ac:dyDescent="0.35">
      <c r="A26" s="15" t="s">
        <v>9</v>
      </c>
      <c r="B26" s="15" t="s">
        <v>10</v>
      </c>
      <c r="C26" s="41" t="s">
        <v>403</v>
      </c>
      <c r="D26" s="15" t="s">
        <v>404</v>
      </c>
      <c r="E26" s="15" t="s">
        <v>200</v>
      </c>
      <c r="F26" s="15" t="b">
        <v>0</v>
      </c>
      <c r="G26" s="92" t="s">
        <v>456</v>
      </c>
      <c r="H26" s="29">
        <v>18</v>
      </c>
      <c r="I26" s="15">
        <v>12.57</v>
      </c>
      <c r="J26" s="53">
        <v>0.43198090692124103</v>
      </c>
      <c r="K26" s="29">
        <v>126.68277454</v>
      </c>
      <c r="L26" s="110">
        <v>10658.488028</v>
      </c>
      <c r="M26" s="72">
        <v>127944.6855083313</v>
      </c>
      <c r="N26" s="72">
        <v>139170.7439512586</v>
      </c>
      <c r="O26" s="72">
        <v>0</v>
      </c>
      <c r="P26" s="72">
        <v>0</v>
      </c>
      <c r="Q26" s="72">
        <v>25314.146568672058</v>
      </c>
      <c r="R26" s="72">
        <v>32169.947181530941</v>
      </c>
      <c r="S26" s="72">
        <v>75283.994942892692</v>
      </c>
      <c r="T26" s="72">
        <v>83196.608220834009</v>
      </c>
      <c r="U26" s="136">
        <v>2.3750222829139962</v>
      </c>
      <c r="V26" s="139">
        <v>3.0182467810650095</v>
      </c>
    </row>
    <row r="27" spans="1:23" ht="20.149999999999999" customHeight="1" x14ac:dyDescent="0.35">
      <c r="A27" s="15" t="s">
        <v>457</v>
      </c>
      <c r="B27" s="15" t="s">
        <v>370</v>
      </c>
      <c r="C27" s="41" t="s">
        <v>403</v>
      </c>
      <c r="D27" s="15" t="s">
        <v>404</v>
      </c>
      <c r="E27" s="15" t="s">
        <v>200</v>
      </c>
      <c r="F27" s="15" t="b">
        <v>0</v>
      </c>
      <c r="G27" s="92" t="s">
        <v>456</v>
      </c>
      <c r="H27" s="29">
        <v>30</v>
      </c>
      <c r="I27" s="15">
        <v>18.29</v>
      </c>
      <c r="J27" s="53">
        <v>0.64024056861673051</v>
      </c>
      <c r="K27" s="29">
        <v>92.145587753000001</v>
      </c>
      <c r="L27" s="110">
        <v>3835.3733090000001</v>
      </c>
      <c r="M27" s="72">
        <v>20461.804792223389</v>
      </c>
      <c r="N27" s="72">
        <v>23240.159984357058</v>
      </c>
      <c r="O27" s="72">
        <v>0</v>
      </c>
      <c r="P27" s="72">
        <v>0</v>
      </c>
      <c r="Q27" s="72">
        <v>9808.8827772225522</v>
      </c>
      <c r="R27" s="72">
        <v>11244.144511072731</v>
      </c>
      <c r="S27" s="72">
        <v>0</v>
      </c>
      <c r="T27" s="72">
        <v>0</v>
      </c>
      <c r="U27" s="136">
        <v>2.5574779785334716</v>
      </c>
      <c r="V27" s="139">
        <v>2.9316949368885359</v>
      </c>
    </row>
    <row r="28" spans="1:23" ht="20.149999999999999" customHeight="1" x14ac:dyDescent="0.35">
      <c r="A28" s="15" t="s">
        <v>458</v>
      </c>
      <c r="B28" s="15" t="s">
        <v>310</v>
      </c>
      <c r="C28" s="41" t="s">
        <v>403</v>
      </c>
      <c r="D28" s="15" t="s">
        <v>404</v>
      </c>
      <c r="E28" s="15" t="s">
        <v>201</v>
      </c>
      <c r="F28" s="15" t="b">
        <v>0</v>
      </c>
      <c r="G28" s="92" t="s">
        <v>456</v>
      </c>
      <c r="H28" s="29">
        <v>17</v>
      </c>
      <c r="I28" s="15">
        <v>9.9499999999999993</v>
      </c>
      <c r="J28" s="53">
        <v>0.70854271356783927</v>
      </c>
      <c r="K28" s="29">
        <v>1.0447035666</v>
      </c>
      <c r="L28" s="110">
        <v>314.947112</v>
      </c>
      <c r="M28" s="72">
        <v>449.44844232310379</v>
      </c>
      <c r="N28" s="72">
        <v>503.38225540187631</v>
      </c>
      <c r="O28" s="72">
        <v>0</v>
      </c>
      <c r="P28" s="72">
        <v>0</v>
      </c>
      <c r="Q28" s="72">
        <v>174.9077185272848</v>
      </c>
      <c r="R28" s="72">
        <v>195.87850318002131</v>
      </c>
      <c r="S28" s="72">
        <v>0</v>
      </c>
      <c r="T28" s="72">
        <v>0</v>
      </c>
      <c r="U28" s="136">
        <v>0.5553558418636485</v>
      </c>
      <c r="V28" s="139">
        <v>0.62194094092858776</v>
      </c>
    </row>
    <row r="29" spans="1:23" ht="20.149999999999999" customHeight="1" x14ac:dyDescent="0.35">
      <c r="A29" s="15" t="s">
        <v>79</v>
      </c>
      <c r="B29" s="15" t="s">
        <v>4</v>
      </c>
      <c r="C29" s="41" t="s">
        <v>403</v>
      </c>
      <c r="D29" s="15" t="s">
        <v>404</v>
      </c>
      <c r="E29" s="15" t="s">
        <v>201</v>
      </c>
      <c r="F29" s="15" t="b">
        <v>0</v>
      </c>
      <c r="G29" s="92" t="s">
        <v>456</v>
      </c>
      <c r="H29" s="29">
        <v>34</v>
      </c>
      <c r="I29" s="15">
        <v>23.15</v>
      </c>
      <c r="J29" s="53">
        <v>0.46868250539956802</v>
      </c>
      <c r="K29" s="29">
        <v>210.37894220000001</v>
      </c>
      <c r="L29" s="110">
        <v>9800.866</v>
      </c>
      <c r="M29" s="72">
        <v>158468.40973217311</v>
      </c>
      <c r="N29" s="72">
        <v>171683.13235689039</v>
      </c>
      <c r="O29" s="72">
        <v>0</v>
      </c>
      <c r="P29" s="72">
        <v>0</v>
      </c>
      <c r="Q29" s="72">
        <v>35878.385661677443</v>
      </c>
      <c r="R29" s="72">
        <v>40723.02424575331</v>
      </c>
      <c r="S29" s="72">
        <v>106598.992402819</v>
      </c>
      <c r="T29" s="72">
        <v>118346.6884986381</v>
      </c>
      <c r="U29" s="136">
        <v>3.6607362718434722</v>
      </c>
      <c r="V29" s="139">
        <v>4.155043467154159</v>
      </c>
    </row>
    <row r="30" spans="1:23" ht="20.149999999999999" customHeight="1" x14ac:dyDescent="0.35">
      <c r="A30" s="15" t="s">
        <v>459</v>
      </c>
      <c r="B30" s="15" t="s">
        <v>371</v>
      </c>
      <c r="C30" s="41" t="s">
        <v>403</v>
      </c>
      <c r="D30" s="15" t="s">
        <v>404</v>
      </c>
      <c r="E30" s="15" t="s">
        <v>200</v>
      </c>
      <c r="F30" s="15" t="b">
        <v>0</v>
      </c>
      <c r="G30" s="92" t="s">
        <v>460</v>
      </c>
      <c r="H30" s="29">
        <v>4</v>
      </c>
      <c r="I30" s="15">
        <v>3.77</v>
      </c>
      <c r="J30" s="53">
        <v>6.1007957559681802E-2</v>
      </c>
      <c r="K30" s="29">
        <v>17.699350209999999</v>
      </c>
      <c r="L30" s="110">
        <v>4824.0309999999999</v>
      </c>
      <c r="M30" s="72">
        <v>7046.5696951936698</v>
      </c>
      <c r="N30" s="72">
        <v>8709.0689350483244</v>
      </c>
      <c r="O30" s="72">
        <v>0</v>
      </c>
      <c r="P30" s="72">
        <v>0</v>
      </c>
      <c r="Q30" s="72">
        <v>349.96266325566972</v>
      </c>
      <c r="R30" s="72">
        <v>969.52307296038566</v>
      </c>
      <c r="S30" s="72">
        <v>3208.89165592163</v>
      </c>
      <c r="T30" s="72">
        <v>4557.3540829215053</v>
      </c>
      <c r="U30" s="136">
        <v>7.2545691198018777E-2</v>
      </c>
      <c r="V30" s="139">
        <v>0.20097778661878118</v>
      </c>
    </row>
    <row r="31" spans="1:23" ht="20.149999999999999" customHeight="1" x14ac:dyDescent="0.35">
      <c r="A31" s="15" t="s">
        <v>405</v>
      </c>
      <c r="B31" s="15" t="s">
        <v>11</v>
      </c>
      <c r="C31" s="41" t="s">
        <v>403</v>
      </c>
      <c r="D31" s="15" t="s">
        <v>404</v>
      </c>
      <c r="E31" s="15" t="s">
        <v>200</v>
      </c>
      <c r="F31" s="15" t="b">
        <v>0</v>
      </c>
      <c r="G31" s="92" t="s">
        <v>456</v>
      </c>
      <c r="H31" s="29">
        <v>34</v>
      </c>
      <c r="I31" s="15">
        <v>25.52</v>
      </c>
      <c r="J31" s="53">
        <v>0.33228840125391845</v>
      </c>
      <c r="K31" s="29">
        <v>94.869099849999998</v>
      </c>
      <c r="L31" s="110">
        <v>7442.4970000000003</v>
      </c>
      <c r="M31" s="72">
        <v>76078.936315777479</v>
      </c>
      <c r="N31" s="72">
        <v>86188.106957631331</v>
      </c>
      <c r="O31" s="72">
        <v>0</v>
      </c>
      <c r="P31" s="72">
        <v>0</v>
      </c>
      <c r="Q31" s="72">
        <v>14044.13807009212</v>
      </c>
      <c r="R31" s="72">
        <v>17732.97991074638</v>
      </c>
      <c r="S31" s="72">
        <v>55994.268496046861</v>
      </c>
      <c r="T31" s="72">
        <v>65106.865822776977</v>
      </c>
      <c r="U31" s="136">
        <v>1.8870196481224137</v>
      </c>
      <c r="V31" s="139">
        <v>2.3826653757127989</v>
      </c>
    </row>
    <row r="32" spans="1:23" s="57" customFormat="1" ht="20.149999999999999" customHeight="1" x14ac:dyDescent="0.35">
      <c r="A32" s="54"/>
      <c r="B32" s="54"/>
      <c r="C32" s="84"/>
      <c r="D32" s="54"/>
      <c r="E32" s="54"/>
      <c r="F32" s="54"/>
      <c r="G32" s="95"/>
      <c r="H32" s="59"/>
      <c r="I32" s="54"/>
      <c r="J32" s="54"/>
      <c r="K32" s="59"/>
      <c r="L32" s="119"/>
      <c r="M32" s="73"/>
      <c r="N32" s="73"/>
      <c r="O32" s="73"/>
      <c r="P32" s="73"/>
      <c r="Q32" s="73"/>
      <c r="R32" s="73"/>
      <c r="S32" s="73"/>
      <c r="T32" s="73"/>
      <c r="U32" s="137"/>
      <c r="V32" s="137"/>
      <c r="W32" s="130"/>
    </row>
    <row r="33" spans="1:23" ht="20.149999999999999" customHeight="1" x14ac:dyDescent="0.35">
      <c r="A33" s="15" t="s">
        <v>461</v>
      </c>
      <c r="B33" s="15" t="s">
        <v>373</v>
      </c>
      <c r="C33" s="41" t="s">
        <v>462</v>
      </c>
      <c r="D33" s="15" t="s">
        <v>404</v>
      </c>
      <c r="E33" s="15" t="s">
        <v>200</v>
      </c>
      <c r="F33" s="15" t="b">
        <v>0</v>
      </c>
      <c r="G33" s="92" t="s">
        <v>456</v>
      </c>
      <c r="H33" s="29">
        <v>14</v>
      </c>
      <c r="I33" s="15">
        <v>10.42</v>
      </c>
      <c r="J33" s="53">
        <v>0.34357005758157388</v>
      </c>
      <c r="K33" s="29">
        <v>60.274745623000001</v>
      </c>
      <c r="L33" s="110">
        <v>5910.9939270000004</v>
      </c>
      <c r="M33" s="72">
        <v>9517.0975723174015</v>
      </c>
      <c r="N33" s="72">
        <v>10906.761058461319</v>
      </c>
      <c r="O33" s="72">
        <v>7110.4456636008144</v>
      </c>
      <c r="P33" s="72">
        <v>8320.2957693891967</v>
      </c>
      <c r="Q33" s="72">
        <v>4498.5564342994048</v>
      </c>
      <c r="R33" s="72">
        <v>5590.6194931241716</v>
      </c>
      <c r="S33" s="72">
        <v>0</v>
      </c>
      <c r="T33" s="72">
        <v>0</v>
      </c>
      <c r="U33" s="136">
        <v>0.76104907057188464</v>
      </c>
      <c r="V33" s="139">
        <v>0.94580024310083699</v>
      </c>
    </row>
    <row r="34" spans="1:23" ht="20.149999999999999" customHeight="1" x14ac:dyDescent="0.35">
      <c r="A34" s="15" t="s">
        <v>463</v>
      </c>
      <c r="B34" s="15" t="s">
        <v>228</v>
      </c>
      <c r="C34" s="41" t="s">
        <v>462</v>
      </c>
      <c r="D34" s="15" t="s">
        <v>404</v>
      </c>
      <c r="E34" s="15" t="s">
        <v>201</v>
      </c>
      <c r="F34" s="15" t="b">
        <v>0</v>
      </c>
      <c r="G34" s="92" t="s">
        <v>456</v>
      </c>
      <c r="H34" s="29">
        <v>2</v>
      </c>
      <c r="I34" s="15">
        <v>0.97</v>
      </c>
      <c r="J34" s="53">
        <v>1.061855670103093</v>
      </c>
      <c r="K34" s="29">
        <v>0.83898398083000003</v>
      </c>
      <c r="L34" s="110">
        <v>864.92425400000002</v>
      </c>
      <c r="M34" s="72">
        <v>561.355315683865</v>
      </c>
      <c r="N34" s="72">
        <v>750.24572651761616</v>
      </c>
      <c r="O34" s="72">
        <v>-62.643985808352419</v>
      </c>
      <c r="P34" s="72">
        <v>27.486288287652101</v>
      </c>
      <c r="Q34" s="72">
        <v>-11.975203357277049</v>
      </c>
      <c r="R34" s="72">
        <v>51.846535055754202</v>
      </c>
      <c r="S34" s="72">
        <v>0</v>
      </c>
      <c r="T34" s="72">
        <v>0</v>
      </c>
      <c r="U34" s="136">
        <v>-1.3845378137906917E-2</v>
      </c>
      <c r="V34" s="139">
        <v>5.9943439920872192E-2</v>
      </c>
    </row>
    <row r="35" spans="1:23" s="57" customFormat="1" ht="20.149999999999999" customHeight="1" x14ac:dyDescent="0.35">
      <c r="A35" s="54"/>
      <c r="B35" s="54"/>
      <c r="C35" s="84"/>
      <c r="D35" s="54"/>
      <c r="E35" s="54"/>
      <c r="F35" s="54"/>
      <c r="G35" s="95"/>
      <c r="H35" s="59"/>
      <c r="I35" s="54"/>
      <c r="J35" s="54"/>
      <c r="K35" s="59"/>
      <c r="L35" s="119"/>
      <c r="M35" s="73"/>
      <c r="N35" s="73"/>
      <c r="O35" s="73"/>
      <c r="P35" s="73"/>
      <c r="Q35" s="73"/>
      <c r="R35" s="73"/>
      <c r="S35" s="73"/>
      <c r="T35" s="73"/>
      <c r="U35" s="137"/>
      <c r="V35" s="137"/>
      <c r="W35" s="130"/>
    </row>
    <row r="36" spans="1:23" ht="20.149999999999999" customHeight="1" x14ac:dyDescent="0.35">
      <c r="A36" s="15" t="s">
        <v>76</v>
      </c>
      <c r="B36" s="15" t="s">
        <v>77</v>
      </c>
      <c r="C36" s="41" t="s">
        <v>207</v>
      </c>
      <c r="D36" s="15" t="s">
        <v>78</v>
      </c>
      <c r="E36" s="15" t="s">
        <v>201</v>
      </c>
      <c r="F36" s="15" t="b">
        <v>0</v>
      </c>
      <c r="G36" s="92" t="s">
        <v>456</v>
      </c>
      <c r="H36" s="29">
        <v>4</v>
      </c>
      <c r="I36" s="15">
        <v>1.1399999999999999</v>
      </c>
      <c r="J36" s="53">
        <v>2.5087719298245617</v>
      </c>
      <c r="K36" s="29">
        <v>0.85248220967999999</v>
      </c>
      <c r="L36" s="110">
        <v>766.21345599999995</v>
      </c>
      <c r="M36" s="72">
        <v>4085.925024802827</v>
      </c>
      <c r="N36" s="72">
        <v>4547.3849013696163</v>
      </c>
      <c r="O36" s="72">
        <v>413.1992638267692</v>
      </c>
      <c r="P36" s="72">
        <v>486.98783115329752</v>
      </c>
      <c r="Q36" s="72">
        <v>178.7661706363875</v>
      </c>
      <c r="R36" s="72">
        <v>264.292393910518</v>
      </c>
      <c r="S36" s="72">
        <v>0</v>
      </c>
      <c r="T36" s="72">
        <v>0</v>
      </c>
      <c r="U36" s="136">
        <v>0.23331118663672687</v>
      </c>
      <c r="V36" s="139">
        <v>0.34493311470964039</v>
      </c>
    </row>
    <row r="37" spans="1:23" ht="20.149999999999999" customHeight="1" x14ac:dyDescent="0.35">
      <c r="A37" s="15" t="s">
        <v>322</v>
      </c>
      <c r="B37" s="15" t="s">
        <v>323</v>
      </c>
      <c r="C37" s="41" t="s">
        <v>207</v>
      </c>
      <c r="D37" s="15" t="s">
        <v>78</v>
      </c>
      <c r="E37" s="15" t="s">
        <v>200</v>
      </c>
      <c r="F37" s="15" t="b">
        <v>0</v>
      </c>
      <c r="G37" s="92" t="s">
        <v>456</v>
      </c>
      <c r="H37" s="29">
        <v>11</v>
      </c>
      <c r="I37" s="15">
        <v>9.06</v>
      </c>
      <c r="J37" s="53">
        <v>0.21412803532008828</v>
      </c>
      <c r="K37" s="29">
        <v>2.4191649599999998</v>
      </c>
      <c r="L37" s="110">
        <v>267.01634300000001</v>
      </c>
      <c r="M37" s="72">
        <v>3273.693809489504</v>
      </c>
      <c r="N37" s="72">
        <v>3521.3305034606569</v>
      </c>
      <c r="O37" s="72">
        <v>511.63819653980943</v>
      </c>
      <c r="P37" s="72">
        <v>553.99199280380913</v>
      </c>
      <c r="Q37" s="72">
        <v>276.30659404786678</v>
      </c>
      <c r="R37" s="72">
        <v>301.05031961204509</v>
      </c>
      <c r="S37" s="72">
        <v>0</v>
      </c>
      <c r="T37" s="72">
        <v>0</v>
      </c>
      <c r="U37" s="136">
        <v>1.0347928180855461</v>
      </c>
      <c r="V37" s="139">
        <v>1.1274602753886307</v>
      </c>
    </row>
    <row r="38" spans="1:23" ht="20.149999999999999" customHeight="1" x14ac:dyDescent="0.35">
      <c r="A38" s="15" t="s">
        <v>464</v>
      </c>
      <c r="B38" s="15" t="s">
        <v>374</v>
      </c>
      <c r="C38" s="41" t="s">
        <v>207</v>
      </c>
      <c r="D38" s="15" t="s">
        <v>78</v>
      </c>
      <c r="E38" s="15" t="s">
        <v>201</v>
      </c>
      <c r="F38" s="15" t="b">
        <v>0</v>
      </c>
      <c r="G38" s="92" t="s">
        <v>456</v>
      </c>
      <c r="H38" s="29">
        <v>30</v>
      </c>
      <c r="I38" s="15">
        <v>16.170000000000002</v>
      </c>
      <c r="J38" s="53">
        <v>0.85528756957328356</v>
      </c>
      <c r="K38" s="29">
        <v>1.4444337599999999</v>
      </c>
      <c r="L38" s="110">
        <v>89.860065000000006</v>
      </c>
      <c r="M38" s="72">
        <v>1497.147763935182</v>
      </c>
      <c r="N38" s="72">
        <v>1652.3596020053401</v>
      </c>
      <c r="O38" s="72">
        <v>292.38245353545528</v>
      </c>
      <c r="P38" s="72">
        <v>329.92867997675569</v>
      </c>
      <c r="Q38" s="72">
        <v>191.11967596785101</v>
      </c>
      <c r="R38" s="72">
        <v>216.50157530696291</v>
      </c>
      <c r="S38" s="72">
        <v>0</v>
      </c>
      <c r="T38" s="72">
        <v>0</v>
      </c>
      <c r="U38" s="136">
        <v>2.1268588662588992</v>
      </c>
      <c r="V38" s="139">
        <v>2.4093191486892747</v>
      </c>
    </row>
    <row r="39" spans="1:23" ht="20.149999999999999" customHeight="1" x14ac:dyDescent="0.35">
      <c r="A39" s="15" t="s">
        <v>407</v>
      </c>
      <c r="B39" s="15" t="s">
        <v>259</v>
      </c>
      <c r="C39" s="41" t="s">
        <v>207</v>
      </c>
      <c r="D39" s="15" t="s">
        <v>78</v>
      </c>
      <c r="E39" s="15" t="s">
        <v>200</v>
      </c>
      <c r="F39" s="15" t="b">
        <v>0</v>
      </c>
      <c r="G39" s="92" t="s">
        <v>456</v>
      </c>
      <c r="H39" s="29">
        <v>13</v>
      </c>
      <c r="I39" s="15">
        <v>11.51</v>
      </c>
      <c r="J39" s="53">
        <v>0.12945264986967864</v>
      </c>
      <c r="K39" s="29">
        <v>1.7537787</v>
      </c>
      <c r="L39" s="110">
        <v>152.36977400000001</v>
      </c>
      <c r="M39" s="72">
        <v>15441.52999387144</v>
      </c>
      <c r="N39" s="72">
        <v>16786.664490800369</v>
      </c>
      <c r="O39" s="72">
        <v>1530.2561147870369</v>
      </c>
      <c r="P39" s="72">
        <v>1741.0268188062801</v>
      </c>
      <c r="Q39" s="72">
        <v>419.83607555155743</v>
      </c>
      <c r="R39" s="72">
        <v>529.73896398353941</v>
      </c>
      <c r="S39" s="72">
        <v>0</v>
      </c>
      <c r="T39" s="72">
        <v>0</v>
      </c>
      <c r="U39" s="136">
        <v>2.7553763750516387</v>
      </c>
      <c r="V39" s="139">
        <v>3.4766669929138265</v>
      </c>
    </row>
    <row r="40" spans="1:23" ht="20.149999999999999" customHeight="1" x14ac:dyDescent="0.35">
      <c r="A40" s="15" t="s">
        <v>260</v>
      </c>
      <c r="B40" s="15" t="s">
        <v>261</v>
      </c>
      <c r="C40" s="41" t="s">
        <v>207</v>
      </c>
      <c r="D40" s="15" t="s">
        <v>78</v>
      </c>
      <c r="E40" s="15" t="s">
        <v>201</v>
      </c>
      <c r="F40" s="15" t="b">
        <v>0</v>
      </c>
      <c r="G40" s="92" t="s">
        <v>456</v>
      </c>
      <c r="H40" s="29">
        <v>4.5</v>
      </c>
      <c r="I40" s="15">
        <v>3.25</v>
      </c>
      <c r="J40" s="53">
        <v>0.38461538461538458</v>
      </c>
      <c r="K40" s="29">
        <v>2.7932329509000002</v>
      </c>
      <c r="L40" s="110">
        <v>942.91559700000005</v>
      </c>
      <c r="M40" s="72">
        <v>6247.4169013367937</v>
      </c>
      <c r="N40" s="72">
        <v>6746.3788295403328</v>
      </c>
      <c r="O40" s="72">
        <v>688.39741234511916</v>
      </c>
      <c r="P40" s="72">
        <v>761.95655812621862</v>
      </c>
      <c r="Q40" s="72">
        <v>313.99721525421501</v>
      </c>
      <c r="R40" s="72">
        <v>426.74794020114479</v>
      </c>
      <c r="S40" s="72">
        <v>0</v>
      </c>
      <c r="T40" s="72">
        <v>0</v>
      </c>
      <c r="U40" s="136">
        <v>0.33300670415595535</v>
      </c>
      <c r="V40" s="139">
        <v>0.45258339299815903</v>
      </c>
    </row>
    <row r="41" spans="1:23" ht="20.149999999999999" customHeight="1" x14ac:dyDescent="0.35">
      <c r="A41" s="15" t="s">
        <v>170</v>
      </c>
      <c r="B41" s="15" t="s">
        <v>171</v>
      </c>
      <c r="C41" s="41" t="s">
        <v>207</v>
      </c>
      <c r="D41" s="15" t="s">
        <v>78</v>
      </c>
      <c r="E41" s="15" t="s">
        <v>201</v>
      </c>
      <c r="F41" s="15" t="b">
        <v>0</v>
      </c>
      <c r="G41" s="92" t="s">
        <v>456</v>
      </c>
      <c r="H41" s="29">
        <v>11</v>
      </c>
      <c r="I41" s="15">
        <v>7.13</v>
      </c>
      <c r="J41" s="53">
        <v>0.54277699859747552</v>
      </c>
      <c r="K41" s="29">
        <v>2.3127723800000002</v>
      </c>
      <c r="L41" s="110">
        <v>329.32953300000003</v>
      </c>
      <c r="M41" s="72">
        <v>11150.294931303501</v>
      </c>
      <c r="N41" s="72">
        <v>12398.94044158404</v>
      </c>
      <c r="O41" s="72">
        <v>1417.909657432459</v>
      </c>
      <c r="P41" s="72">
        <v>1709.181444039087</v>
      </c>
      <c r="Q41" s="72">
        <v>223.9873548246228</v>
      </c>
      <c r="R41" s="72">
        <v>439.00145517398721</v>
      </c>
      <c r="S41" s="72">
        <v>0</v>
      </c>
      <c r="T41" s="72">
        <v>0</v>
      </c>
      <c r="U41" s="136">
        <v>0.68013139539666723</v>
      </c>
      <c r="V41" s="139">
        <v>1.3330157522616934</v>
      </c>
    </row>
    <row r="42" spans="1:23" ht="20.149999999999999" customHeight="1" x14ac:dyDescent="0.35">
      <c r="A42" s="15" t="s">
        <v>256</v>
      </c>
      <c r="B42" s="15" t="s">
        <v>257</v>
      </c>
      <c r="C42" s="41" t="s">
        <v>207</v>
      </c>
      <c r="D42" s="15" t="s">
        <v>78</v>
      </c>
      <c r="E42" s="15" t="s">
        <v>201</v>
      </c>
      <c r="F42" s="15" t="b">
        <v>0</v>
      </c>
      <c r="G42" s="92" t="s">
        <v>456</v>
      </c>
      <c r="H42" s="29">
        <v>43</v>
      </c>
      <c r="I42" s="15">
        <v>24.09</v>
      </c>
      <c r="J42" s="53">
        <v>0.78497301784973028</v>
      </c>
      <c r="K42" s="29">
        <v>3.47201943</v>
      </c>
      <c r="L42" s="110">
        <v>144.17502500000001</v>
      </c>
      <c r="M42" s="72">
        <v>14102.40483033905</v>
      </c>
      <c r="N42" s="72">
        <v>15455.04665081629</v>
      </c>
      <c r="O42" s="72">
        <v>1606.716566346272</v>
      </c>
      <c r="P42" s="72">
        <v>1827.0992458322321</v>
      </c>
      <c r="Q42" s="72">
        <v>607.17112751146851</v>
      </c>
      <c r="R42" s="72">
        <v>745.84545207817382</v>
      </c>
      <c r="S42" s="72">
        <v>0</v>
      </c>
      <c r="T42" s="72">
        <v>0</v>
      </c>
      <c r="U42" s="136">
        <v>4.2113474751363382</v>
      </c>
      <c r="V42" s="139">
        <v>5.1731945396102672</v>
      </c>
    </row>
    <row r="43" spans="1:23" ht="20.149999999999999" customHeight="1" x14ac:dyDescent="0.35">
      <c r="A43" s="15" t="s">
        <v>248</v>
      </c>
      <c r="B43" s="15" t="s">
        <v>249</v>
      </c>
      <c r="C43" s="41" t="s">
        <v>207</v>
      </c>
      <c r="D43" s="15" t="s">
        <v>78</v>
      </c>
      <c r="E43" s="15" t="s">
        <v>201</v>
      </c>
      <c r="F43" s="15" t="b">
        <v>0</v>
      </c>
      <c r="G43" s="92" t="s">
        <v>456</v>
      </c>
      <c r="H43" s="29">
        <v>50</v>
      </c>
      <c r="I43" s="15">
        <v>39.89</v>
      </c>
      <c r="J43" s="53">
        <v>0.25344697919278003</v>
      </c>
      <c r="K43" s="29">
        <v>167.37905455000001</v>
      </c>
      <c r="L43" s="110">
        <v>4197.3179980000004</v>
      </c>
      <c r="M43" s="72">
        <v>34817.78577283198</v>
      </c>
      <c r="N43" s="72">
        <v>40828.60253828609</v>
      </c>
      <c r="O43" s="72">
        <v>6544.9767499565387</v>
      </c>
      <c r="P43" s="72">
        <v>7680.1315000103696</v>
      </c>
      <c r="Q43" s="72">
        <v>5123.9987580106226</v>
      </c>
      <c r="R43" s="72">
        <v>6134.5532495211919</v>
      </c>
      <c r="S43" s="72">
        <v>0</v>
      </c>
      <c r="T43" s="72">
        <v>0</v>
      </c>
      <c r="U43" s="136">
        <v>1.2207792596253562</v>
      </c>
      <c r="V43" s="139">
        <v>1.4615412157106691</v>
      </c>
    </row>
    <row r="44" spans="1:23" s="57" customFormat="1" ht="20.149999999999999" customHeight="1" x14ac:dyDescent="0.35">
      <c r="A44" s="54"/>
      <c r="B44" s="84"/>
      <c r="C44" s="84"/>
      <c r="D44" s="54"/>
      <c r="E44" s="54"/>
      <c r="F44" s="54"/>
      <c r="G44" s="95"/>
      <c r="H44" s="59"/>
      <c r="I44" s="54"/>
      <c r="J44" s="54"/>
      <c r="K44" s="59"/>
      <c r="L44" s="119"/>
      <c r="M44" s="73"/>
      <c r="N44" s="73"/>
      <c r="O44" s="73"/>
      <c r="P44" s="73"/>
      <c r="Q44" s="73"/>
      <c r="R44" s="73"/>
      <c r="S44" s="73"/>
      <c r="T44" s="73"/>
      <c r="U44" s="137"/>
      <c r="V44" s="137"/>
      <c r="W44" s="130"/>
    </row>
    <row r="45" spans="1:23" s="62" customFormat="1" ht="20.149999999999999" customHeight="1" x14ac:dyDescent="0.35">
      <c r="A45" s="15" t="s">
        <v>272</v>
      </c>
      <c r="B45" s="41" t="s">
        <v>273</v>
      </c>
      <c r="C45" s="41" t="s">
        <v>205</v>
      </c>
      <c r="D45" s="15" t="s">
        <v>408</v>
      </c>
      <c r="E45" s="15" t="s">
        <v>201</v>
      </c>
      <c r="F45" s="15" t="b">
        <v>0</v>
      </c>
      <c r="G45" s="92" t="s">
        <v>456</v>
      </c>
      <c r="H45" s="29">
        <v>7</v>
      </c>
      <c r="I45" s="15">
        <v>5.78</v>
      </c>
      <c r="J45" s="53">
        <v>0.21107266435986149</v>
      </c>
      <c r="K45" s="29">
        <v>1.14591968</v>
      </c>
      <c r="L45" s="110">
        <v>198.256</v>
      </c>
      <c r="M45" s="72">
        <v>1592.625746949685</v>
      </c>
      <c r="N45" s="72">
        <v>1661.417961575808</v>
      </c>
      <c r="O45" s="72">
        <v>249.92731995604231</v>
      </c>
      <c r="P45" s="72">
        <v>264.87523416474869</v>
      </c>
      <c r="Q45" s="72">
        <v>190.6091153416638</v>
      </c>
      <c r="R45" s="72">
        <v>213.38320050922749</v>
      </c>
      <c r="S45" s="72">
        <v>29.327818986363638</v>
      </c>
      <c r="T45" s="72">
        <v>26.196549370115569</v>
      </c>
      <c r="U45" s="136">
        <v>0.96142923967831384</v>
      </c>
      <c r="V45" s="139">
        <v>1.076301350320936</v>
      </c>
      <c r="W45" s="127"/>
    </row>
    <row r="46" spans="1:23" s="62" customFormat="1" ht="20.149999999999999" customHeight="1" x14ac:dyDescent="0.35">
      <c r="A46" s="15" t="s">
        <v>208</v>
      </c>
      <c r="B46" s="41" t="s">
        <v>209</v>
      </c>
      <c r="C46" s="41" t="s">
        <v>205</v>
      </c>
      <c r="D46" s="15" t="s">
        <v>408</v>
      </c>
      <c r="E46" s="15" t="s">
        <v>201</v>
      </c>
      <c r="F46" s="15" t="b">
        <v>0</v>
      </c>
      <c r="G46" s="92" t="s">
        <v>456</v>
      </c>
      <c r="H46" s="29">
        <v>33</v>
      </c>
      <c r="I46" s="15">
        <v>13.26</v>
      </c>
      <c r="J46" s="53">
        <v>1.4886877828054299</v>
      </c>
      <c r="K46" s="29">
        <v>4.9821930600000002</v>
      </c>
      <c r="L46" s="110">
        <v>384.42650500000002</v>
      </c>
      <c r="M46" s="72">
        <v>5552.9698416689816</v>
      </c>
      <c r="N46" s="72">
        <v>5966.3973549704442</v>
      </c>
      <c r="O46" s="72">
        <v>1256.1754271777279</v>
      </c>
      <c r="P46" s="72">
        <v>1350.6015767712199</v>
      </c>
      <c r="Q46" s="72">
        <v>1157.709714862865</v>
      </c>
      <c r="R46" s="72">
        <v>1329.3132704458039</v>
      </c>
      <c r="S46" s="72">
        <v>208.6624160219117</v>
      </c>
      <c r="T46" s="72">
        <v>287.03616213470019</v>
      </c>
      <c r="U46" s="136">
        <v>3.0115241790179503</v>
      </c>
      <c r="V46" s="139">
        <v>3.4579126391032893</v>
      </c>
      <c r="W46" s="127"/>
    </row>
    <row r="47" spans="1:23" s="62" customFormat="1" ht="20.149999999999999" customHeight="1" x14ac:dyDescent="0.35">
      <c r="A47" s="15" t="s">
        <v>101</v>
      </c>
      <c r="B47" s="41" t="s">
        <v>67</v>
      </c>
      <c r="C47" s="41" t="s">
        <v>205</v>
      </c>
      <c r="D47" s="15" t="s">
        <v>408</v>
      </c>
      <c r="E47" s="15" t="s">
        <v>201</v>
      </c>
      <c r="F47" s="15" t="b">
        <v>0</v>
      </c>
      <c r="G47" s="92" t="s">
        <v>456</v>
      </c>
      <c r="H47" s="29">
        <v>17</v>
      </c>
      <c r="I47" s="15">
        <v>6.99</v>
      </c>
      <c r="J47" s="53">
        <v>1.4320457796852648</v>
      </c>
      <c r="K47" s="29">
        <v>3.3816415483000002</v>
      </c>
      <c r="L47" s="110">
        <v>483.23200000000003</v>
      </c>
      <c r="M47" s="72">
        <v>7159.6650738807984</v>
      </c>
      <c r="N47" s="72">
        <v>7701.9709776742329</v>
      </c>
      <c r="O47" s="72">
        <v>1263.5438769028999</v>
      </c>
      <c r="P47" s="72">
        <v>1505.2291169996879</v>
      </c>
      <c r="Q47" s="72">
        <v>763.83306065286911</v>
      </c>
      <c r="R47" s="72">
        <v>944.39315469601331</v>
      </c>
      <c r="S47" s="72">
        <v>640.40691214115259</v>
      </c>
      <c r="T47" s="72">
        <v>576.67987096489537</v>
      </c>
      <c r="U47" s="136">
        <v>1.5806756602478087</v>
      </c>
      <c r="V47" s="139">
        <v>1.9543266064664866</v>
      </c>
      <c r="W47" s="127"/>
    </row>
    <row r="48" spans="1:23" s="62" customFormat="1" ht="20.149999999999999" customHeight="1" x14ac:dyDescent="0.35">
      <c r="A48" s="15" t="s">
        <v>268</v>
      </c>
      <c r="B48" s="41" t="s">
        <v>269</v>
      </c>
      <c r="C48" s="41" t="s">
        <v>205</v>
      </c>
      <c r="D48" s="15" t="s">
        <v>408</v>
      </c>
      <c r="E48" s="15" t="s">
        <v>201</v>
      </c>
      <c r="F48" s="15" t="b">
        <v>0</v>
      </c>
      <c r="G48" s="92" t="s">
        <v>456</v>
      </c>
      <c r="H48" s="29">
        <v>17</v>
      </c>
      <c r="I48" s="15">
        <v>12.06</v>
      </c>
      <c r="J48" s="53">
        <v>0.4096185737976783</v>
      </c>
      <c r="K48" s="29">
        <v>3.4960045133000004</v>
      </c>
      <c r="L48" s="110">
        <v>289.88428800000003</v>
      </c>
      <c r="M48" s="72">
        <v>3008.719055908623</v>
      </c>
      <c r="N48" s="72">
        <v>3544.579031567202</v>
      </c>
      <c r="O48" s="72">
        <v>593.69915938487884</v>
      </c>
      <c r="P48" s="72">
        <v>660.0690861806055</v>
      </c>
      <c r="Q48" s="72">
        <v>504.64561934993168</v>
      </c>
      <c r="R48" s="72">
        <v>564.81245454149223</v>
      </c>
      <c r="S48" s="72">
        <v>82.632114688585219</v>
      </c>
      <c r="T48" s="72">
        <v>70.433596745914798</v>
      </c>
      <c r="U48" s="136">
        <v>1.740851920025178</v>
      </c>
      <c r="V48" s="139">
        <v>1.9484065812545597</v>
      </c>
      <c r="W48" s="127"/>
    </row>
    <row r="49" spans="1:23" s="62" customFormat="1" ht="20.149999999999999" customHeight="1" x14ac:dyDescent="0.35">
      <c r="A49" s="15" t="s">
        <v>103</v>
      </c>
      <c r="B49" s="41" t="s">
        <v>69</v>
      </c>
      <c r="C49" s="41" t="s">
        <v>205</v>
      </c>
      <c r="D49" s="15" t="s">
        <v>408</v>
      </c>
      <c r="E49" s="15" t="s">
        <v>201</v>
      </c>
      <c r="F49" s="15" t="b">
        <v>0</v>
      </c>
      <c r="G49" s="92" t="s">
        <v>456</v>
      </c>
      <c r="H49" s="29">
        <v>48</v>
      </c>
      <c r="I49" s="15">
        <v>12.17</v>
      </c>
      <c r="J49" s="53">
        <v>2.9441248972884142</v>
      </c>
      <c r="K49" s="29">
        <v>2.6545898055000001</v>
      </c>
      <c r="L49" s="110">
        <v>227</v>
      </c>
      <c r="M49" s="72">
        <v>4243.3125619950952</v>
      </c>
      <c r="N49" s="72">
        <v>3624.9978111117889</v>
      </c>
      <c r="O49" s="72">
        <v>1592.3711437374359</v>
      </c>
      <c r="P49" s="72">
        <v>1379.2290410382791</v>
      </c>
      <c r="Q49" s="72">
        <v>1525.936020462065</v>
      </c>
      <c r="R49" s="72">
        <v>1372.327968487074</v>
      </c>
      <c r="S49" s="72">
        <v>91.441523372781404</v>
      </c>
      <c r="T49" s="72">
        <v>153.4599633781778</v>
      </c>
      <c r="U49" s="136">
        <v>6.7221851121676872</v>
      </c>
      <c r="V49" s="139">
        <v>6.0454976585333657</v>
      </c>
      <c r="W49" s="127"/>
    </row>
    <row r="50" spans="1:23" s="62" customFormat="1" ht="20.149999999999999" customHeight="1" x14ac:dyDescent="0.35">
      <c r="A50" s="15" t="s">
        <v>270</v>
      </c>
      <c r="B50" s="41" t="s">
        <v>271</v>
      </c>
      <c r="C50" s="41" t="s">
        <v>205</v>
      </c>
      <c r="D50" s="15" t="s">
        <v>408</v>
      </c>
      <c r="E50" s="15" t="s">
        <v>201</v>
      </c>
      <c r="F50" s="15" t="b">
        <v>0</v>
      </c>
      <c r="G50" s="92" t="s">
        <v>456</v>
      </c>
      <c r="H50" s="29">
        <v>22</v>
      </c>
      <c r="I50" s="15">
        <v>15.35</v>
      </c>
      <c r="J50" s="53">
        <v>0.4332247557003257</v>
      </c>
      <c r="K50" s="29">
        <v>2.2869226971999996</v>
      </c>
      <c r="L50" s="110">
        <v>148.86063200000001</v>
      </c>
      <c r="M50" s="72">
        <v>2880.9980717939138</v>
      </c>
      <c r="N50" s="72">
        <v>3156.0781939038052</v>
      </c>
      <c r="O50" s="72">
        <v>619.46994690688928</v>
      </c>
      <c r="P50" s="72">
        <v>670.5562829701239</v>
      </c>
      <c r="Q50" s="72">
        <v>333.17232416635369</v>
      </c>
      <c r="R50" s="72">
        <v>415.79109636344151</v>
      </c>
      <c r="S50" s="72">
        <v>73.043199337750892</v>
      </c>
      <c r="T50" s="72">
        <v>26.766937986347379</v>
      </c>
      <c r="U50" s="136">
        <v>2.2381493326345252</v>
      </c>
      <c r="V50" s="139">
        <v>2.7931568661044075</v>
      </c>
      <c r="W50" s="127"/>
    </row>
    <row r="51" spans="1:23" s="62" customFormat="1" ht="20.149999999999999" customHeight="1" x14ac:dyDescent="0.35">
      <c r="A51" s="15" t="s">
        <v>210</v>
      </c>
      <c r="B51" s="41" t="s">
        <v>211</v>
      </c>
      <c r="C51" s="41" t="s">
        <v>205</v>
      </c>
      <c r="D51" s="15" t="s">
        <v>408</v>
      </c>
      <c r="E51" s="15" t="s">
        <v>200</v>
      </c>
      <c r="F51" s="15" t="b">
        <v>0</v>
      </c>
      <c r="G51" s="92" t="s">
        <v>456</v>
      </c>
      <c r="H51" s="29">
        <v>13</v>
      </c>
      <c r="I51" s="15">
        <v>4.41</v>
      </c>
      <c r="J51" s="53">
        <v>1.947845804988662</v>
      </c>
      <c r="K51" s="29">
        <v>0.91133013384000006</v>
      </c>
      <c r="L51" s="110">
        <v>207.12769399999999</v>
      </c>
      <c r="M51" s="72">
        <v>2031.739866258122</v>
      </c>
      <c r="N51" s="72">
        <v>2085.8148388823761</v>
      </c>
      <c r="O51" s="72">
        <v>339.78197851786899</v>
      </c>
      <c r="P51" s="72">
        <v>351.98412772517548</v>
      </c>
      <c r="Q51" s="72">
        <v>329.16547228468153</v>
      </c>
      <c r="R51" s="72">
        <v>353.79297358997212</v>
      </c>
      <c r="S51" s="72">
        <v>111.87739809994009</v>
      </c>
      <c r="T51" s="72">
        <v>136.6979473473842</v>
      </c>
      <c r="U51" s="136">
        <v>1.589191024763118</v>
      </c>
      <c r="V51" s="139">
        <v>1.7080911140253998</v>
      </c>
      <c r="W51" s="127"/>
    </row>
    <row r="52" spans="1:23" s="62" customFormat="1" ht="20.149999999999999" customHeight="1" x14ac:dyDescent="0.35">
      <c r="A52" s="15" t="s">
        <v>102</v>
      </c>
      <c r="B52" s="41" t="s">
        <v>68</v>
      </c>
      <c r="C52" s="41" t="s">
        <v>205</v>
      </c>
      <c r="D52" s="15" t="s">
        <v>408</v>
      </c>
      <c r="E52" s="15" t="s">
        <v>200</v>
      </c>
      <c r="F52" s="15" t="b">
        <v>0</v>
      </c>
      <c r="G52" s="92" t="s">
        <v>456</v>
      </c>
      <c r="H52" s="29">
        <v>11</v>
      </c>
      <c r="I52" s="15">
        <v>4.8600000000000003</v>
      </c>
      <c r="J52" s="53">
        <v>1.2633744855967075</v>
      </c>
      <c r="K52" s="29">
        <v>0.49163760000000001</v>
      </c>
      <c r="L52" s="110">
        <v>96.646000000000001</v>
      </c>
      <c r="M52" s="72">
        <v>2640.453978828667</v>
      </c>
      <c r="N52" s="72">
        <v>2464.166262624015</v>
      </c>
      <c r="O52" s="72">
        <v>52.753735751444928</v>
      </c>
      <c r="P52" s="72">
        <v>231.32895548705909</v>
      </c>
      <c r="Q52" s="72">
        <v>-198.00620312269919</v>
      </c>
      <c r="R52" s="72">
        <v>51.683004624984179</v>
      </c>
      <c r="S52" s="72">
        <v>77.837494727205097</v>
      </c>
      <c r="T52" s="72">
        <v>42.397181786592469</v>
      </c>
      <c r="U52" s="136">
        <v>-2.0487780469207126</v>
      </c>
      <c r="V52" s="139">
        <v>0.53476610128700808</v>
      </c>
      <c r="W52" s="127"/>
    </row>
    <row r="53" spans="1:23" s="62" customFormat="1" ht="20.149999999999999" customHeight="1" x14ac:dyDescent="0.35">
      <c r="A53" s="15" t="s">
        <v>214</v>
      </c>
      <c r="B53" s="41" t="s">
        <v>215</v>
      </c>
      <c r="C53" s="41" t="s">
        <v>205</v>
      </c>
      <c r="D53" s="15" t="s">
        <v>408</v>
      </c>
      <c r="E53" s="15" t="s">
        <v>201</v>
      </c>
      <c r="F53" s="15" t="b">
        <v>0</v>
      </c>
      <c r="G53" s="92" t="s">
        <v>456</v>
      </c>
      <c r="H53" s="29">
        <v>11.5</v>
      </c>
      <c r="I53" s="15">
        <v>4.91</v>
      </c>
      <c r="J53" s="53">
        <v>1.3421588594704685</v>
      </c>
      <c r="K53" s="29">
        <v>0.95958266832000005</v>
      </c>
      <c r="L53" s="110">
        <v>214.62865199999999</v>
      </c>
      <c r="M53" s="72">
        <v>1177.753723286713</v>
      </c>
      <c r="N53" s="72">
        <v>1499.0073603364949</v>
      </c>
      <c r="O53" s="72">
        <v>299.52063776456453</v>
      </c>
      <c r="P53" s="72">
        <v>396.49984554648353</v>
      </c>
      <c r="Q53" s="72">
        <v>285.46806260992622</v>
      </c>
      <c r="R53" s="72">
        <v>378.83882267609908</v>
      </c>
      <c r="S53" s="72">
        <v>27.148839535630721</v>
      </c>
      <c r="T53" s="72">
        <v>36.474238502941567</v>
      </c>
      <c r="U53" s="136">
        <v>1.330055702953985</v>
      </c>
      <c r="V53" s="139">
        <v>1.7650896986302607</v>
      </c>
      <c r="W53" s="127"/>
    </row>
    <row r="54" spans="1:23" s="62" customFormat="1" ht="20.149999999999999" customHeight="1" x14ac:dyDescent="0.35">
      <c r="A54" s="15" t="s">
        <v>216</v>
      </c>
      <c r="B54" s="41" t="s">
        <v>217</v>
      </c>
      <c r="C54" s="41" t="s">
        <v>205</v>
      </c>
      <c r="D54" s="15" t="s">
        <v>408</v>
      </c>
      <c r="E54" s="15" t="s">
        <v>201</v>
      </c>
      <c r="F54" s="15" t="b">
        <v>0</v>
      </c>
      <c r="G54" s="92" t="s">
        <v>456</v>
      </c>
      <c r="H54" s="29">
        <v>9</v>
      </c>
      <c r="I54" s="15">
        <v>3</v>
      </c>
      <c r="J54" s="53">
        <v>2</v>
      </c>
      <c r="K54" s="29">
        <v>0.60655332299999998</v>
      </c>
      <c r="L54" s="110">
        <v>207.96934099999999</v>
      </c>
      <c r="M54" s="72">
        <v>1072.681966067795</v>
      </c>
      <c r="N54" s="72">
        <v>1285.790604592177</v>
      </c>
      <c r="O54" s="72">
        <v>193.74926274372129</v>
      </c>
      <c r="P54" s="72">
        <v>264.43376652701409</v>
      </c>
      <c r="Q54" s="72">
        <v>168.24589349947149</v>
      </c>
      <c r="R54" s="72">
        <v>228.31345852191831</v>
      </c>
      <c r="S54" s="72">
        <v>20.75183920186997</v>
      </c>
      <c r="T54" s="72">
        <v>22.360450713298309</v>
      </c>
      <c r="U54" s="136">
        <v>0.80899373287657583</v>
      </c>
      <c r="V54" s="139">
        <v>1.0978226762853391</v>
      </c>
      <c r="W54" s="127"/>
    </row>
    <row r="55" spans="1:23" s="62" customFormat="1" ht="20.149999999999999" customHeight="1" x14ac:dyDescent="0.35">
      <c r="A55" s="15" t="s">
        <v>212</v>
      </c>
      <c r="B55" s="41" t="s">
        <v>213</v>
      </c>
      <c r="C55" s="41" t="s">
        <v>205</v>
      </c>
      <c r="D55" s="15" t="s">
        <v>408</v>
      </c>
      <c r="E55" s="15" t="s">
        <v>201</v>
      </c>
      <c r="F55" s="15" t="b">
        <v>0</v>
      </c>
      <c r="G55" s="92" t="s">
        <v>456</v>
      </c>
      <c r="H55" s="29">
        <v>14</v>
      </c>
      <c r="I55" s="15">
        <v>2.89</v>
      </c>
      <c r="J55" s="53">
        <v>3.844290657439446</v>
      </c>
      <c r="K55" s="29">
        <v>0.52630657000000003</v>
      </c>
      <c r="L55" s="110">
        <v>186.61699999999999</v>
      </c>
      <c r="M55" s="72">
        <v>1768.089729139466</v>
      </c>
      <c r="N55" s="72">
        <v>2032.7755421846839</v>
      </c>
      <c r="O55" s="72">
        <v>413.10021004195858</v>
      </c>
      <c r="P55" s="72">
        <v>473.05606878725308</v>
      </c>
      <c r="Q55" s="72">
        <v>340.79744447886031</v>
      </c>
      <c r="R55" s="72">
        <v>398.95896241998429</v>
      </c>
      <c r="S55" s="72">
        <v>34.157105033161983</v>
      </c>
      <c r="T55" s="72">
        <v>42.347729381505651</v>
      </c>
      <c r="U55" s="136">
        <v>1.8261864914710897</v>
      </c>
      <c r="V55" s="139">
        <v>2.1378489763525526</v>
      </c>
      <c r="W55" s="127"/>
    </row>
    <row r="56" spans="1:23" s="57" customFormat="1" ht="20.149999999999999" customHeight="1" x14ac:dyDescent="0.35">
      <c r="A56" s="54"/>
      <c r="B56" s="84"/>
      <c r="C56" s="84"/>
      <c r="D56" s="54"/>
      <c r="E56" s="54"/>
      <c r="F56" s="54"/>
      <c r="G56" s="95"/>
      <c r="H56" s="59"/>
      <c r="I56" s="54"/>
      <c r="J56" s="54"/>
      <c r="K56" s="59"/>
      <c r="L56" s="119"/>
      <c r="M56" s="73"/>
      <c r="N56" s="73"/>
      <c r="O56" s="73"/>
      <c r="P56" s="73"/>
      <c r="Q56" s="73"/>
      <c r="R56" s="73"/>
      <c r="S56" s="73"/>
      <c r="T56" s="73"/>
      <c r="U56" s="137"/>
      <c r="V56" s="137"/>
      <c r="W56" s="130"/>
    </row>
    <row r="57" spans="1:23" ht="20.149999999999999" customHeight="1" x14ac:dyDescent="0.35">
      <c r="A57" s="15" t="s">
        <v>409</v>
      </c>
      <c r="B57" s="41" t="s">
        <v>107</v>
      </c>
      <c r="C57" s="41" t="s">
        <v>206</v>
      </c>
      <c r="D57" s="15" t="s">
        <v>325</v>
      </c>
      <c r="E57" s="15" t="s">
        <v>201</v>
      </c>
      <c r="F57" s="15" t="b">
        <v>0</v>
      </c>
      <c r="G57" s="92" t="s">
        <v>456</v>
      </c>
      <c r="H57" s="29">
        <v>11.2</v>
      </c>
      <c r="I57" s="15">
        <v>3.24</v>
      </c>
      <c r="J57" s="53">
        <v>2.4567901234567895</v>
      </c>
      <c r="K57" s="29">
        <v>1.2224236045999999</v>
      </c>
      <c r="L57" s="110">
        <v>398.411745</v>
      </c>
      <c r="M57" s="72">
        <v>3960.5350526982111</v>
      </c>
      <c r="N57" s="72">
        <v>4273.8211736088688</v>
      </c>
      <c r="O57" s="72">
        <v>1249.4753924321319</v>
      </c>
      <c r="P57" s="72">
        <v>1424.3393006965621</v>
      </c>
      <c r="Q57" s="72">
        <v>104.7282205778568</v>
      </c>
      <c r="R57" s="72">
        <v>286.65882220643272</v>
      </c>
      <c r="S57" s="72">
        <v>0</v>
      </c>
      <c r="T57" s="72">
        <v>0</v>
      </c>
      <c r="U57" s="136">
        <v>0.26286429025293118</v>
      </c>
      <c r="V57" s="139">
        <v>0.7195039448609446</v>
      </c>
    </row>
    <row r="58" spans="1:23" ht="20.149999999999999" customHeight="1" x14ac:dyDescent="0.35">
      <c r="A58" s="15" t="s">
        <v>110</v>
      </c>
      <c r="B58" s="41" t="s">
        <v>111</v>
      </c>
      <c r="C58" s="41" t="s">
        <v>206</v>
      </c>
      <c r="D58" s="15" t="s">
        <v>325</v>
      </c>
      <c r="E58" s="15" t="s">
        <v>200</v>
      </c>
      <c r="F58" s="15" t="b">
        <v>0</v>
      </c>
      <c r="G58" s="92" t="s">
        <v>456</v>
      </c>
      <c r="H58" s="29">
        <v>3.1</v>
      </c>
      <c r="I58" s="15">
        <v>2.0299999999999998</v>
      </c>
      <c r="J58" s="53">
        <v>0.52709359605911343</v>
      </c>
      <c r="K58" s="29">
        <v>3.8056255091</v>
      </c>
      <c r="L58" s="110">
        <v>1876.6062099999999</v>
      </c>
      <c r="M58" s="72">
        <v>5483.1736438332646</v>
      </c>
      <c r="N58" s="72">
        <v>6037.4488856631278</v>
      </c>
      <c r="O58" s="72">
        <v>1584.414280050036</v>
      </c>
      <c r="P58" s="72">
        <v>1797.8334726681439</v>
      </c>
      <c r="Q58" s="72">
        <v>-97.24823144393045</v>
      </c>
      <c r="R58" s="72">
        <v>134.89990134286089</v>
      </c>
      <c r="S58" s="72">
        <v>0</v>
      </c>
      <c r="T58" s="72">
        <v>0</v>
      </c>
      <c r="U58" s="136">
        <v>-5.1821330935449932E-2</v>
      </c>
      <c r="V58" s="139">
        <v>7.1885034070552759E-2</v>
      </c>
    </row>
    <row r="59" spans="1:23" ht="20.149999999999999" customHeight="1" x14ac:dyDescent="0.35">
      <c r="A59" s="15" t="s">
        <v>293</v>
      </c>
      <c r="B59" s="41" t="s">
        <v>294</v>
      </c>
      <c r="C59" s="41" t="s">
        <v>206</v>
      </c>
      <c r="D59" s="15" t="s">
        <v>325</v>
      </c>
      <c r="E59" s="15" t="s">
        <v>201</v>
      </c>
      <c r="F59" s="15" t="b">
        <v>0</v>
      </c>
      <c r="G59" s="92" t="s">
        <v>456</v>
      </c>
      <c r="H59" s="29">
        <v>11.4</v>
      </c>
      <c r="I59" s="15">
        <v>2.15</v>
      </c>
      <c r="J59" s="53">
        <v>4.3023255813953494</v>
      </c>
      <c r="K59" s="29">
        <v>0.80420044800000001</v>
      </c>
      <c r="L59" s="110">
        <v>358.61864700000001</v>
      </c>
      <c r="M59" s="72">
        <v>2207.2142612639509</v>
      </c>
      <c r="N59" s="72">
        <v>2420.7799569703661</v>
      </c>
      <c r="O59" s="72">
        <v>669.10979623233925</v>
      </c>
      <c r="P59" s="72">
        <v>773.87641005176351</v>
      </c>
      <c r="Q59" s="72">
        <v>179.5053042247205</v>
      </c>
      <c r="R59" s="72">
        <v>288.64427581319728</v>
      </c>
      <c r="S59" s="72">
        <v>0</v>
      </c>
      <c r="T59" s="72">
        <v>0</v>
      </c>
      <c r="U59" s="136">
        <v>0.50054648782588407</v>
      </c>
      <c r="V59" s="139">
        <v>0.8048780458791851</v>
      </c>
    </row>
    <row r="60" spans="1:23" ht="20.149999999999999" customHeight="1" x14ac:dyDescent="0.35">
      <c r="A60" s="15" t="s">
        <v>411</v>
      </c>
      <c r="B60" s="41" t="s">
        <v>113</v>
      </c>
      <c r="C60" s="41" t="s">
        <v>206</v>
      </c>
      <c r="D60" s="15" t="s">
        <v>325</v>
      </c>
      <c r="E60" s="15" t="s">
        <v>201</v>
      </c>
      <c r="F60" s="15" t="b">
        <v>0</v>
      </c>
      <c r="G60" s="92" t="s">
        <v>456</v>
      </c>
      <c r="H60" s="29">
        <v>18.2</v>
      </c>
      <c r="I60" s="15">
        <v>3.25</v>
      </c>
      <c r="J60" s="53">
        <v>4.5999999999999996</v>
      </c>
      <c r="K60" s="29">
        <v>0.41708796999999997</v>
      </c>
      <c r="L60" s="110">
        <v>128.72156000000001</v>
      </c>
      <c r="M60" s="72">
        <v>1818.5071078311871</v>
      </c>
      <c r="N60" s="72">
        <v>1941.3385040500959</v>
      </c>
      <c r="O60" s="72">
        <v>519.44738183682364</v>
      </c>
      <c r="P60" s="72">
        <v>575.92691434696883</v>
      </c>
      <c r="Q60" s="72">
        <v>121.1729604099653</v>
      </c>
      <c r="R60" s="72">
        <v>182.9470232167798</v>
      </c>
      <c r="S60" s="72">
        <v>0</v>
      </c>
      <c r="T60" s="72">
        <v>0</v>
      </c>
      <c r="U60" s="136">
        <v>0.94135714646377255</v>
      </c>
      <c r="V60" s="139">
        <v>1.4212617001905492</v>
      </c>
    </row>
    <row r="61" spans="1:23" ht="20.149999999999999" customHeight="1" x14ac:dyDescent="0.35">
      <c r="A61" s="15" t="s">
        <v>410</v>
      </c>
      <c r="B61" s="41" t="s">
        <v>109</v>
      </c>
      <c r="C61" s="41" t="s">
        <v>206</v>
      </c>
      <c r="D61" s="15" t="s">
        <v>325</v>
      </c>
      <c r="E61" s="15" t="s">
        <v>201</v>
      </c>
      <c r="F61" s="15" t="b">
        <v>0</v>
      </c>
      <c r="G61" s="92" t="s">
        <v>456</v>
      </c>
      <c r="H61" s="29">
        <v>33.700000000000003</v>
      </c>
      <c r="I61" s="15">
        <v>6.55</v>
      </c>
      <c r="J61" s="53">
        <v>4.1450381679389317</v>
      </c>
      <c r="K61" s="29">
        <v>1.9007575999999999</v>
      </c>
      <c r="L61" s="110">
        <v>301.90220799999997</v>
      </c>
      <c r="M61" s="72">
        <v>5574.3680651137811</v>
      </c>
      <c r="N61" s="72">
        <v>6162.1629578554493</v>
      </c>
      <c r="O61" s="72">
        <v>1867.3566472485741</v>
      </c>
      <c r="P61" s="72">
        <v>2150.688031341906</v>
      </c>
      <c r="Q61" s="72">
        <v>498.06129198763068</v>
      </c>
      <c r="R61" s="72">
        <v>768.89064962836414</v>
      </c>
      <c r="S61" s="72">
        <v>0</v>
      </c>
      <c r="T61" s="72">
        <v>0</v>
      </c>
      <c r="U61" s="136">
        <v>1.6497437871922775</v>
      </c>
      <c r="V61" s="139">
        <v>2.5468202260659325</v>
      </c>
    </row>
    <row r="62" spans="1:23" s="57" customFormat="1" ht="20.149999999999999" customHeight="1" x14ac:dyDescent="0.35">
      <c r="A62" s="54"/>
      <c r="B62" s="84"/>
      <c r="C62" s="84"/>
      <c r="D62" s="54"/>
      <c r="E62" s="54"/>
      <c r="F62" s="54"/>
      <c r="G62" s="95"/>
      <c r="H62" s="59"/>
      <c r="I62" s="54"/>
      <c r="J62" s="54"/>
      <c r="K62" s="59"/>
      <c r="L62" s="119"/>
      <c r="M62" s="73"/>
      <c r="N62" s="73"/>
      <c r="O62" s="73"/>
      <c r="P62" s="73"/>
      <c r="Q62" s="73"/>
      <c r="R62" s="73"/>
      <c r="S62" s="73"/>
      <c r="T62" s="73"/>
      <c r="U62" s="137"/>
      <c r="V62" s="137"/>
      <c r="W62" s="130"/>
    </row>
    <row r="63" spans="1:23" s="62" customFormat="1" ht="20.149999999999999" customHeight="1" x14ac:dyDescent="0.35">
      <c r="A63" s="15" t="s">
        <v>138</v>
      </c>
      <c r="B63" s="41" t="s">
        <v>139</v>
      </c>
      <c r="C63" s="41" t="s">
        <v>412</v>
      </c>
      <c r="D63" s="15" t="s">
        <v>278</v>
      </c>
      <c r="E63" s="15" t="s">
        <v>201</v>
      </c>
      <c r="F63" s="15" t="b">
        <v>0</v>
      </c>
      <c r="G63" s="92" t="s">
        <v>456</v>
      </c>
      <c r="H63" s="29">
        <v>70.998095602194084</v>
      </c>
      <c r="I63" s="15">
        <v>30.53</v>
      </c>
      <c r="J63" s="53">
        <v>1.3255190174318403</v>
      </c>
      <c r="K63" s="29">
        <v>71.034162018000004</v>
      </c>
      <c r="L63" s="110">
        <v>2329.2366093000001</v>
      </c>
      <c r="M63" s="72">
        <v>33703.643439743413</v>
      </c>
      <c r="N63" s="72">
        <v>35550.28292607941</v>
      </c>
      <c r="O63" s="72">
        <v>22900.635017034041</v>
      </c>
      <c r="P63" s="72">
        <v>25292.29988226257</v>
      </c>
      <c r="Q63" s="72">
        <v>9900.4195383989354</v>
      </c>
      <c r="R63" s="72">
        <v>13059.665136350401</v>
      </c>
      <c r="S63" s="72">
        <v>0</v>
      </c>
      <c r="T63" s="72">
        <v>0</v>
      </c>
      <c r="U63" s="136">
        <v>4.2504997125965165</v>
      </c>
      <c r="V63" s="139">
        <v>5.6068434972242649</v>
      </c>
      <c r="W63" s="127"/>
    </row>
    <row r="64" spans="1:23" s="62" customFormat="1" ht="20.149999999999999" customHeight="1" x14ac:dyDescent="0.35">
      <c r="A64" s="15" t="s">
        <v>92</v>
      </c>
      <c r="B64" s="41" t="s">
        <v>49</v>
      </c>
      <c r="C64" s="41" t="s">
        <v>412</v>
      </c>
      <c r="D64" s="15" t="s">
        <v>278</v>
      </c>
      <c r="E64" s="15" t="s">
        <v>201</v>
      </c>
      <c r="F64" s="15" t="b">
        <v>0</v>
      </c>
      <c r="G64" s="92" t="s">
        <v>456</v>
      </c>
      <c r="H64" s="29">
        <v>8</v>
      </c>
      <c r="I64" s="15">
        <v>6.61</v>
      </c>
      <c r="J64" s="53">
        <v>0.21028744326777593</v>
      </c>
      <c r="K64" s="29">
        <v>17.360643267</v>
      </c>
      <c r="L64" s="110">
        <v>2736.55375</v>
      </c>
      <c r="M64" s="72">
        <v>19061.873324013392</v>
      </c>
      <c r="N64" s="72">
        <v>19550.138975677881</v>
      </c>
      <c r="O64" s="72">
        <v>5491.5108162353508</v>
      </c>
      <c r="P64" s="72">
        <v>5644.5127429672339</v>
      </c>
      <c r="Q64" s="72">
        <v>2633.8603750026109</v>
      </c>
      <c r="R64" s="72">
        <v>2746.922439304215</v>
      </c>
      <c r="S64" s="72">
        <v>514.42512778738069</v>
      </c>
      <c r="T64" s="72">
        <v>562.08671932257857</v>
      </c>
      <c r="U64" s="136">
        <v>0.96247346685684898</v>
      </c>
      <c r="V64" s="139">
        <v>1.0037889587603441</v>
      </c>
      <c r="W64" s="127"/>
    </row>
    <row r="65" spans="1:23" s="62" customFormat="1" ht="20.149999999999999" customHeight="1" x14ac:dyDescent="0.35">
      <c r="A65" s="15" t="s">
        <v>413</v>
      </c>
      <c r="B65" s="41" t="s">
        <v>46</v>
      </c>
      <c r="C65" s="41" t="s">
        <v>412</v>
      </c>
      <c r="D65" s="15" t="s">
        <v>278</v>
      </c>
      <c r="E65" s="15" t="s">
        <v>200</v>
      </c>
      <c r="F65" s="15" t="b">
        <v>0</v>
      </c>
      <c r="G65" s="92" t="s">
        <v>456</v>
      </c>
      <c r="H65" s="29">
        <v>26</v>
      </c>
      <c r="I65" s="15">
        <v>21.41</v>
      </c>
      <c r="J65" s="53">
        <v>0.21438580102755722</v>
      </c>
      <c r="K65" s="29">
        <v>15.772969287</v>
      </c>
      <c r="L65" s="110">
        <v>658.88330399999995</v>
      </c>
      <c r="M65" s="72">
        <v>3680.2004602443549</v>
      </c>
      <c r="N65" s="72">
        <v>4093.9748435040501</v>
      </c>
      <c r="O65" s="72">
        <v>3216.980096745217</v>
      </c>
      <c r="P65" s="72">
        <v>3610.650939206319</v>
      </c>
      <c r="Q65" s="72">
        <v>1496.906958431407</v>
      </c>
      <c r="R65" s="72">
        <v>1884.4142562257839</v>
      </c>
      <c r="S65" s="72">
        <v>142.56072041109979</v>
      </c>
      <c r="T65" s="72">
        <v>103.782103830591</v>
      </c>
      <c r="U65" s="136">
        <v>2.2718847925632173</v>
      </c>
      <c r="V65" s="139">
        <v>2.8600121520544466</v>
      </c>
      <c r="W65" s="127"/>
    </row>
    <row r="66" spans="1:23" s="62" customFormat="1" ht="20.149999999999999" customHeight="1" x14ac:dyDescent="0.35">
      <c r="A66" s="15" t="s">
        <v>414</v>
      </c>
      <c r="B66" s="41" t="s">
        <v>47</v>
      </c>
      <c r="C66" s="41" t="s">
        <v>412</v>
      </c>
      <c r="D66" s="15" t="s">
        <v>278</v>
      </c>
      <c r="E66" s="15" t="s">
        <v>200</v>
      </c>
      <c r="F66" s="15" t="b">
        <v>0</v>
      </c>
      <c r="G66" s="92" t="s">
        <v>456</v>
      </c>
      <c r="H66" s="29">
        <v>37</v>
      </c>
      <c r="I66" s="15">
        <v>34.5</v>
      </c>
      <c r="J66" s="53">
        <v>7.2463768115942129E-2</v>
      </c>
      <c r="K66" s="29">
        <v>11.917689620000001</v>
      </c>
      <c r="L66" s="110">
        <v>344.49890699999997</v>
      </c>
      <c r="M66" s="72">
        <v>2286.273723403689</v>
      </c>
      <c r="N66" s="72">
        <v>2413.034881644905</v>
      </c>
      <c r="O66" s="72">
        <v>1885.5251937986211</v>
      </c>
      <c r="P66" s="72">
        <v>1995.3183937394999</v>
      </c>
      <c r="Q66" s="72">
        <v>1300.2690193756839</v>
      </c>
      <c r="R66" s="72">
        <v>1339.038608982034</v>
      </c>
      <c r="S66" s="72">
        <v>140.5724659642828</v>
      </c>
      <c r="T66" s="72">
        <v>62.89841705950073</v>
      </c>
      <c r="U66" s="136">
        <v>3.7743777787245172</v>
      </c>
      <c r="V66" s="139">
        <v>3.8869168574228135</v>
      </c>
      <c r="W66" s="127"/>
    </row>
    <row r="67" spans="1:23" s="62" customFormat="1" ht="20.149999999999999" customHeight="1" x14ac:dyDescent="0.35">
      <c r="A67" s="15" t="s">
        <v>147</v>
      </c>
      <c r="B67" s="41" t="s">
        <v>148</v>
      </c>
      <c r="C67" s="41" t="s">
        <v>412</v>
      </c>
      <c r="D67" s="15" t="s">
        <v>278</v>
      </c>
      <c r="E67" s="15" t="s">
        <v>201</v>
      </c>
      <c r="F67" s="15" t="b">
        <v>0</v>
      </c>
      <c r="G67" s="92" t="s">
        <v>456</v>
      </c>
      <c r="H67" s="29">
        <v>30</v>
      </c>
      <c r="I67" s="15">
        <v>26.39</v>
      </c>
      <c r="J67" s="53">
        <v>0.13679424024251619</v>
      </c>
      <c r="K67" s="29">
        <v>7.7320517992999998</v>
      </c>
      <c r="L67" s="110">
        <v>293.03708966666659</v>
      </c>
      <c r="M67" s="72">
        <v>3235.7991578562001</v>
      </c>
      <c r="N67" s="72">
        <v>3445.8579235122429</v>
      </c>
      <c r="O67" s="72">
        <v>2835.0111574323519</v>
      </c>
      <c r="P67" s="72">
        <v>3030.1556206702339</v>
      </c>
      <c r="Q67" s="72">
        <v>331.48872072415389</v>
      </c>
      <c r="R67" s="72">
        <v>583.72964454429416</v>
      </c>
      <c r="S67" s="72">
        <v>157.96180045846131</v>
      </c>
      <c r="T67" s="72">
        <v>85.002601101760064</v>
      </c>
      <c r="U67" s="136">
        <v>1.1312176253907877</v>
      </c>
      <c r="V67" s="139">
        <v>1.9919991875714234</v>
      </c>
      <c r="W67" s="127"/>
    </row>
    <row r="68" spans="1:23" s="62" customFormat="1" ht="20.149999999999999" customHeight="1" x14ac:dyDescent="0.35">
      <c r="A68" s="15" t="s">
        <v>415</v>
      </c>
      <c r="B68" s="41" t="s">
        <v>336</v>
      </c>
      <c r="C68" s="41" t="s">
        <v>412</v>
      </c>
      <c r="D68" s="15" t="s">
        <v>278</v>
      </c>
      <c r="E68" s="15" t="s">
        <v>201</v>
      </c>
      <c r="F68" s="15" t="b">
        <v>0</v>
      </c>
      <c r="G68" s="92" t="s">
        <v>456</v>
      </c>
      <c r="H68" s="29">
        <v>17</v>
      </c>
      <c r="I68" s="15">
        <v>7.83</v>
      </c>
      <c r="J68" s="53">
        <v>1.1711366538952745</v>
      </c>
      <c r="K68" s="29">
        <v>4.8759802534999999</v>
      </c>
      <c r="L68" s="110">
        <v>622.72336800000005</v>
      </c>
      <c r="M68" s="72">
        <v>1869.72405004394</v>
      </c>
      <c r="N68" s="72">
        <v>2132.217042436278</v>
      </c>
      <c r="O68" s="72">
        <v>1594.0200189079769</v>
      </c>
      <c r="P68" s="72">
        <v>1758.917154133801</v>
      </c>
      <c r="Q68" s="72">
        <v>232.0453720127185</v>
      </c>
      <c r="R68" s="72">
        <v>-1088.4065452222139</v>
      </c>
      <c r="S68" s="72">
        <v>0</v>
      </c>
      <c r="T68" s="72">
        <v>0</v>
      </c>
      <c r="U68" s="136">
        <v>0.37262994121768445</v>
      </c>
      <c r="V68" s="139">
        <v>-1.7478170904648207</v>
      </c>
      <c r="W68" s="127"/>
    </row>
    <row r="69" spans="1:23" s="62" customFormat="1" ht="20.149999999999999" customHeight="1" x14ac:dyDescent="0.35">
      <c r="A69" s="15" t="s">
        <v>225</v>
      </c>
      <c r="B69" s="41" t="s">
        <v>226</v>
      </c>
      <c r="C69" s="41" t="s">
        <v>412</v>
      </c>
      <c r="D69" s="15" t="s">
        <v>278</v>
      </c>
      <c r="E69" s="15" t="s">
        <v>201</v>
      </c>
      <c r="F69" s="15" t="b">
        <v>0</v>
      </c>
      <c r="G69" s="92" t="s">
        <v>456</v>
      </c>
      <c r="H69" s="29">
        <v>15</v>
      </c>
      <c r="I69" s="15">
        <v>9.74</v>
      </c>
      <c r="J69" s="53">
        <v>0.54004106776180705</v>
      </c>
      <c r="K69" s="29">
        <v>5.8627720091000004</v>
      </c>
      <c r="L69" s="110">
        <v>492.10651999999999</v>
      </c>
      <c r="M69" s="72">
        <v>2762.3637171106011</v>
      </c>
      <c r="N69" s="72">
        <v>3021.6866102367089</v>
      </c>
      <c r="O69" s="72">
        <v>1959.8764956920461</v>
      </c>
      <c r="P69" s="72">
        <v>2202.0059823353481</v>
      </c>
      <c r="Q69" s="72">
        <v>533.65552492150493</v>
      </c>
      <c r="R69" s="72">
        <v>879.68128635138237</v>
      </c>
      <c r="S69" s="72">
        <v>32.753481326761417</v>
      </c>
      <c r="T69" s="72">
        <v>6.0032899072448682</v>
      </c>
      <c r="U69" s="136">
        <v>1.0844309173581057</v>
      </c>
      <c r="V69" s="139">
        <v>1.7875830752077464</v>
      </c>
      <c r="W69" s="127"/>
    </row>
    <row r="70" spans="1:23" s="62" customFormat="1" ht="20.149999999999999" customHeight="1" x14ac:dyDescent="0.35">
      <c r="A70" s="15" t="s">
        <v>38</v>
      </c>
      <c r="B70" s="41" t="s">
        <v>41</v>
      </c>
      <c r="C70" s="41" t="s">
        <v>412</v>
      </c>
      <c r="D70" s="15" t="s">
        <v>278</v>
      </c>
      <c r="E70" s="15" t="s">
        <v>200</v>
      </c>
      <c r="F70" s="15" t="b">
        <v>0</v>
      </c>
      <c r="G70" s="92" t="s">
        <v>456</v>
      </c>
      <c r="H70" s="29">
        <v>13</v>
      </c>
      <c r="I70" s="15">
        <v>10.52</v>
      </c>
      <c r="J70" s="53">
        <v>0.23574144486692017</v>
      </c>
      <c r="K70" s="29">
        <v>26.791970599999999</v>
      </c>
      <c r="L70" s="110">
        <v>1458.7526009999999</v>
      </c>
      <c r="M70" s="72">
        <v>23357.60967257791</v>
      </c>
      <c r="N70" s="72">
        <v>24221.100513242411</v>
      </c>
      <c r="O70" s="72">
        <v>4745.6473246524274</v>
      </c>
      <c r="P70" s="72">
        <v>5380.8402312502394</v>
      </c>
      <c r="Q70" s="72">
        <v>1879.555584268425</v>
      </c>
      <c r="R70" s="72">
        <v>2285.235448749997</v>
      </c>
      <c r="S70" s="72">
        <v>0</v>
      </c>
      <c r="T70" s="72">
        <v>0</v>
      </c>
      <c r="U70" s="136">
        <v>1.2884676832657966</v>
      </c>
      <c r="V70" s="139">
        <v>1.5665682084703252</v>
      </c>
      <c r="W70" s="127"/>
    </row>
    <row r="71" spans="1:23" s="62" customFormat="1" ht="20.149999999999999" customHeight="1" x14ac:dyDescent="0.35">
      <c r="A71" s="15" t="s">
        <v>416</v>
      </c>
      <c r="B71" s="41" t="s">
        <v>45</v>
      </c>
      <c r="C71" s="41" t="s">
        <v>412</v>
      </c>
      <c r="D71" s="15" t="s">
        <v>278</v>
      </c>
      <c r="E71" s="15" t="s">
        <v>201</v>
      </c>
      <c r="F71" s="15" t="b">
        <v>0</v>
      </c>
      <c r="G71" s="92" t="s">
        <v>456</v>
      </c>
      <c r="H71" s="29">
        <v>30</v>
      </c>
      <c r="I71" s="15">
        <v>24.53</v>
      </c>
      <c r="J71" s="53">
        <v>0.22299225438238879</v>
      </c>
      <c r="K71" s="29">
        <v>26.984581816999999</v>
      </c>
      <c r="L71" s="110">
        <v>1010.286085</v>
      </c>
      <c r="M71" s="72">
        <v>23238.67403495192</v>
      </c>
      <c r="N71" s="72">
        <v>24053.81230724452</v>
      </c>
      <c r="O71" s="72">
        <v>5194.8010468790044</v>
      </c>
      <c r="P71" s="72">
        <v>5401.8290001888154</v>
      </c>
      <c r="Q71" s="72">
        <v>2290.5336652595852</v>
      </c>
      <c r="R71" s="72">
        <v>3214.916162813136</v>
      </c>
      <c r="S71" s="72">
        <v>0</v>
      </c>
      <c r="T71" s="72">
        <v>0</v>
      </c>
      <c r="U71" s="136">
        <v>2.2672129204467715</v>
      </c>
      <c r="V71" s="139">
        <v>3.1821839482359455</v>
      </c>
      <c r="W71" s="127"/>
    </row>
    <row r="72" spans="1:23" s="62" customFormat="1" ht="20.149999999999999" customHeight="1" x14ac:dyDescent="0.35">
      <c r="A72" s="15" t="s">
        <v>417</v>
      </c>
      <c r="B72" s="41" t="s">
        <v>48</v>
      </c>
      <c r="C72" s="41" t="s">
        <v>412</v>
      </c>
      <c r="D72" s="15" t="s">
        <v>278</v>
      </c>
      <c r="E72" s="15" t="s">
        <v>200</v>
      </c>
      <c r="F72" s="15" t="b">
        <v>0</v>
      </c>
      <c r="G72" s="92" t="s">
        <v>456</v>
      </c>
      <c r="H72" s="29">
        <v>30</v>
      </c>
      <c r="I72" s="15">
        <v>21.89</v>
      </c>
      <c r="J72" s="53">
        <v>0.37048880767473724</v>
      </c>
      <c r="K72" s="29">
        <v>12.38928031</v>
      </c>
      <c r="L72" s="110">
        <v>581.16526799999997</v>
      </c>
      <c r="M72" s="72">
        <v>13897.32697670682</v>
      </c>
      <c r="N72" s="72">
        <v>14537.335304720809</v>
      </c>
      <c r="O72" s="72">
        <v>2672.1069364223108</v>
      </c>
      <c r="P72" s="72">
        <v>3068.6670084891512</v>
      </c>
      <c r="Q72" s="72">
        <v>993.79456020617545</v>
      </c>
      <c r="R72" s="72">
        <v>1246.2605274132741</v>
      </c>
      <c r="S72" s="72">
        <v>0</v>
      </c>
      <c r="T72" s="72">
        <v>0</v>
      </c>
      <c r="U72" s="136">
        <v>1.7100033586421677</v>
      </c>
      <c r="V72" s="139">
        <v>2.1444167365715221</v>
      </c>
      <c r="W72" s="127"/>
    </row>
    <row r="73" spans="1:23" s="62" customFormat="1" ht="20.149999999999999" customHeight="1" x14ac:dyDescent="0.35">
      <c r="A73" s="15" t="s">
        <v>89</v>
      </c>
      <c r="B73" s="41" t="s">
        <v>39</v>
      </c>
      <c r="C73" s="41" t="s">
        <v>412</v>
      </c>
      <c r="D73" s="15" t="s">
        <v>278</v>
      </c>
      <c r="E73" s="15" t="s">
        <v>200</v>
      </c>
      <c r="F73" s="15" t="b">
        <v>0</v>
      </c>
      <c r="G73" s="92" t="s">
        <v>456</v>
      </c>
      <c r="H73" s="29">
        <v>49</v>
      </c>
      <c r="I73" s="15">
        <v>39.380000000000003</v>
      </c>
      <c r="J73" s="53">
        <v>0.24428643981716602</v>
      </c>
      <c r="K73" s="29">
        <v>32.131234401</v>
      </c>
      <c r="L73" s="110">
        <v>815.92773999999997</v>
      </c>
      <c r="M73" s="72">
        <v>11631.90376269387</v>
      </c>
      <c r="N73" s="72">
        <v>11611.8577090871</v>
      </c>
      <c r="O73" s="72">
        <v>7873.7492523470646</v>
      </c>
      <c r="P73" s="72">
        <v>7900.3757784992949</v>
      </c>
      <c r="Q73" s="72">
        <v>4692.5934727169788</v>
      </c>
      <c r="R73" s="72">
        <v>4904.3736412640365</v>
      </c>
      <c r="S73" s="72">
        <v>0</v>
      </c>
      <c r="T73" s="72">
        <v>0</v>
      </c>
      <c r="U73" s="136">
        <v>5.7512365895501718</v>
      </c>
      <c r="V73" s="139">
        <v>6.0107940946633791</v>
      </c>
      <c r="W73" s="127"/>
    </row>
    <row r="74" spans="1:23" s="62" customFormat="1" ht="20.149999999999999" customHeight="1" x14ac:dyDescent="0.35">
      <c r="A74" s="15" t="s">
        <v>418</v>
      </c>
      <c r="B74" s="41" t="s">
        <v>355</v>
      </c>
      <c r="C74" s="41" t="s">
        <v>412</v>
      </c>
      <c r="D74" s="15" t="s">
        <v>278</v>
      </c>
      <c r="E74" s="15" t="s">
        <v>201</v>
      </c>
      <c r="F74" s="15" t="b">
        <v>0</v>
      </c>
      <c r="G74" s="92" t="s">
        <v>456</v>
      </c>
      <c r="H74" s="29">
        <v>21</v>
      </c>
      <c r="I74" s="15">
        <v>14.28</v>
      </c>
      <c r="J74" s="53">
        <v>0.47058823529411775</v>
      </c>
      <c r="K74" s="29">
        <v>14.28</v>
      </c>
      <c r="L74" s="110">
        <v>210.94854900000001</v>
      </c>
      <c r="M74" s="72">
        <v>1322.5897472732861</v>
      </c>
      <c r="N74" s="72">
        <v>1345.028033882905</v>
      </c>
      <c r="O74" s="72">
        <v>851.64224969231032</v>
      </c>
      <c r="P74" s="72">
        <v>906.87284150118398</v>
      </c>
      <c r="Q74" s="72">
        <v>177.53686182334221</v>
      </c>
      <c r="R74" s="72">
        <v>232.23413011008759</v>
      </c>
      <c r="S74" s="72">
        <v>0</v>
      </c>
      <c r="T74" s="72">
        <v>0</v>
      </c>
      <c r="U74" s="136">
        <v>0.84161214981072086</v>
      </c>
      <c r="V74" s="139">
        <v>1.1009041361554357</v>
      </c>
      <c r="W74" s="127"/>
    </row>
    <row r="75" spans="1:23" s="57" customFormat="1" ht="18.649999999999999" customHeight="1" x14ac:dyDescent="0.35">
      <c r="A75" s="54"/>
      <c r="B75" s="84"/>
      <c r="C75" s="84"/>
      <c r="D75" s="54"/>
      <c r="E75" s="54"/>
      <c r="F75" s="54"/>
      <c r="G75" s="95"/>
      <c r="H75" s="59"/>
      <c r="I75" s="54"/>
      <c r="J75" s="54"/>
      <c r="K75" s="59"/>
      <c r="L75" s="119"/>
      <c r="M75" s="73"/>
      <c r="N75" s="73"/>
      <c r="O75" s="73"/>
      <c r="P75" s="73"/>
      <c r="Q75" s="73"/>
      <c r="R75" s="73"/>
      <c r="S75" s="73"/>
      <c r="T75" s="73"/>
      <c r="U75" s="137"/>
      <c r="V75" s="137"/>
      <c r="W75" s="130"/>
    </row>
    <row r="76" spans="1:23" ht="20.149999999999999" customHeight="1" x14ac:dyDescent="0.35">
      <c r="A76" s="15" t="s">
        <v>99</v>
      </c>
      <c r="B76" s="41" t="s">
        <v>63</v>
      </c>
      <c r="C76" s="41" t="s">
        <v>420</v>
      </c>
      <c r="D76" s="15" t="s">
        <v>421</v>
      </c>
      <c r="E76" s="15" t="s">
        <v>201</v>
      </c>
      <c r="F76" s="15" t="b">
        <v>0</v>
      </c>
      <c r="G76" s="92" t="s">
        <v>456</v>
      </c>
      <c r="H76" s="29">
        <v>50</v>
      </c>
      <c r="I76" s="15">
        <v>37</v>
      </c>
      <c r="J76" s="53">
        <v>0.35135135135135132</v>
      </c>
      <c r="K76" s="29">
        <v>2.6620380749999999</v>
      </c>
      <c r="L76" s="110">
        <v>72.571871000000002</v>
      </c>
      <c r="M76" s="72">
        <v>451.0910072507142</v>
      </c>
      <c r="N76" s="72">
        <v>519.82937697349917</v>
      </c>
      <c r="O76" s="72">
        <v>174.93469573316361</v>
      </c>
      <c r="P76" s="72">
        <v>192.00235640374649</v>
      </c>
      <c r="Q76" s="72">
        <v>93.196913794579075</v>
      </c>
      <c r="R76" s="72">
        <v>89.164903132381099</v>
      </c>
      <c r="S76" s="72">
        <v>0</v>
      </c>
      <c r="T76" s="72">
        <v>0</v>
      </c>
      <c r="U76" s="136">
        <v>1.2842016129717679</v>
      </c>
      <c r="V76" s="139">
        <v>1.228642749645811</v>
      </c>
    </row>
    <row r="77" spans="1:23" ht="20.149999999999999" customHeight="1" x14ac:dyDescent="0.35">
      <c r="A77" s="15" t="s">
        <v>311</v>
      </c>
      <c r="B77" s="41" t="s">
        <v>312</v>
      </c>
      <c r="C77" s="41" t="s">
        <v>420</v>
      </c>
      <c r="D77" s="15" t="s">
        <v>421</v>
      </c>
      <c r="E77" s="15" t="s">
        <v>201</v>
      </c>
      <c r="F77" s="15" t="b">
        <v>0</v>
      </c>
      <c r="G77" s="92" t="s">
        <v>456</v>
      </c>
      <c r="H77" s="29">
        <v>18</v>
      </c>
      <c r="I77" s="15">
        <v>6.71</v>
      </c>
      <c r="J77" s="53">
        <v>1.6825633383010432</v>
      </c>
      <c r="K77" s="29">
        <v>3.9980416644000001</v>
      </c>
      <c r="L77" s="110">
        <v>595.83299999999997</v>
      </c>
      <c r="M77" s="72">
        <v>10220.702100902079</v>
      </c>
      <c r="N77" s="72">
        <v>10909.351517426599</v>
      </c>
      <c r="O77" s="72">
        <v>2230.9121667086761</v>
      </c>
      <c r="P77" s="72">
        <v>2457.8306096210981</v>
      </c>
      <c r="Q77" s="72">
        <v>947.25203752656466</v>
      </c>
      <c r="R77" s="72">
        <v>1077.151898234541</v>
      </c>
      <c r="S77" s="72">
        <v>0</v>
      </c>
      <c r="T77" s="72">
        <v>0</v>
      </c>
      <c r="U77" s="136">
        <v>1.5897945188107485</v>
      </c>
      <c r="V77" s="139">
        <v>1.8078083930137154</v>
      </c>
    </row>
    <row r="78" spans="1:23" ht="20.149999999999999" customHeight="1" x14ac:dyDescent="0.35">
      <c r="A78" s="15" t="s">
        <v>306</v>
      </c>
      <c r="B78" s="41" t="s">
        <v>307</v>
      </c>
      <c r="C78" s="41" t="s">
        <v>420</v>
      </c>
      <c r="D78" s="15" t="s">
        <v>421</v>
      </c>
      <c r="E78" s="15" t="s">
        <v>201</v>
      </c>
      <c r="F78" s="15" t="b">
        <v>0</v>
      </c>
      <c r="G78" s="92" t="s">
        <v>456</v>
      </c>
      <c r="H78" s="29">
        <v>7.8</v>
      </c>
      <c r="I78" s="15">
        <v>4.4800000000000004</v>
      </c>
      <c r="J78" s="53">
        <v>0.74107142857142838</v>
      </c>
      <c r="K78" s="29">
        <v>24.574317994000001</v>
      </c>
      <c r="L78" s="110">
        <v>5621.4378379999998</v>
      </c>
      <c r="M78" s="72">
        <v>18033.94083940933</v>
      </c>
      <c r="N78" s="72">
        <v>20381.684764546171</v>
      </c>
      <c r="O78" s="72">
        <v>7841.1146770340856</v>
      </c>
      <c r="P78" s="72">
        <v>7949.63225055164</v>
      </c>
      <c r="Q78" s="72">
        <v>4178.7515807693107</v>
      </c>
      <c r="R78" s="72">
        <v>4085.866703964085</v>
      </c>
      <c r="S78" s="72">
        <v>0</v>
      </c>
      <c r="T78" s="72">
        <v>0</v>
      </c>
      <c r="U78" s="136">
        <v>0.7433599198627856</v>
      </c>
      <c r="V78" s="139">
        <v>0.72683658909190363</v>
      </c>
    </row>
    <row r="79" spans="1:23" ht="20.149999999999999" customHeight="1" x14ac:dyDescent="0.35">
      <c r="A79" s="15" t="s">
        <v>54</v>
      </c>
      <c r="B79" s="41" t="s">
        <v>61</v>
      </c>
      <c r="C79" s="41" t="s">
        <v>420</v>
      </c>
      <c r="D79" s="15" t="s">
        <v>421</v>
      </c>
      <c r="E79" s="15" t="s">
        <v>201</v>
      </c>
      <c r="F79" s="15" t="b">
        <v>0</v>
      </c>
      <c r="G79" s="92" t="s">
        <v>456</v>
      </c>
      <c r="H79" s="29">
        <v>33.799999999999997</v>
      </c>
      <c r="I79" s="15">
        <v>24.3</v>
      </c>
      <c r="J79" s="53">
        <v>0.39094650205761305</v>
      </c>
      <c r="K79" s="29">
        <v>40.632152218999998</v>
      </c>
      <c r="L79" s="110">
        <v>1705.337925</v>
      </c>
      <c r="M79" s="72">
        <v>74391.766403308167</v>
      </c>
      <c r="N79" s="72">
        <v>77657.389603038697</v>
      </c>
      <c r="O79" s="72">
        <v>11206.736210597161</v>
      </c>
      <c r="P79" s="72">
        <v>11747.02782601344</v>
      </c>
      <c r="Q79" s="72">
        <v>5297.0510160216309</v>
      </c>
      <c r="R79" s="72">
        <v>5329.9829496029779</v>
      </c>
      <c r="S79" s="72">
        <v>0</v>
      </c>
      <c r="T79" s="72">
        <v>0</v>
      </c>
      <c r="U79" s="136">
        <v>3.1061591596408267</v>
      </c>
      <c r="V79" s="139">
        <v>3.1254702493073201</v>
      </c>
    </row>
    <row r="80" spans="1:23" ht="20.149999999999999" customHeight="1" x14ac:dyDescent="0.35">
      <c r="A80" s="15" t="s">
        <v>55</v>
      </c>
      <c r="B80" s="41" t="s">
        <v>62</v>
      </c>
      <c r="C80" s="41" t="s">
        <v>420</v>
      </c>
      <c r="D80" s="15" t="s">
        <v>421</v>
      </c>
      <c r="E80" s="15" t="s">
        <v>200</v>
      </c>
      <c r="F80" s="15" t="b">
        <v>0</v>
      </c>
      <c r="G80" s="92" t="s">
        <v>456</v>
      </c>
      <c r="H80" s="29">
        <v>15.48582355701531</v>
      </c>
      <c r="I80" s="15">
        <v>6.64</v>
      </c>
      <c r="J80" s="53">
        <v>1.3322023429239924</v>
      </c>
      <c r="K80" s="29">
        <v>8.5111792083999998</v>
      </c>
      <c r="L80" s="110">
        <v>1229.452507</v>
      </c>
      <c r="M80" s="72">
        <v>27510.289436886578</v>
      </c>
      <c r="N80" s="72">
        <v>28296.365779395252</v>
      </c>
      <c r="O80" s="72">
        <v>3722.522731795123</v>
      </c>
      <c r="P80" s="72">
        <v>3825.762240192767</v>
      </c>
      <c r="Q80" s="72">
        <v>2058.4494449968001</v>
      </c>
      <c r="R80" s="72">
        <v>2151.722957141671</v>
      </c>
      <c r="S80" s="72">
        <v>0</v>
      </c>
      <c r="T80" s="72">
        <v>0</v>
      </c>
      <c r="U80" s="136">
        <v>1.6742813840118511</v>
      </c>
      <c r="V80" s="139">
        <v>1.750147276849362</v>
      </c>
    </row>
    <row r="81" spans="1:23" ht="20.149999999999999" customHeight="1" x14ac:dyDescent="0.35">
      <c r="A81" s="15" t="s">
        <v>419</v>
      </c>
      <c r="B81" s="41" t="s">
        <v>60</v>
      </c>
      <c r="C81" s="41" t="s">
        <v>420</v>
      </c>
      <c r="D81" s="15" t="s">
        <v>421</v>
      </c>
      <c r="E81" s="15" t="s">
        <v>201</v>
      </c>
      <c r="F81" s="15" t="b">
        <v>0</v>
      </c>
      <c r="G81" s="92" t="s">
        <v>460</v>
      </c>
      <c r="H81" s="29">
        <v>97.1</v>
      </c>
      <c r="I81" s="15">
        <v>79.58</v>
      </c>
      <c r="J81" s="53">
        <v>0.22015581804473472</v>
      </c>
      <c r="K81" s="29">
        <v>356.7633482</v>
      </c>
      <c r="L81" s="110">
        <v>4885.6973979999993</v>
      </c>
      <c r="M81" s="72">
        <v>42643.578991817631</v>
      </c>
      <c r="N81" s="72">
        <v>43386.110207415863</v>
      </c>
      <c r="O81" s="72">
        <v>20445.483412417168</v>
      </c>
      <c r="P81" s="72">
        <v>20338.633808144321</v>
      </c>
      <c r="Q81" s="72">
        <v>11987.01422923473</v>
      </c>
      <c r="R81" s="72">
        <v>12260.16387557772</v>
      </c>
      <c r="S81" s="72">
        <v>0</v>
      </c>
      <c r="T81" s="72">
        <v>0</v>
      </c>
      <c r="U81" s="136">
        <v>2.4534909251935484</v>
      </c>
      <c r="V81" s="139">
        <v>2.5093989407932877</v>
      </c>
    </row>
    <row r="82" spans="1:23" s="57" customFormat="1" ht="20.149999999999999" customHeight="1" x14ac:dyDescent="0.35">
      <c r="A82" s="54"/>
      <c r="B82" s="84"/>
      <c r="C82" s="84"/>
      <c r="D82" s="54"/>
      <c r="E82" s="54"/>
      <c r="F82" s="54"/>
      <c r="G82" s="95"/>
      <c r="H82" s="59"/>
      <c r="I82" s="54"/>
      <c r="J82" s="54"/>
      <c r="K82" s="59"/>
      <c r="L82" s="119"/>
      <c r="M82" s="73"/>
      <c r="N82" s="73"/>
      <c r="O82" s="73"/>
      <c r="P82" s="73"/>
      <c r="Q82" s="73"/>
      <c r="R82" s="73"/>
      <c r="S82" s="73"/>
      <c r="T82" s="73"/>
      <c r="U82" s="137"/>
      <c r="V82" s="137"/>
      <c r="W82" s="130"/>
    </row>
    <row r="83" spans="1:23" ht="20.149999999999999" customHeight="1" x14ac:dyDescent="0.35">
      <c r="A83" s="15" t="s">
        <v>53</v>
      </c>
      <c r="B83" s="41" t="s">
        <v>64</v>
      </c>
      <c r="C83" s="41" t="s">
        <v>422</v>
      </c>
      <c r="D83" s="15" t="s">
        <v>421</v>
      </c>
      <c r="E83" s="15" t="s">
        <v>201</v>
      </c>
      <c r="F83" s="15" t="b">
        <v>0</v>
      </c>
      <c r="G83" s="92" t="s">
        <v>456</v>
      </c>
      <c r="H83" s="29">
        <v>26.8</v>
      </c>
      <c r="I83" s="15">
        <v>18.059999999999999</v>
      </c>
      <c r="J83" s="53">
        <v>0.48394241417497241</v>
      </c>
      <c r="K83" s="29">
        <v>19.958519706000001</v>
      </c>
      <c r="L83" s="110">
        <v>1098.4381532</v>
      </c>
      <c r="M83" s="72">
        <v>20895.2593638424</v>
      </c>
      <c r="N83" s="72">
        <v>21512.959813842612</v>
      </c>
      <c r="O83" s="72">
        <v>11577.515470365781</v>
      </c>
      <c r="P83" s="72">
        <v>10312.69162875956</v>
      </c>
      <c r="Q83" s="72">
        <v>3971.4512187969649</v>
      </c>
      <c r="R83" s="72">
        <v>2560.7948532673331</v>
      </c>
      <c r="S83" s="72">
        <v>0</v>
      </c>
      <c r="T83" s="72">
        <v>0</v>
      </c>
      <c r="U83" s="136">
        <v>3.6155437675095543</v>
      </c>
      <c r="V83" s="139">
        <v>2.3313054502041428</v>
      </c>
    </row>
    <row r="84" spans="1:23" ht="20.149999999999999" customHeight="1" x14ac:dyDescent="0.35">
      <c r="A84" s="15" t="s">
        <v>100</v>
      </c>
      <c r="B84" s="41" t="s">
        <v>65</v>
      </c>
      <c r="C84" s="41" t="s">
        <v>422</v>
      </c>
      <c r="D84" s="15" t="s">
        <v>421</v>
      </c>
      <c r="E84" s="15" t="s">
        <v>200</v>
      </c>
      <c r="F84" s="15" t="b">
        <v>0</v>
      </c>
      <c r="G84" s="92" t="s">
        <v>456</v>
      </c>
      <c r="H84" s="29">
        <v>9.4</v>
      </c>
      <c r="I84" s="15">
        <v>8.41</v>
      </c>
      <c r="J84" s="53">
        <v>0.11771700356718195</v>
      </c>
      <c r="K84" s="29">
        <v>2.0593651099999999</v>
      </c>
      <c r="L84" s="110">
        <v>245.423</v>
      </c>
      <c r="M84" s="72">
        <v>1740.104890549376</v>
      </c>
      <c r="N84" s="72">
        <v>1827.2314478800561</v>
      </c>
      <c r="O84" s="72">
        <v>716.5672415189257</v>
      </c>
      <c r="P84" s="72">
        <v>614.42321087866731</v>
      </c>
      <c r="Q84" s="72">
        <v>276.36905103460867</v>
      </c>
      <c r="R84" s="72">
        <v>165.98226221634019</v>
      </c>
      <c r="S84" s="72">
        <v>0</v>
      </c>
      <c r="T84" s="72">
        <v>0</v>
      </c>
      <c r="U84" s="136">
        <v>1.1260927094632887</v>
      </c>
      <c r="V84" s="139">
        <v>0.67631094973307382</v>
      </c>
    </row>
    <row r="85" spans="1:23" ht="20.149999999999999" customHeight="1" x14ac:dyDescent="0.35">
      <c r="A85" s="15" t="s">
        <v>423</v>
      </c>
      <c r="B85" s="41" t="s">
        <v>348</v>
      </c>
      <c r="C85" s="41" t="s">
        <v>422</v>
      </c>
      <c r="D85" s="15" t="s">
        <v>421</v>
      </c>
      <c r="E85" s="15" t="s">
        <v>201</v>
      </c>
      <c r="F85" s="15" t="b">
        <v>0</v>
      </c>
      <c r="G85" s="92" t="s">
        <v>456</v>
      </c>
      <c r="H85" s="29">
        <v>72.873054143241859</v>
      </c>
      <c r="I85" s="15">
        <v>42.24</v>
      </c>
      <c r="J85" s="53">
        <v>0.72521434998205159</v>
      </c>
      <c r="K85" s="29">
        <v>55.307029114000002</v>
      </c>
      <c r="L85" s="110">
        <v>1309.3520000000001</v>
      </c>
      <c r="M85" s="72">
        <v>45176.36973448487</v>
      </c>
      <c r="N85" s="72">
        <v>42110.714217759771</v>
      </c>
      <c r="O85" s="72">
        <v>23508.18357800306</v>
      </c>
      <c r="P85" s="72">
        <v>20665.953904252521</v>
      </c>
      <c r="Q85" s="72">
        <v>5663.0178098491087</v>
      </c>
      <c r="R85" s="72">
        <v>5045.5045843685602</v>
      </c>
      <c r="S85" s="72">
        <v>6368.6257919223726</v>
      </c>
      <c r="T85" s="72">
        <v>6465.6455817109099</v>
      </c>
      <c r="U85" s="136">
        <v>4.3250537745763618</v>
      </c>
      <c r="V85" s="139">
        <v>3.8534363443661901</v>
      </c>
    </row>
    <row r="86" spans="1:23" s="57" customFormat="1" ht="20.149999999999999" customHeight="1" x14ac:dyDescent="0.35">
      <c r="A86" s="54"/>
      <c r="B86" s="84"/>
      <c r="C86" s="84"/>
      <c r="D86" s="54"/>
      <c r="E86" s="54"/>
      <c r="F86" s="54"/>
      <c r="G86" s="95"/>
      <c r="H86" s="59"/>
      <c r="I86" s="54"/>
      <c r="J86" s="54"/>
      <c r="K86" s="59"/>
      <c r="L86" s="119"/>
      <c r="M86" s="73"/>
      <c r="N86" s="73"/>
      <c r="O86" s="73"/>
      <c r="P86" s="73"/>
      <c r="Q86" s="73"/>
      <c r="R86" s="73"/>
      <c r="S86" s="73"/>
      <c r="T86" s="73"/>
      <c r="U86" s="137"/>
      <c r="V86" s="137"/>
      <c r="W86" s="130"/>
    </row>
    <row r="87" spans="1:23" s="62" customFormat="1" ht="20.149999999999999" customHeight="1" x14ac:dyDescent="0.35">
      <c r="A87" s="15" t="s">
        <v>105</v>
      </c>
      <c r="B87" s="41" t="s">
        <v>36</v>
      </c>
      <c r="C87" s="41" t="s">
        <v>424</v>
      </c>
      <c r="D87" s="15" t="s">
        <v>408</v>
      </c>
      <c r="E87" s="15" t="s">
        <v>201</v>
      </c>
      <c r="F87" s="15" t="b">
        <v>0</v>
      </c>
      <c r="G87" s="92" t="s">
        <v>456</v>
      </c>
      <c r="H87" s="29">
        <v>13</v>
      </c>
      <c r="I87" s="15" t="e">
        <v>#NUM!</v>
      </c>
      <c r="J87" s="53" t="e">
        <v>#NUM!</v>
      </c>
      <c r="K87" s="29" t="e">
        <v>#NUM!</v>
      </c>
      <c r="L87" s="110">
        <v>824.601</v>
      </c>
      <c r="M87" s="72">
        <v>1652.5183023759801</v>
      </c>
      <c r="N87" s="72">
        <v>1724.2465304419179</v>
      </c>
      <c r="O87" s="72">
        <v>1163.995298104179</v>
      </c>
      <c r="P87" s="72">
        <v>1255.2951433691071</v>
      </c>
      <c r="Q87" s="72">
        <v>658.58021390534191</v>
      </c>
      <c r="R87" s="72">
        <v>814.93658687560719</v>
      </c>
      <c r="S87" s="72">
        <v>147.92276318829249</v>
      </c>
      <c r="T87" s="72">
        <v>77.897557253137464</v>
      </c>
      <c r="U87" s="136">
        <v>0.7986653107446412</v>
      </c>
      <c r="V87" s="139">
        <v>0.98827989157860252</v>
      </c>
      <c r="W87" s="127"/>
    </row>
    <row r="88" spans="1:23" s="62" customFormat="1" ht="20.149999999999999" customHeight="1" x14ac:dyDescent="0.35">
      <c r="A88" s="15" t="s">
        <v>104</v>
      </c>
      <c r="B88" s="41" t="s">
        <v>37</v>
      </c>
      <c r="C88" s="41" t="s">
        <v>424</v>
      </c>
      <c r="D88" s="15" t="s">
        <v>408</v>
      </c>
      <c r="E88" s="15" t="s">
        <v>201</v>
      </c>
      <c r="F88" s="15" t="b">
        <v>0</v>
      </c>
      <c r="G88" s="92" t="s">
        <v>456</v>
      </c>
      <c r="H88" s="29">
        <v>33</v>
      </c>
      <c r="I88" s="15">
        <v>23.44</v>
      </c>
      <c r="J88" s="53">
        <v>0.4078498293515358</v>
      </c>
      <c r="K88" s="29">
        <v>13.719009611000001</v>
      </c>
      <c r="L88" s="110">
        <v>586.552774</v>
      </c>
      <c r="M88" s="72">
        <v>2054.7171351429679</v>
      </c>
      <c r="N88" s="72">
        <v>2245.8063122442709</v>
      </c>
      <c r="O88" s="72">
        <v>1473.6434583494899</v>
      </c>
      <c r="P88" s="72">
        <v>1612.832228522145</v>
      </c>
      <c r="Q88" s="72">
        <v>890.43399324101335</v>
      </c>
      <c r="R88" s="72">
        <v>1007.645773241432</v>
      </c>
      <c r="S88" s="72">
        <v>174.0861308417702</v>
      </c>
      <c r="T88" s="72">
        <v>174.63944625353611</v>
      </c>
      <c r="U88" s="136">
        <v>1.5180799285436732</v>
      </c>
      <c r="V88" s="139">
        <v>1.7179115297158787</v>
      </c>
      <c r="W88" s="127"/>
    </row>
    <row r="89" spans="1:23" s="62" customFormat="1" ht="20.149999999999999" customHeight="1" x14ac:dyDescent="0.35">
      <c r="A89" s="15" t="s">
        <v>70</v>
      </c>
      <c r="B89" s="41" t="s">
        <v>71</v>
      </c>
      <c r="C89" s="41" t="s">
        <v>424</v>
      </c>
      <c r="D89" s="15" t="s">
        <v>408</v>
      </c>
      <c r="E89" s="15" t="s">
        <v>201</v>
      </c>
      <c r="F89" s="15" t="b">
        <v>0</v>
      </c>
      <c r="G89" s="92" t="s">
        <v>456</v>
      </c>
      <c r="H89" s="29">
        <v>9.6999999999999993</v>
      </c>
      <c r="I89" s="15">
        <v>3.51</v>
      </c>
      <c r="J89" s="53">
        <v>1.7635327635327633</v>
      </c>
      <c r="K89" s="29">
        <v>2.3742084787</v>
      </c>
      <c r="L89" s="110">
        <v>685.53064099999995</v>
      </c>
      <c r="M89" s="72">
        <v>1817.434891303147</v>
      </c>
      <c r="N89" s="72">
        <v>2213.5818369068838</v>
      </c>
      <c r="O89" s="72">
        <v>786.20664155940142</v>
      </c>
      <c r="P89" s="72">
        <v>996.32765023247555</v>
      </c>
      <c r="Q89" s="72">
        <v>512.92315744631787</v>
      </c>
      <c r="R89" s="72">
        <v>718.8586600280056</v>
      </c>
      <c r="S89" s="72">
        <v>31.4141597560428</v>
      </c>
      <c r="T89" s="72">
        <v>35.310668571906419</v>
      </c>
      <c r="U89" s="136">
        <v>0.74821332084894787</v>
      </c>
      <c r="V89" s="139">
        <v>1.0486163812887914</v>
      </c>
      <c r="W89" s="127"/>
    </row>
    <row r="90" spans="1:23" s="62" customFormat="1" ht="20.149999999999999" customHeight="1" x14ac:dyDescent="0.35">
      <c r="A90" s="15" t="s">
        <v>426</v>
      </c>
      <c r="B90" s="41" t="s">
        <v>349</v>
      </c>
      <c r="C90" s="41" t="s">
        <v>424</v>
      </c>
      <c r="D90" s="15" t="s">
        <v>408</v>
      </c>
      <c r="E90" s="15" t="s">
        <v>201</v>
      </c>
      <c r="F90" s="15" t="b">
        <v>0</v>
      </c>
      <c r="G90" s="92" t="s">
        <v>456</v>
      </c>
      <c r="H90" s="29">
        <v>28</v>
      </c>
      <c r="I90" s="15">
        <v>18.329999999999998</v>
      </c>
      <c r="J90" s="53">
        <v>0.52755046372067671</v>
      </c>
      <c r="K90" s="29">
        <v>2.9911316696999997</v>
      </c>
      <c r="L90" s="110">
        <v>300.47893299999998</v>
      </c>
      <c r="M90" s="72">
        <v>1193.210628110842</v>
      </c>
      <c r="N90" s="72">
        <v>1294.2218158758781</v>
      </c>
      <c r="O90" s="72">
        <v>833.67668174517769</v>
      </c>
      <c r="P90" s="72">
        <v>904.89261799953647</v>
      </c>
      <c r="Q90" s="72">
        <v>349.97327803220003</v>
      </c>
      <c r="R90" s="72">
        <v>486.56586492971132</v>
      </c>
      <c r="S90" s="72">
        <v>299.93554170162679</v>
      </c>
      <c r="T90" s="72">
        <v>225.53223502606809</v>
      </c>
      <c r="U90" s="136">
        <v>1.1647181868560483</v>
      </c>
      <c r="V90" s="139">
        <v>1.6193010939962016</v>
      </c>
      <c r="W90" s="127"/>
    </row>
    <row r="91" spans="1:23" s="62" customFormat="1" ht="20.149999999999999" customHeight="1" x14ac:dyDescent="0.35">
      <c r="A91" s="15" t="s">
        <v>427</v>
      </c>
      <c r="B91" s="41" t="s">
        <v>73</v>
      </c>
      <c r="C91" s="41" t="s">
        <v>424</v>
      </c>
      <c r="D91" s="15" t="s">
        <v>408</v>
      </c>
      <c r="E91" s="15" t="s">
        <v>200</v>
      </c>
      <c r="F91" s="15" t="b">
        <v>0</v>
      </c>
      <c r="G91" s="92" t="s">
        <v>456</v>
      </c>
      <c r="H91" s="29">
        <v>28</v>
      </c>
      <c r="I91" s="15">
        <v>15.07</v>
      </c>
      <c r="J91" s="53">
        <v>0.85799601857996022</v>
      </c>
      <c r="K91" s="29">
        <v>1.5055984899999999</v>
      </c>
      <c r="L91" s="110">
        <v>100.76300000000001</v>
      </c>
      <c r="M91" s="72">
        <v>260.39130638406772</v>
      </c>
      <c r="N91" s="72">
        <v>340.82500748094679</v>
      </c>
      <c r="O91" s="72">
        <v>211.62019538649039</v>
      </c>
      <c r="P91" s="72">
        <v>283.04048886640578</v>
      </c>
      <c r="Q91" s="72">
        <v>73.523602988697988</v>
      </c>
      <c r="R91" s="72">
        <v>154.35991436146969</v>
      </c>
      <c r="S91" s="72">
        <v>69.253353465465878</v>
      </c>
      <c r="T91" s="72">
        <v>56.00047710842744</v>
      </c>
      <c r="U91" s="136">
        <v>0.72966865802623959</v>
      </c>
      <c r="V91" s="139">
        <v>1.5319106652389238</v>
      </c>
      <c r="W91" s="127"/>
    </row>
    <row r="92" spans="1:23" s="57" customFormat="1" ht="20.149999999999999" customHeight="1" x14ac:dyDescent="0.35">
      <c r="A92" s="54"/>
      <c r="B92" s="84"/>
      <c r="C92" s="84"/>
      <c r="D92" s="54"/>
      <c r="E92" s="54"/>
      <c r="F92" s="54"/>
      <c r="G92" s="95"/>
      <c r="H92" s="59"/>
      <c r="I92" s="54"/>
      <c r="J92" s="54"/>
      <c r="K92" s="59"/>
      <c r="L92" s="119"/>
      <c r="M92" s="73"/>
      <c r="N92" s="73"/>
      <c r="O92" s="73"/>
      <c r="P92" s="73"/>
      <c r="Q92" s="73"/>
      <c r="R92" s="73"/>
      <c r="S92" s="73"/>
      <c r="T92" s="73"/>
      <c r="U92" s="137"/>
      <c r="V92" s="137"/>
      <c r="W92" s="130"/>
    </row>
    <row r="93" spans="1:23" s="62" customFormat="1" ht="20.149999999999999" customHeight="1" x14ac:dyDescent="0.35">
      <c r="A93" s="15" t="s">
        <v>96</v>
      </c>
      <c r="B93" s="41" t="s">
        <v>56</v>
      </c>
      <c r="C93" s="41" t="s">
        <v>204</v>
      </c>
      <c r="D93" s="15" t="s">
        <v>278</v>
      </c>
      <c r="E93" s="15" t="s">
        <v>200</v>
      </c>
      <c r="F93" s="15" t="b">
        <v>0</v>
      </c>
      <c r="G93" s="92" t="s">
        <v>456</v>
      </c>
      <c r="H93" s="29">
        <v>26</v>
      </c>
      <c r="I93" s="15">
        <v>17.05</v>
      </c>
      <c r="J93" s="53">
        <v>0.52492668621700878</v>
      </c>
      <c r="K93" s="29">
        <v>5.1028372913000002</v>
      </c>
      <c r="L93" s="110">
        <v>302.24110380000002</v>
      </c>
      <c r="M93" s="72">
        <v>6437.2595844100688</v>
      </c>
      <c r="N93" s="72">
        <v>6853.7974318088454</v>
      </c>
      <c r="O93" s="72">
        <v>2863.9642437467428</v>
      </c>
      <c r="P93" s="72">
        <v>3097.7020235366349</v>
      </c>
      <c r="Q93" s="72">
        <v>1493.2669631902561</v>
      </c>
      <c r="R93" s="72">
        <v>1643.959309961192</v>
      </c>
      <c r="S93" s="72">
        <v>0</v>
      </c>
      <c r="T93" s="72">
        <v>0</v>
      </c>
      <c r="U93" s="136">
        <v>4.9406481925052317</v>
      </c>
      <c r="V93" s="139">
        <v>5.4392314258124141</v>
      </c>
      <c r="W93" s="127"/>
    </row>
    <row r="94" spans="1:23" s="62" customFormat="1" ht="20.149999999999999" customHeight="1" x14ac:dyDescent="0.35">
      <c r="A94" s="15" t="s">
        <v>230</v>
      </c>
      <c r="B94" s="41" t="s">
        <v>231</v>
      </c>
      <c r="C94" s="41" t="s">
        <v>204</v>
      </c>
      <c r="D94" s="15" t="s">
        <v>278</v>
      </c>
      <c r="E94" s="15" t="s">
        <v>201</v>
      </c>
      <c r="F94" s="15" t="b">
        <v>0</v>
      </c>
      <c r="G94" s="92" t="s">
        <v>456</v>
      </c>
      <c r="H94" s="29">
        <v>43</v>
      </c>
      <c r="I94" s="15">
        <v>35.28</v>
      </c>
      <c r="J94" s="53">
        <v>0.21882086167800452</v>
      </c>
      <c r="K94" s="29">
        <v>2.8319581281999997</v>
      </c>
      <c r="L94" s="110">
        <v>71.5</v>
      </c>
      <c r="M94" s="72">
        <v>1144.467597590796</v>
      </c>
      <c r="N94" s="72">
        <v>1483.8102408278089</v>
      </c>
      <c r="O94" s="72">
        <v>506.8203074758531</v>
      </c>
      <c r="P94" s="72">
        <v>679.22322985515621</v>
      </c>
      <c r="Q94" s="72">
        <v>227.01749340081349</v>
      </c>
      <c r="R94" s="72">
        <v>297.70841116749642</v>
      </c>
      <c r="S94" s="72">
        <v>10.836813505610721</v>
      </c>
      <c r="T94" s="72">
        <v>0.45624999999999999</v>
      </c>
      <c r="U94" s="136">
        <v>3.1750698377736151</v>
      </c>
      <c r="V94" s="139">
        <v>4.163754002342607</v>
      </c>
      <c r="W94" s="127"/>
    </row>
    <row r="95" spans="1:23" s="62" customFormat="1" ht="20.149999999999999" customHeight="1" x14ac:dyDescent="0.35">
      <c r="A95" s="15" t="s">
        <v>428</v>
      </c>
      <c r="B95" s="41" t="s">
        <v>340</v>
      </c>
      <c r="C95" s="41" t="s">
        <v>204</v>
      </c>
      <c r="D95" s="15" t="s">
        <v>278</v>
      </c>
      <c r="E95" s="15" t="s">
        <v>201</v>
      </c>
      <c r="F95" s="15" t="b">
        <v>0</v>
      </c>
      <c r="G95" s="92" t="s">
        <v>456</v>
      </c>
      <c r="H95" s="29">
        <v>50</v>
      </c>
      <c r="I95" s="15">
        <v>17.78</v>
      </c>
      <c r="J95" s="53">
        <v>1.8121484814398197</v>
      </c>
      <c r="K95" s="29">
        <v>2.0079947545999999</v>
      </c>
      <c r="L95" s="110">
        <v>112.935</v>
      </c>
      <c r="M95" s="72">
        <v>3806.5516633753391</v>
      </c>
      <c r="N95" s="72">
        <v>4809.2995113073939</v>
      </c>
      <c r="O95" s="72">
        <v>1097.2057497972439</v>
      </c>
      <c r="P95" s="72">
        <v>1430.9422403645731</v>
      </c>
      <c r="Q95" s="72">
        <v>382.60074963389093</v>
      </c>
      <c r="R95" s="72">
        <v>529.83925374428509</v>
      </c>
      <c r="S95" s="72">
        <v>171.298750132831</v>
      </c>
      <c r="T95" s="72">
        <v>91.935043069617123</v>
      </c>
      <c r="U95" s="136">
        <v>3.387796074147881</v>
      </c>
      <c r="V95" s="139">
        <v>4.6915416278769655</v>
      </c>
      <c r="W95" s="127"/>
    </row>
    <row r="96" spans="1:23" s="62" customFormat="1" ht="20.149999999999999" customHeight="1" x14ac:dyDescent="0.35">
      <c r="A96" s="15" t="s">
        <v>97</v>
      </c>
      <c r="B96" s="41" t="s">
        <v>57</v>
      </c>
      <c r="C96" s="41" t="s">
        <v>204</v>
      </c>
      <c r="D96" s="15" t="s">
        <v>278</v>
      </c>
      <c r="E96" s="15" t="s">
        <v>200</v>
      </c>
      <c r="F96" s="15" t="b">
        <v>0</v>
      </c>
      <c r="G96" s="92" t="s">
        <v>456</v>
      </c>
      <c r="H96" s="29">
        <v>52</v>
      </c>
      <c r="I96" s="15">
        <v>48.21</v>
      </c>
      <c r="J96" s="53">
        <v>7.8614395353661104E-2</v>
      </c>
      <c r="K96" s="29">
        <v>32.952010784999999</v>
      </c>
      <c r="L96" s="110">
        <v>683.50986899999998</v>
      </c>
      <c r="M96" s="72">
        <v>19536.356080183908</v>
      </c>
      <c r="N96" s="72">
        <v>20286.8547872239</v>
      </c>
      <c r="O96" s="72">
        <v>9095.4482419932974</v>
      </c>
      <c r="P96" s="72">
        <v>9462.7084417665264</v>
      </c>
      <c r="Q96" s="72">
        <v>3538.8671000002068</v>
      </c>
      <c r="R96" s="72">
        <v>3659.1461060288188</v>
      </c>
      <c r="S96" s="72">
        <v>0</v>
      </c>
      <c r="T96" s="72">
        <v>0</v>
      </c>
      <c r="U96" s="136">
        <v>5.1774923238163328</v>
      </c>
      <c r="V96" s="139">
        <v>5.3534649198003299</v>
      </c>
      <c r="W96" s="127"/>
    </row>
    <row r="97" spans="1:23" s="62" customFormat="1" ht="20.149999999999999" customHeight="1" x14ac:dyDescent="0.35">
      <c r="A97" s="15" t="s">
        <v>98</v>
      </c>
      <c r="B97" s="41" t="s">
        <v>58</v>
      </c>
      <c r="C97" s="41" t="s">
        <v>204</v>
      </c>
      <c r="D97" s="15" t="s">
        <v>278</v>
      </c>
      <c r="E97" s="15" t="s">
        <v>202</v>
      </c>
      <c r="F97" s="15" t="b">
        <v>0</v>
      </c>
      <c r="G97" s="92" t="s">
        <v>456</v>
      </c>
      <c r="H97" s="29">
        <v>17</v>
      </c>
      <c r="I97" s="15">
        <v>15.17</v>
      </c>
      <c r="J97" s="53">
        <v>0.12063282794990116</v>
      </c>
      <c r="K97" s="29">
        <v>5.75217577</v>
      </c>
      <c r="L97" s="110">
        <v>380.25306899999998</v>
      </c>
      <c r="M97" s="72">
        <v>5523.914309536126</v>
      </c>
      <c r="N97" s="72">
        <v>5791.8675017297246</v>
      </c>
      <c r="O97" s="72">
        <v>1929.166893034818</v>
      </c>
      <c r="P97" s="72">
        <v>2023.002571332428</v>
      </c>
      <c r="Q97" s="72">
        <v>731.86779375394735</v>
      </c>
      <c r="R97" s="72">
        <v>768.30244500848471</v>
      </c>
      <c r="S97" s="72">
        <v>227.4555758264205</v>
      </c>
      <c r="T97" s="72">
        <v>189.3961160830884</v>
      </c>
      <c r="U97" s="136">
        <v>1.92468609307647</v>
      </c>
      <c r="V97" s="139">
        <v>2.0205029430242014</v>
      </c>
      <c r="W97" s="127"/>
    </row>
    <row r="98" spans="1:23" s="57" customFormat="1" ht="19.149999999999999" customHeight="1" x14ac:dyDescent="0.35">
      <c r="A98" s="54"/>
      <c r="B98" s="84"/>
      <c r="C98" s="84"/>
      <c r="D98" s="54"/>
      <c r="E98" s="54"/>
      <c r="F98" s="54"/>
      <c r="G98" s="95"/>
      <c r="H98" s="59"/>
      <c r="I98" s="54"/>
      <c r="J98" s="54"/>
      <c r="K98" s="59"/>
      <c r="L98" s="119"/>
      <c r="M98" s="73"/>
      <c r="N98" s="73"/>
      <c r="O98" s="73"/>
      <c r="P98" s="73"/>
      <c r="Q98" s="73"/>
      <c r="R98" s="73"/>
      <c r="S98" s="73"/>
      <c r="T98" s="73"/>
      <c r="U98" s="137"/>
      <c r="V98" s="137"/>
      <c r="W98" s="130"/>
    </row>
    <row r="99" spans="1:23" ht="20.149999999999999" customHeight="1" x14ac:dyDescent="0.35">
      <c r="A99" s="15" t="s">
        <v>254</v>
      </c>
      <c r="B99" s="41" t="s">
        <v>255</v>
      </c>
      <c r="C99" s="41" t="s">
        <v>430</v>
      </c>
      <c r="D99" s="15" t="s">
        <v>17</v>
      </c>
      <c r="E99" s="15" t="s">
        <v>201</v>
      </c>
      <c r="F99" s="15" t="b">
        <v>0</v>
      </c>
      <c r="G99" s="92" t="s">
        <v>456</v>
      </c>
      <c r="H99" s="29">
        <v>47</v>
      </c>
      <c r="I99" s="15">
        <v>25</v>
      </c>
      <c r="J99" s="53">
        <v>0.87999999999999989</v>
      </c>
      <c r="K99" s="29">
        <v>4.4457684750000004</v>
      </c>
      <c r="L99" s="110">
        <v>178.77199999999999</v>
      </c>
      <c r="M99" s="72">
        <v>2023.327505825767</v>
      </c>
      <c r="N99" s="72">
        <v>2452.498023885003</v>
      </c>
      <c r="O99" s="72">
        <v>698.04798950988993</v>
      </c>
      <c r="P99" s="72">
        <v>858.1290585573621</v>
      </c>
      <c r="Q99" s="72">
        <v>493.18747576546627</v>
      </c>
      <c r="R99" s="72">
        <v>601.0277667644956</v>
      </c>
      <c r="S99" s="72">
        <v>0</v>
      </c>
      <c r="T99" s="72">
        <v>0</v>
      </c>
      <c r="U99" s="136">
        <v>2.758751234899572</v>
      </c>
      <c r="V99" s="139">
        <v>3.3619793187104001</v>
      </c>
    </row>
    <row r="100" spans="1:23" ht="20.149999999999999" customHeight="1" x14ac:dyDescent="0.35">
      <c r="A100" s="15" t="s">
        <v>281</v>
      </c>
      <c r="B100" s="41" t="s">
        <v>282</v>
      </c>
      <c r="C100" s="41" t="s">
        <v>430</v>
      </c>
      <c r="D100" s="15" t="s">
        <v>17</v>
      </c>
      <c r="E100" s="15" t="s">
        <v>201</v>
      </c>
      <c r="F100" s="15" t="b">
        <v>0</v>
      </c>
      <c r="G100" s="92" t="s">
        <v>456</v>
      </c>
      <c r="H100" s="29">
        <v>20.8</v>
      </c>
      <c r="I100" s="16">
        <v>7.59</v>
      </c>
      <c r="J100" s="53">
        <v>1.7404479578392622</v>
      </c>
      <c r="K100" s="29">
        <v>4.2196010703000004</v>
      </c>
      <c r="L100" s="110">
        <v>560.48599999999999</v>
      </c>
      <c r="M100" s="72">
        <v>14597.503615328729</v>
      </c>
      <c r="N100" s="72">
        <v>16370.438726751179</v>
      </c>
      <c r="O100" s="72">
        <v>2762.7679589709769</v>
      </c>
      <c r="P100" s="72">
        <v>3454.591929528649</v>
      </c>
      <c r="Q100" s="72">
        <v>31.985821151539199</v>
      </c>
      <c r="R100" s="72">
        <v>638.06465450240216</v>
      </c>
      <c r="S100" s="72">
        <v>0</v>
      </c>
      <c r="T100" s="72">
        <v>0</v>
      </c>
      <c r="U100" s="136">
        <v>5.7068010889726413E-2</v>
      </c>
      <c r="V100" s="139">
        <v>1.1384131887369215</v>
      </c>
    </row>
    <row r="101" spans="1:23" ht="20.149999999999999" customHeight="1" x14ac:dyDescent="0.35">
      <c r="A101" s="15" t="s">
        <v>234</v>
      </c>
      <c r="B101" s="41" t="s">
        <v>235</v>
      </c>
      <c r="C101" s="41" t="s">
        <v>430</v>
      </c>
      <c r="D101" s="15" t="s">
        <v>17</v>
      </c>
      <c r="E101" s="15" t="s">
        <v>200</v>
      </c>
      <c r="F101" s="15" t="b">
        <v>0</v>
      </c>
      <c r="G101" s="92" t="s">
        <v>456</v>
      </c>
      <c r="H101" s="29">
        <v>29</v>
      </c>
      <c r="I101" s="15">
        <v>14.23</v>
      </c>
      <c r="J101" s="53">
        <v>1.0379479971890371</v>
      </c>
      <c r="K101" s="29">
        <v>5.2139285358</v>
      </c>
      <c r="L101" s="110">
        <v>317.36610300000001</v>
      </c>
      <c r="M101" s="72">
        <v>3568.5686708791459</v>
      </c>
      <c r="N101" s="72">
        <v>3812.785672439149</v>
      </c>
      <c r="O101" s="72">
        <v>1111.15010651378</v>
      </c>
      <c r="P101" s="72">
        <v>1198.4346150496431</v>
      </c>
      <c r="Q101" s="72">
        <v>438.91879187255222</v>
      </c>
      <c r="R101" s="72">
        <v>503.91470130814378</v>
      </c>
      <c r="S101" s="72">
        <v>0</v>
      </c>
      <c r="T101" s="72">
        <v>0</v>
      </c>
      <c r="U101" s="136">
        <v>1.3830046363601478</v>
      </c>
      <c r="V101" s="139">
        <v>1.5878025300898115</v>
      </c>
    </row>
    <row r="102" spans="1:23" ht="20.149999999999999" customHeight="1" x14ac:dyDescent="0.35">
      <c r="A102" s="15" t="s">
        <v>432</v>
      </c>
      <c r="B102" s="41" t="s">
        <v>334</v>
      </c>
      <c r="C102" s="41" t="s">
        <v>430</v>
      </c>
      <c r="D102" s="15" t="s">
        <v>17</v>
      </c>
      <c r="E102" s="15" t="s">
        <v>201</v>
      </c>
      <c r="F102" s="15" t="b">
        <v>0</v>
      </c>
      <c r="G102" s="92" t="s">
        <v>456</v>
      </c>
      <c r="H102" s="29">
        <v>3</v>
      </c>
      <c r="I102" s="15">
        <v>2.0699999999999998</v>
      </c>
      <c r="J102" s="53">
        <v>0.4492753623188408</v>
      </c>
      <c r="K102" s="29">
        <v>14.692894905999999</v>
      </c>
      <c r="L102" s="110">
        <v>7109.1394360000004</v>
      </c>
      <c r="M102" s="72">
        <v>27878.11998954407</v>
      </c>
      <c r="N102" s="72">
        <v>30816.505965677581</v>
      </c>
      <c r="O102" s="72">
        <v>2473.3874970418001</v>
      </c>
      <c r="P102" s="72">
        <v>3472.9073553468502</v>
      </c>
      <c r="Q102" s="72">
        <v>-931.29773040844691</v>
      </c>
      <c r="R102" s="72">
        <v>86.022000834932442</v>
      </c>
      <c r="S102" s="72">
        <v>0</v>
      </c>
      <c r="T102" s="72">
        <v>0</v>
      </c>
      <c r="U102" s="136">
        <v>-0.13100006530923342</v>
      </c>
      <c r="V102" s="139">
        <v>1.21001988509784E-2</v>
      </c>
    </row>
    <row r="103" spans="1:23" ht="20.149999999999999" customHeight="1" x14ac:dyDescent="0.35">
      <c r="A103" s="15" t="s">
        <v>129</v>
      </c>
      <c r="B103" s="41" t="s">
        <v>130</v>
      </c>
      <c r="C103" s="41" t="s">
        <v>430</v>
      </c>
      <c r="D103" s="15" t="s">
        <v>17</v>
      </c>
      <c r="E103" s="15" t="s">
        <v>201</v>
      </c>
      <c r="F103" s="15" t="b">
        <v>0</v>
      </c>
      <c r="G103" s="92" t="s">
        <v>456</v>
      </c>
      <c r="H103" s="29">
        <v>56.5</v>
      </c>
      <c r="I103" s="15">
        <v>39.47</v>
      </c>
      <c r="J103" s="53">
        <v>0.43146693691411198</v>
      </c>
      <c r="K103" s="29">
        <v>24.940993219999999</v>
      </c>
      <c r="L103" s="110">
        <v>630.72158100000001</v>
      </c>
      <c r="M103" s="72">
        <v>8496.6012939515622</v>
      </c>
      <c r="N103" s="72">
        <v>9592.1061162406695</v>
      </c>
      <c r="O103" s="72">
        <v>3097.3236930203511</v>
      </c>
      <c r="P103" s="72">
        <v>3534.1811870383572</v>
      </c>
      <c r="Q103" s="72">
        <v>1942.1611408588401</v>
      </c>
      <c r="R103" s="72">
        <v>2429.0126301382279</v>
      </c>
      <c r="S103" s="72">
        <v>0</v>
      </c>
      <c r="T103" s="72">
        <v>0</v>
      </c>
      <c r="U103" s="136">
        <v>3.0792685701027884</v>
      </c>
      <c r="V103" s="139">
        <v>3.851164607824364</v>
      </c>
    </row>
    <row r="104" spans="1:23" ht="20.149999999999999" customHeight="1" x14ac:dyDescent="0.35">
      <c r="A104" s="15" t="s">
        <v>431</v>
      </c>
      <c r="B104" s="41" t="s">
        <v>324</v>
      </c>
      <c r="C104" s="41" t="s">
        <v>430</v>
      </c>
      <c r="D104" s="15" t="s">
        <v>17</v>
      </c>
      <c r="E104" s="15" t="s">
        <v>200</v>
      </c>
      <c r="F104" s="15" t="b">
        <v>0</v>
      </c>
      <c r="G104" s="92" t="s">
        <v>456</v>
      </c>
      <c r="H104" s="29">
        <v>1.27</v>
      </c>
      <c r="I104" s="15">
        <v>0.81</v>
      </c>
      <c r="J104" s="53">
        <v>0.56790123456790109</v>
      </c>
      <c r="K104" s="29">
        <v>0.62204345279999995</v>
      </c>
      <c r="L104" s="110">
        <v>766.83799999999997</v>
      </c>
      <c r="M104" s="72">
        <v>2433.5168141184181</v>
      </c>
      <c r="N104" s="72">
        <v>2696.103641566755</v>
      </c>
      <c r="O104" s="72">
        <v>560.91425380672899</v>
      </c>
      <c r="P104" s="72">
        <v>630.85695635711068</v>
      </c>
      <c r="Q104" s="72">
        <v>16.288103957879631</v>
      </c>
      <c r="R104" s="72">
        <v>75.878942475212114</v>
      </c>
      <c r="S104" s="72">
        <v>0</v>
      </c>
      <c r="T104" s="72">
        <v>0</v>
      </c>
      <c r="U104" s="136">
        <v>2.1240606174810887E-2</v>
      </c>
      <c r="V104" s="139">
        <v>9.8950420395457858E-2</v>
      </c>
    </row>
    <row r="105" spans="1:23" ht="20.149999999999999" customHeight="1" x14ac:dyDescent="0.35">
      <c r="A105" s="15" t="s">
        <v>429</v>
      </c>
      <c r="B105" s="41" t="s">
        <v>283</v>
      </c>
      <c r="C105" s="41" t="s">
        <v>430</v>
      </c>
      <c r="D105" s="15" t="s">
        <v>17</v>
      </c>
      <c r="E105" s="15" t="s">
        <v>201</v>
      </c>
      <c r="F105" s="15" t="b">
        <v>0</v>
      </c>
      <c r="G105" s="92" t="s">
        <v>456</v>
      </c>
      <c r="H105" s="29">
        <v>9.9</v>
      </c>
      <c r="I105" s="15">
        <v>7.61</v>
      </c>
      <c r="J105" s="53">
        <v>0.30091984231274638</v>
      </c>
      <c r="K105" s="29">
        <v>2.9073504338</v>
      </c>
      <c r="L105" s="110">
        <v>382.32982099999998</v>
      </c>
      <c r="M105" s="72">
        <v>2460.505951510158</v>
      </c>
      <c r="N105" s="72">
        <v>2999.5294010437519</v>
      </c>
      <c r="O105" s="72">
        <v>687.91245601094499</v>
      </c>
      <c r="P105" s="72">
        <v>866.95781032295417</v>
      </c>
      <c r="Q105" s="72">
        <v>239.26901290947021</v>
      </c>
      <c r="R105" s="72">
        <v>363.78153759451789</v>
      </c>
      <c r="S105" s="72">
        <v>0</v>
      </c>
      <c r="T105" s="72">
        <v>0</v>
      </c>
      <c r="U105" s="136">
        <v>0.62581833738119585</v>
      </c>
      <c r="V105" s="139">
        <v>0.95148617139785674</v>
      </c>
    </row>
    <row r="106" spans="1:23" ht="20.149999999999999" customHeight="1" x14ac:dyDescent="0.35">
      <c r="A106" s="15" t="s">
        <v>300</v>
      </c>
      <c r="B106" s="41" t="s">
        <v>301</v>
      </c>
      <c r="C106" s="41" t="s">
        <v>430</v>
      </c>
      <c r="D106" s="15" t="s">
        <v>17</v>
      </c>
      <c r="E106" s="15" t="s">
        <v>201</v>
      </c>
      <c r="F106" s="15" t="b">
        <v>0</v>
      </c>
      <c r="G106" s="92" t="s">
        <v>456</v>
      </c>
      <c r="H106" s="29">
        <v>9.3000000000000007</v>
      </c>
      <c r="I106" s="15">
        <v>6.29</v>
      </c>
      <c r="J106" s="53">
        <v>0.47853736089030208</v>
      </c>
      <c r="K106" s="29">
        <v>3.0136254308999999</v>
      </c>
      <c r="L106" s="110">
        <v>516.24862700000006</v>
      </c>
      <c r="M106" s="72">
        <v>5334.7453630459077</v>
      </c>
      <c r="N106" s="72">
        <v>6236.7240823924431</v>
      </c>
      <c r="O106" s="72">
        <v>1038.2326595976331</v>
      </c>
      <c r="P106" s="72">
        <v>1299.8370417787171</v>
      </c>
      <c r="Q106" s="72">
        <v>209.51684510675341</v>
      </c>
      <c r="R106" s="72">
        <v>392.20469711706698</v>
      </c>
      <c r="S106" s="72">
        <v>0</v>
      </c>
      <c r="T106" s="72">
        <v>0</v>
      </c>
      <c r="U106" s="136">
        <v>0.40584484713167746</v>
      </c>
      <c r="V106" s="139">
        <v>0.75972056215670469</v>
      </c>
    </row>
    <row r="107" spans="1:23" ht="20.149999999999999" customHeight="1" x14ac:dyDescent="0.35">
      <c r="A107" s="15" t="s">
        <v>236</v>
      </c>
      <c r="B107" s="41" t="s">
        <v>237</v>
      </c>
      <c r="C107" s="41" t="s">
        <v>430</v>
      </c>
      <c r="D107" s="15" t="s">
        <v>17</v>
      </c>
      <c r="E107" s="15" t="s">
        <v>200</v>
      </c>
      <c r="F107" s="15" t="b">
        <v>0</v>
      </c>
      <c r="G107" s="92" t="s">
        <v>456</v>
      </c>
      <c r="H107" s="29">
        <v>21</v>
      </c>
      <c r="I107" s="15">
        <v>19.45</v>
      </c>
      <c r="J107" s="53">
        <v>7.9691516709511578E-2</v>
      </c>
      <c r="K107" s="29">
        <v>2.4670380000000001</v>
      </c>
      <c r="L107" s="110">
        <v>130.97859500000001</v>
      </c>
      <c r="M107" s="72">
        <v>1703.4349823308139</v>
      </c>
      <c r="N107" s="72">
        <v>1818.836400379389</v>
      </c>
      <c r="O107" s="72">
        <v>378.49291688501881</v>
      </c>
      <c r="P107" s="72">
        <v>402.71614605380103</v>
      </c>
      <c r="Q107" s="72">
        <v>176.66336301597809</v>
      </c>
      <c r="R107" s="72">
        <v>188.42255247606639</v>
      </c>
      <c r="S107" s="72">
        <v>0</v>
      </c>
      <c r="T107" s="72">
        <v>0</v>
      </c>
      <c r="U107" s="136">
        <v>1.3487956792938425</v>
      </c>
      <c r="V107" s="139">
        <v>1.4385751540247196</v>
      </c>
    </row>
    <row r="108" spans="1:23" ht="20.149999999999999" customHeight="1" x14ac:dyDescent="0.35">
      <c r="A108" s="15" t="s">
        <v>279</v>
      </c>
      <c r="B108" s="41" t="s">
        <v>280</v>
      </c>
      <c r="C108" s="41" t="s">
        <v>430</v>
      </c>
      <c r="D108" s="15" t="s">
        <v>17</v>
      </c>
      <c r="E108" s="15" t="s">
        <v>200</v>
      </c>
      <c r="F108" s="15" t="b">
        <v>0</v>
      </c>
      <c r="G108" s="92" t="s">
        <v>456</v>
      </c>
      <c r="H108" s="29">
        <v>28.8</v>
      </c>
      <c r="I108" s="15">
        <v>20.75</v>
      </c>
      <c r="J108" s="53">
        <v>0.38795180722891565</v>
      </c>
      <c r="K108" s="29">
        <v>47.358510035000002</v>
      </c>
      <c r="L108" s="110">
        <v>2282.032999</v>
      </c>
      <c r="M108" s="72">
        <v>53285.593144711747</v>
      </c>
      <c r="N108" s="72">
        <v>60904.514286510399</v>
      </c>
      <c r="O108" s="72">
        <v>6705.1736376111839</v>
      </c>
      <c r="P108" s="72">
        <v>8728.6889908169815</v>
      </c>
      <c r="Q108" s="72">
        <v>2468.7753501165462</v>
      </c>
      <c r="R108" s="72">
        <v>3749.9497094455992</v>
      </c>
      <c r="S108" s="72">
        <v>0</v>
      </c>
      <c r="T108" s="72">
        <v>0</v>
      </c>
      <c r="U108" s="136">
        <v>1.081831573512906</v>
      </c>
      <c r="V108" s="139">
        <v>1.6432495547123327</v>
      </c>
    </row>
    <row r="109" spans="1:23" s="57" customFormat="1" ht="20.149999999999999" customHeight="1" x14ac:dyDescent="0.35">
      <c r="A109" s="54"/>
      <c r="B109" s="84"/>
      <c r="C109" s="84"/>
      <c r="D109" s="54"/>
      <c r="E109" s="54"/>
      <c r="F109" s="54"/>
      <c r="G109" s="95"/>
      <c r="H109" s="59"/>
      <c r="I109" s="54"/>
      <c r="J109" s="54"/>
      <c r="K109" s="59"/>
      <c r="L109" s="119"/>
      <c r="M109" s="73"/>
      <c r="N109" s="73"/>
      <c r="O109" s="73"/>
      <c r="P109" s="73"/>
      <c r="Q109" s="73"/>
      <c r="R109" s="73"/>
      <c r="S109" s="73"/>
      <c r="T109" s="73"/>
      <c r="U109" s="137"/>
      <c r="V109" s="137"/>
      <c r="W109" s="130"/>
    </row>
    <row r="110" spans="1:23" ht="20.149999999999999" customHeight="1" x14ac:dyDescent="0.35">
      <c r="A110" s="15" t="s">
        <v>326</v>
      </c>
      <c r="B110" s="41" t="s">
        <v>327</v>
      </c>
      <c r="C110" s="41" t="s">
        <v>284</v>
      </c>
      <c r="D110" s="15" t="s">
        <v>243</v>
      </c>
      <c r="E110" s="15" t="s">
        <v>200</v>
      </c>
      <c r="F110" s="15" t="b">
        <v>0</v>
      </c>
      <c r="G110" s="92" t="s">
        <v>456</v>
      </c>
      <c r="H110" s="29">
        <v>7.498495557599365</v>
      </c>
      <c r="I110" s="15">
        <v>4.57</v>
      </c>
      <c r="J110" s="53">
        <v>0.64080865592983915</v>
      </c>
      <c r="K110" s="29">
        <v>0.42601997000000003</v>
      </c>
      <c r="L110" s="110">
        <v>93.221000000000004</v>
      </c>
      <c r="M110" s="72">
        <v>5205.5725815318274</v>
      </c>
      <c r="N110" s="72">
        <v>5404.8625275896866</v>
      </c>
      <c r="O110" s="72">
        <v>305.57625544452299</v>
      </c>
      <c r="P110" s="72">
        <v>310.38318160615302</v>
      </c>
      <c r="Q110" s="72">
        <v>101.80045434796089</v>
      </c>
      <c r="R110" s="72">
        <v>109.11271736439529</v>
      </c>
      <c r="S110" s="72">
        <v>-155.86629978141829</v>
      </c>
      <c r="T110" s="72">
        <v>-156.2114803757834</v>
      </c>
      <c r="U110" s="136">
        <v>1.0920334940406227</v>
      </c>
      <c r="V110" s="139">
        <v>1.1704735774599639</v>
      </c>
    </row>
    <row r="111" spans="1:23" ht="20.149999999999999" customHeight="1" x14ac:dyDescent="0.35">
      <c r="A111" s="15" t="s">
        <v>244</v>
      </c>
      <c r="B111" s="41" t="s">
        <v>245</v>
      </c>
      <c r="C111" s="41" t="s">
        <v>284</v>
      </c>
      <c r="D111" s="15" t="s">
        <v>243</v>
      </c>
      <c r="E111" s="15" t="s">
        <v>201</v>
      </c>
      <c r="F111" s="15" t="b">
        <v>0</v>
      </c>
      <c r="G111" s="92" t="s">
        <v>456</v>
      </c>
      <c r="H111" s="29">
        <v>25</v>
      </c>
      <c r="I111" s="15">
        <v>12.86</v>
      </c>
      <c r="J111" s="53">
        <v>0.94401244167962695</v>
      </c>
      <c r="K111" s="29">
        <v>1.1156872010999999</v>
      </c>
      <c r="L111" s="110">
        <v>86.802291999999994</v>
      </c>
      <c r="M111" s="72">
        <v>608.34608504300218</v>
      </c>
      <c r="N111" s="72">
        <v>679.70300475102135</v>
      </c>
      <c r="O111" s="72">
        <v>200.13412863093831</v>
      </c>
      <c r="P111" s="72">
        <v>229.04680297118159</v>
      </c>
      <c r="Q111" s="72">
        <v>119.8859624050319</v>
      </c>
      <c r="R111" s="72">
        <v>147.08160611397031</v>
      </c>
      <c r="S111" s="72">
        <v>49.861699511629702</v>
      </c>
      <c r="T111" s="72">
        <v>50.674342301582428</v>
      </c>
      <c r="U111" s="136">
        <v>1.3811382123991831</v>
      </c>
      <c r="V111" s="139">
        <v>1.6944438070134176</v>
      </c>
    </row>
    <row r="112" spans="1:23" ht="20.149999999999999" customHeight="1" x14ac:dyDescent="0.35">
      <c r="A112" s="15" t="s">
        <v>316</v>
      </c>
      <c r="B112" s="41" t="s">
        <v>317</v>
      </c>
      <c r="C112" s="41" t="s">
        <v>284</v>
      </c>
      <c r="D112" s="15" t="s">
        <v>243</v>
      </c>
      <c r="E112" s="15" t="s">
        <v>200</v>
      </c>
      <c r="F112" s="15" t="b">
        <v>0</v>
      </c>
      <c r="G112" s="92" t="s">
        <v>456</v>
      </c>
      <c r="H112" s="29">
        <v>4.5473344110183227</v>
      </c>
      <c r="I112" s="15">
        <v>1.9</v>
      </c>
      <c r="J112" s="53">
        <v>1.3933339005359593</v>
      </c>
      <c r="K112" s="29">
        <v>0.84691534039999994</v>
      </c>
      <c r="L112" s="110">
        <v>449.09491600000001</v>
      </c>
      <c r="M112" s="72">
        <v>1430.1126896280041</v>
      </c>
      <c r="N112" s="72">
        <v>1974.221443580115</v>
      </c>
      <c r="O112" s="72">
        <v>592.89217729029497</v>
      </c>
      <c r="P112" s="72">
        <v>749.36953434430325</v>
      </c>
      <c r="Q112" s="72">
        <v>89.718905330001732</v>
      </c>
      <c r="R112" s="72">
        <v>48.95832131084358</v>
      </c>
      <c r="S112" s="72">
        <v>-64.096221353440754</v>
      </c>
      <c r="T112" s="72">
        <v>-144.70830947212289</v>
      </c>
      <c r="U112" s="136">
        <v>0.19977715652875869</v>
      </c>
      <c r="V112" s="139">
        <v>0.10901553227746533</v>
      </c>
    </row>
    <row r="113" spans="1:23" ht="20.149999999999999" customHeight="1" x14ac:dyDescent="0.35">
      <c r="A113" s="15" t="s">
        <v>433</v>
      </c>
      <c r="B113" s="41" t="s">
        <v>335</v>
      </c>
      <c r="C113" s="41" t="s">
        <v>284</v>
      </c>
      <c r="D113" s="15" t="s">
        <v>243</v>
      </c>
      <c r="E113" s="15" t="s">
        <v>201</v>
      </c>
      <c r="F113" s="15" t="b">
        <v>0</v>
      </c>
      <c r="G113" s="92" t="s">
        <v>456</v>
      </c>
      <c r="H113" s="29">
        <v>19</v>
      </c>
      <c r="I113" s="15">
        <v>7.5</v>
      </c>
      <c r="J113" s="53">
        <v>1.5333333333333332</v>
      </c>
      <c r="K113" s="29">
        <v>0.65450578692999994</v>
      </c>
      <c r="L113" s="110">
        <v>87.18</v>
      </c>
      <c r="M113" s="72">
        <v>1102.7244757257929</v>
      </c>
      <c r="N113" s="72">
        <v>1327.921622549426</v>
      </c>
      <c r="O113" s="72">
        <v>497.98002185666689</v>
      </c>
      <c r="P113" s="72">
        <v>619.59576375310496</v>
      </c>
      <c r="Q113" s="72">
        <v>121.69475453031841</v>
      </c>
      <c r="R113" s="72">
        <v>172.02585165007289</v>
      </c>
      <c r="S113" s="72">
        <v>-160.89741000067511</v>
      </c>
      <c r="T113" s="72">
        <v>-178.09466994909579</v>
      </c>
      <c r="U113" s="136">
        <v>1.3959022084230144</v>
      </c>
      <c r="V113" s="139">
        <v>1.9732261028914073</v>
      </c>
    </row>
    <row r="114" spans="1:23" ht="20.149999999999999" customHeight="1" x14ac:dyDescent="0.35">
      <c r="A114" s="15" t="s">
        <v>437</v>
      </c>
      <c r="B114" s="41" t="s">
        <v>358</v>
      </c>
      <c r="C114" s="41" t="s">
        <v>284</v>
      </c>
      <c r="D114" s="15" t="s">
        <v>243</v>
      </c>
      <c r="E114" s="15" t="s">
        <v>201</v>
      </c>
      <c r="F114" s="15" t="b">
        <v>0</v>
      </c>
      <c r="G114" s="92" t="s">
        <v>456</v>
      </c>
      <c r="H114" s="29">
        <v>17</v>
      </c>
      <c r="I114" s="15">
        <v>14.47</v>
      </c>
      <c r="J114" s="53">
        <v>0.17484450587422251</v>
      </c>
      <c r="K114" s="29">
        <v>1.8475813013</v>
      </c>
      <c r="L114" s="110">
        <v>139.11138500000001</v>
      </c>
      <c r="M114" s="72">
        <v>972.86961923291551</v>
      </c>
      <c r="N114" s="72">
        <v>1108.924733671972</v>
      </c>
      <c r="O114" s="72">
        <v>340.35760877380568</v>
      </c>
      <c r="P114" s="72">
        <v>411.60077193818802</v>
      </c>
      <c r="Q114" s="72">
        <v>105.39378940377181</v>
      </c>
      <c r="R114" s="72">
        <v>156.3757740009444</v>
      </c>
      <c r="S114" s="72">
        <v>-76.051228857829003</v>
      </c>
      <c r="T114" s="72">
        <v>-69.448024366544246</v>
      </c>
      <c r="U114" s="136">
        <v>0.75762159512517102</v>
      </c>
      <c r="V114" s="139">
        <v>1.1241047884106998</v>
      </c>
    </row>
    <row r="115" spans="1:23" ht="20.149999999999999" customHeight="1" x14ac:dyDescent="0.35">
      <c r="A115" s="15" t="s">
        <v>318</v>
      </c>
      <c r="B115" s="41" t="s">
        <v>319</v>
      </c>
      <c r="C115" s="41" t="s">
        <v>284</v>
      </c>
      <c r="D115" s="15" t="s">
        <v>243</v>
      </c>
      <c r="E115" s="15" t="s">
        <v>201</v>
      </c>
      <c r="F115" s="15" t="b">
        <v>0</v>
      </c>
      <c r="G115" s="92" t="s">
        <v>456</v>
      </c>
      <c r="H115" s="29">
        <v>7.5018750103532499</v>
      </c>
      <c r="I115" s="15">
        <v>3.32</v>
      </c>
      <c r="J115" s="53">
        <v>1.2596009067329068</v>
      </c>
      <c r="K115" s="29">
        <v>1.1721247019000001</v>
      </c>
      <c r="L115" s="110">
        <v>362.04960899999998</v>
      </c>
      <c r="M115" s="72">
        <v>854.77004914018357</v>
      </c>
      <c r="N115" s="72">
        <v>1073.495163059926</v>
      </c>
      <c r="O115" s="72">
        <v>436.6749527469687</v>
      </c>
      <c r="P115" s="72">
        <v>548.95143533858061</v>
      </c>
      <c r="Q115" s="72">
        <v>177.43538171201601</v>
      </c>
      <c r="R115" s="72">
        <v>209.2660842851698</v>
      </c>
      <c r="S115" s="72">
        <v>12.448220112476511</v>
      </c>
      <c r="T115" s="72">
        <v>-5.4672342100730376</v>
      </c>
      <c r="U115" s="136">
        <v>0.49008582608914247</v>
      </c>
      <c r="V115" s="139">
        <v>0.57800389527604712</v>
      </c>
    </row>
    <row r="116" spans="1:23" ht="20.149999999999999" customHeight="1" x14ac:dyDescent="0.35">
      <c r="A116" s="15" t="s">
        <v>296</v>
      </c>
      <c r="B116" s="41" t="s">
        <v>297</v>
      </c>
      <c r="C116" s="41" t="s">
        <v>284</v>
      </c>
      <c r="D116" s="15" t="s">
        <v>243</v>
      </c>
      <c r="E116" s="15" t="s">
        <v>201</v>
      </c>
      <c r="F116" s="15" t="b">
        <v>0</v>
      </c>
      <c r="G116" s="92" t="s">
        <v>456</v>
      </c>
      <c r="H116" s="29">
        <v>7.3</v>
      </c>
      <c r="I116" s="15">
        <v>1.9</v>
      </c>
      <c r="J116" s="53">
        <v>2.8421052631578947</v>
      </c>
      <c r="K116" s="29">
        <v>0.19444253249999999</v>
      </c>
      <c r="L116" s="110">
        <v>105.279</v>
      </c>
      <c r="M116" s="72">
        <v>0</v>
      </c>
      <c r="N116" s="72">
        <v>0</v>
      </c>
      <c r="O116" s="72">
        <v>0</v>
      </c>
      <c r="P116" s="72">
        <v>0</v>
      </c>
      <c r="Q116" s="72">
        <v>0</v>
      </c>
      <c r="R116" s="72">
        <v>0</v>
      </c>
      <c r="S116" s="72">
        <v>0</v>
      </c>
      <c r="T116" s="72">
        <v>0</v>
      </c>
      <c r="U116" s="136">
        <v>0</v>
      </c>
      <c r="V116" s="139">
        <v>0</v>
      </c>
    </row>
    <row r="117" spans="1:23" ht="20.149999999999999" customHeight="1" x14ac:dyDescent="0.35">
      <c r="A117" s="15" t="s">
        <v>434</v>
      </c>
      <c r="B117" s="41" t="s">
        <v>341</v>
      </c>
      <c r="C117" s="41" t="s">
        <v>284</v>
      </c>
      <c r="D117" s="15" t="s">
        <v>243</v>
      </c>
      <c r="E117" s="15" t="s">
        <v>201</v>
      </c>
      <c r="F117" s="15" t="b">
        <v>0</v>
      </c>
      <c r="G117" s="92" t="s">
        <v>456</v>
      </c>
      <c r="H117" s="29">
        <v>42</v>
      </c>
      <c r="I117" s="15">
        <v>24.86</v>
      </c>
      <c r="J117" s="53">
        <v>0.68946098149637969</v>
      </c>
      <c r="K117" s="29">
        <v>8.144412194600001</v>
      </c>
      <c r="L117" s="110">
        <v>327.61111</v>
      </c>
      <c r="M117" s="72">
        <v>5702.5677451102138</v>
      </c>
      <c r="N117" s="72">
        <v>6986.754513855537</v>
      </c>
      <c r="O117" s="72">
        <v>746.61358445644589</v>
      </c>
      <c r="P117" s="72">
        <v>915.20097750326727</v>
      </c>
      <c r="Q117" s="72">
        <v>664.66483432252721</v>
      </c>
      <c r="R117" s="72">
        <v>772.38525811059458</v>
      </c>
      <c r="S117" s="72">
        <v>211.55753692254311</v>
      </c>
      <c r="T117" s="72">
        <v>193.96213146258731</v>
      </c>
      <c r="U117" s="136">
        <v>2.0288226315723152</v>
      </c>
      <c r="V117" s="139">
        <v>2.3576284031106107</v>
      </c>
    </row>
    <row r="118" spans="1:23" ht="20.149999999999999" customHeight="1" x14ac:dyDescent="0.35">
      <c r="A118" s="15" t="s">
        <v>220</v>
      </c>
      <c r="B118" s="41" t="s">
        <v>221</v>
      </c>
      <c r="C118" s="41" t="s">
        <v>284</v>
      </c>
      <c r="D118" s="15" t="s">
        <v>243</v>
      </c>
      <c r="E118" s="15" t="s">
        <v>200</v>
      </c>
      <c r="F118" s="15" t="b">
        <v>0</v>
      </c>
      <c r="G118" s="92" t="s">
        <v>456</v>
      </c>
      <c r="H118" s="29">
        <v>7.4859125516404124</v>
      </c>
      <c r="I118" s="15">
        <v>5.1100000000000003</v>
      </c>
      <c r="J118" s="53">
        <v>0.4649535326106482</v>
      </c>
      <c r="K118" s="29">
        <v>3.0202227089</v>
      </c>
      <c r="L118" s="110">
        <v>589.46197600000005</v>
      </c>
      <c r="M118" s="72">
        <v>1424.195867167693</v>
      </c>
      <c r="N118" s="72">
        <v>1690.041609248862</v>
      </c>
      <c r="O118" s="72">
        <v>253.49222525509569</v>
      </c>
      <c r="P118" s="72">
        <v>329.34496424748068</v>
      </c>
      <c r="Q118" s="72">
        <v>101.48439589812391</v>
      </c>
      <c r="R118" s="72">
        <v>165.62077509539779</v>
      </c>
      <c r="S118" s="72">
        <v>3.3587932431647691</v>
      </c>
      <c r="T118" s="72">
        <v>24.072344479891228</v>
      </c>
      <c r="U118" s="136">
        <v>0.17216444831061317</v>
      </c>
      <c r="V118" s="139">
        <v>0.28096939554825123</v>
      </c>
    </row>
    <row r="119" spans="1:23" ht="20.149999999999999" customHeight="1" x14ac:dyDescent="0.35">
      <c r="A119" s="15" t="s">
        <v>84</v>
      </c>
      <c r="B119" s="41" t="s">
        <v>29</v>
      </c>
      <c r="C119" s="41" t="s">
        <v>284</v>
      </c>
      <c r="D119" s="15" t="s">
        <v>243</v>
      </c>
      <c r="E119" s="15" t="s">
        <v>201</v>
      </c>
      <c r="F119" s="15" t="b">
        <v>0</v>
      </c>
      <c r="G119" s="92" t="s">
        <v>456</v>
      </c>
      <c r="H119" s="29">
        <v>16</v>
      </c>
      <c r="I119" s="15">
        <v>7.2</v>
      </c>
      <c r="J119" s="53">
        <v>1.2222222222222223</v>
      </c>
      <c r="K119" s="29">
        <v>1.0078415999999999</v>
      </c>
      <c r="L119" s="110">
        <v>141.80000000000001</v>
      </c>
      <c r="M119" s="72">
        <v>6196.2393612475344</v>
      </c>
      <c r="N119" s="72">
        <v>6024.5923896470586</v>
      </c>
      <c r="O119" s="72">
        <v>686.42905134633281</v>
      </c>
      <c r="P119" s="72">
        <v>670.94679548718273</v>
      </c>
      <c r="Q119" s="72">
        <v>306.87833404470462</v>
      </c>
      <c r="R119" s="72">
        <v>278.8976149210734</v>
      </c>
      <c r="S119" s="72">
        <v>84.545487831029959</v>
      </c>
      <c r="T119" s="72">
        <v>68.866121707245227</v>
      </c>
      <c r="U119" s="136">
        <v>2.1641631455903005</v>
      </c>
      <c r="V119" s="139">
        <v>1.9668379049441</v>
      </c>
    </row>
    <row r="120" spans="1:23" ht="20.149999999999999" customHeight="1" x14ac:dyDescent="0.35">
      <c r="A120" s="15" t="s">
        <v>193</v>
      </c>
      <c r="B120" s="41" t="s">
        <v>194</v>
      </c>
      <c r="C120" s="41" t="s">
        <v>284</v>
      </c>
      <c r="D120" s="15" t="s">
        <v>243</v>
      </c>
      <c r="E120" s="15" t="s">
        <v>201</v>
      </c>
      <c r="F120" s="15" t="b">
        <v>0</v>
      </c>
      <c r="G120" s="92" t="s">
        <v>456</v>
      </c>
      <c r="H120" s="29">
        <v>18</v>
      </c>
      <c r="I120" s="15">
        <v>12.69</v>
      </c>
      <c r="J120" s="53">
        <v>0.41843971631205679</v>
      </c>
      <c r="K120" s="29">
        <v>30.716840412</v>
      </c>
      <c r="L120" s="110">
        <v>2408.5573979999999</v>
      </c>
      <c r="M120" s="72">
        <v>23499.185842902509</v>
      </c>
      <c r="N120" s="72">
        <v>24464.31738892716</v>
      </c>
      <c r="O120" s="72">
        <v>11273.566981289139</v>
      </c>
      <c r="P120" s="72">
        <v>11966.97784990873</v>
      </c>
      <c r="Q120" s="72">
        <v>1798.774988779672</v>
      </c>
      <c r="R120" s="72">
        <v>2435.1043292885311</v>
      </c>
      <c r="S120" s="72">
        <v>-1598.1567375001659</v>
      </c>
      <c r="T120" s="72">
        <v>-1714.7469450919291</v>
      </c>
      <c r="U120" s="136">
        <v>0.74682670642324134</v>
      </c>
      <c r="V120" s="139">
        <v>1.0110219217987393</v>
      </c>
    </row>
    <row r="121" spans="1:23" ht="20.149999999999999" customHeight="1" x14ac:dyDescent="0.35">
      <c r="A121" s="15" t="s">
        <v>435</v>
      </c>
      <c r="B121" s="41" t="s">
        <v>186</v>
      </c>
      <c r="C121" s="41" t="s">
        <v>284</v>
      </c>
      <c r="D121" s="15" t="s">
        <v>243</v>
      </c>
      <c r="E121" s="15" t="s">
        <v>201</v>
      </c>
      <c r="F121" s="15" t="b">
        <v>0</v>
      </c>
      <c r="G121" s="92" t="s">
        <v>456</v>
      </c>
      <c r="H121" s="29">
        <v>39</v>
      </c>
      <c r="I121" s="15">
        <v>26.3</v>
      </c>
      <c r="J121" s="53">
        <v>0.4828897338403042</v>
      </c>
      <c r="K121" s="29">
        <v>15.93115733</v>
      </c>
      <c r="L121" s="110">
        <v>605.73584600000004</v>
      </c>
      <c r="M121" s="72">
        <v>4758.2650675991372</v>
      </c>
      <c r="N121" s="72">
        <v>5520.2606671748244</v>
      </c>
      <c r="O121" s="72">
        <v>1126.1889722459209</v>
      </c>
      <c r="P121" s="72">
        <v>1326.033465282575</v>
      </c>
      <c r="Q121" s="72">
        <v>664.26279189936895</v>
      </c>
      <c r="R121" s="72">
        <v>822.86376986078903</v>
      </c>
      <c r="S121" s="72">
        <v>96.556057825746763</v>
      </c>
      <c r="T121" s="72">
        <v>147.43240121830979</v>
      </c>
      <c r="U121" s="136">
        <v>1.0966212356192122</v>
      </c>
      <c r="V121" s="139">
        <v>1.3584531529619743</v>
      </c>
    </row>
    <row r="122" spans="1:23" ht="20.149999999999999" customHeight="1" x14ac:dyDescent="0.35">
      <c r="A122" s="15" t="s">
        <v>436</v>
      </c>
      <c r="B122" s="41" t="s">
        <v>196</v>
      </c>
      <c r="C122" s="41" t="s">
        <v>284</v>
      </c>
      <c r="D122" s="15" t="s">
        <v>243</v>
      </c>
      <c r="E122" s="15" t="s">
        <v>200</v>
      </c>
      <c r="F122" s="15" t="b">
        <v>0</v>
      </c>
      <c r="G122" s="92" t="s">
        <v>456</v>
      </c>
      <c r="H122" s="29">
        <v>49</v>
      </c>
      <c r="I122" s="15">
        <v>38.53</v>
      </c>
      <c r="J122" s="53">
        <v>0.27173630936932258</v>
      </c>
      <c r="K122" s="29">
        <v>64.096840846000006</v>
      </c>
      <c r="L122" s="110">
        <v>1667.3328309999999</v>
      </c>
      <c r="M122" s="72">
        <v>51077.00675237715</v>
      </c>
      <c r="N122" s="72">
        <v>52795.894622934073</v>
      </c>
      <c r="O122" s="72">
        <v>20630.08210791057</v>
      </c>
      <c r="P122" s="72">
        <v>21549.503304124552</v>
      </c>
      <c r="Q122" s="72">
        <v>4046.2177544964529</v>
      </c>
      <c r="R122" s="72">
        <v>5014.3485426255156</v>
      </c>
      <c r="S122" s="72">
        <v>-2156.4573745432281</v>
      </c>
      <c r="T122" s="72">
        <v>-1826.6548456659509</v>
      </c>
      <c r="U122" s="136">
        <v>2.4267606798516002</v>
      </c>
      <c r="V122" s="139">
        <v>3.007407069180128</v>
      </c>
    </row>
    <row r="123" spans="1:23" s="57" customFormat="1" ht="20.149999999999999" customHeight="1" x14ac:dyDescent="0.35">
      <c r="A123" s="54"/>
      <c r="B123" s="84"/>
      <c r="C123" s="84"/>
      <c r="D123" s="54"/>
      <c r="E123" s="54"/>
      <c r="F123" s="54"/>
      <c r="G123" s="95"/>
      <c r="H123" s="59"/>
      <c r="I123" s="54"/>
      <c r="J123" s="54"/>
      <c r="K123" s="59"/>
      <c r="L123" s="119"/>
      <c r="M123" s="73"/>
      <c r="N123" s="73"/>
      <c r="O123" s="73"/>
      <c r="P123" s="73"/>
      <c r="Q123" s="73"/>
      <c r="R123" s="73"/>
      <c r="S123" s="73"/>
      <c r="T123" s="73"/>
      <c r="U123" s="137"/>
      <c r="V123" s="138"/>
      <c r="W123" s="130"/>
    </row>
    <row r="124" spans="1:23" ht="20.149999999999999" customHeight="1" x14ac:dyDescent="0.35">
      <c r="A124" s="15" t="s">
        <v>172</v>
      </c>
      <c r="B124" s="41" t="s">
        <v>173</v>
      </c>
      <c r="C124" s="41" t="s">
        <v>438</v>
      </c>
      <c r="D124" s="15" t="s">
        <v>229</v>
      </c>
      <c r="E124" s="15" t="s">
        <v>200</v>
      </c>
      <c r="F124" s="15" t="b">
        <v>0</v>
      </c>
      <c r="G124" s="92" t="s">
        <v>456</v>
      </c>
      <c r="H124" s="29">
        <v>14</v>
      </c>
      <c r="I124" s="15">
        <v>11.19</v>
      </c>
      <c r="J124" s="53">
        <v>0.2511170688114388</v>
      </c>
      <c r="K124" s="29">
        <v>3.8895592804999999</v>
      </c>
      <c r="L124" s="110">
        <v>420.4</v>
      </c>
      <c r="M124" s="72">
        <v>20221.816211097801</v>
      </c>
      <c r="N124" s="72">
        <v>22452.227524631409</v>
      </c>
      <c r="O124" s="72">
        <v>5028.5054770099232</v>
      </c>
      <c r="P124" s="72">
        <v>5838.9197079958049</v>
      </c>
      <c r="Q124" s="72">
        <v>-2131.0081171742531</v>
      </c>
      <c r="R124" s="72">
        <v>-1828.382682541305</v>
      </c>
      <c r="S124" s="72">
        <v>0</v>
      </c>
      <c r="T124" s="72">
        <v>0</v>
      </c>
      <c r="U124" s="136">
        <v>-5.0690012301956546</v>
      </c>
      <c r="V124" s="139">
        <v>-4.3491500536187084</v>
      </c>
    </row>
    <row r="125" spans="1:23" ht="20.149999999999999" customHeight="1" x14ac:dyDescent="0.35">
      <c r="A125" s="15" t="s">
        <v>174</v>
      </c>
      <c r="B125" s="41" t="s">
        <v>175</v>
      </c>
      <c r="C125" s="41" t="s">
        <v>438</v>
      </c>
      <c r="D125" s="15" t="s">
        <v>229</v>
      </c>
      <c r="E125" s="15" t="s">
        <v>200</v>
      </c>
      <c r="F125" s="15" t="b">
        <v>0</v>
      </c>
      <c r="G125" s="92" t="s">
        <v>456</v>
      </c>
      <c r="H125" s="29">
        <v>15</v>
      </c>
      <c r="I125" s="15">
        <v>11.57</v>
      </c>
      <c r="J125" s="53">
        <v>0.29645635263612791</v>
      </c>
      <c r="K125" s="29">
        <v>23.371376860000002</v>
      </c>
      <c r="L125" s="110">
        <v>2020</v>
      </c>
      <c r="M125" s="72">
        <v>14229.457707693889</v>
      </c>
      <c r="N125" s="72">
        <v>13428.270665793671</v>
      </c>
      <c r="O125" s="72">
        <v>8818.1954344678961</v>
      </c>
      <c r="P125" s="72">
        <v>8625.696486442308</v>
      </c>
      <c r="Q125" s="72">
        <v>1700.6678490603581</v>
      </c>
      <c r="R125" s="72">
        <v>1802.334930238515</v>
      </c>
      <c r="S125" s="72">
        <v>0</v>
      </c>
      <c r="T125" s="72">
        <v>0</v>
      </c>
      <c r="U125" s="136">
        <v>0.84191477676255355</v>
      </c>
      <c r="V125" s="139">
        <v>0.89224501496956188</v>
      </c>
    </row>
    <row r="126" spans="1:23" ht="20.149999999999999" customHeight="1" x14ac:dyDescent="0.35">
      <c r="A126" s="15" t="s">
        <v>176</v>
      </c>
      <c r="B126" s="41" t="s">
        <v>177</v>
      </c>
      <c r="C126" s="41" t="s">
        <v>438</v>
      </c>
      <c r="D126" s="15" t="s">
        <v>229</v>
      </c>
      <c r="E126" s="15" t="s">
        <v>200</v>
      </c>
      <c r="F126" s="15" t="b">
        <v>0</v>
      </c>
      <c r="G126" s="92" t="s">
        <v>456</v>
      </c>
      <c r="H126" s="29">
        <v>6</v>
      </c>
      <c r="I126" s="15">
        <v>4.67</v>
      </c>
      <c r="J126" s="53">
        <v>0.28479657387580293</v>
      </c>
      <c r="K126" s="29">
        <v>3.2485500699999998</v>
      </c>
      <c r="L126" s="110">
        <v>696.33414399999992</v>
      </c>
      <c r="M126" s="72">
        <v>4532.0829913610169</v>
      </c>
      <c r="N126" s="72">
        <v>5423.2208442772953</v>
      </c>
      <c r="O126" s="72">
        <v>3012.653415313604</v>
      </c>
      <c r="P126" s="72">
        <v>3704.4561791800361</v>
      </c>
      <c r="Q126" s="72">
        <v>290.96173845974101</v>
      </c>
      <c r="R126" s="72">
        <v>640.88776558855125</v>
      </c>
      <c r="S126" s="72">
        <v>0</v>
      </c>
      <c r="T126" s="72">
        <v>0</v>
      </c>
      <c r="U126" s="136">
        <v>0.4178478693983747</v>
      </c>
      <c r="V126" s="139">
        <v>0.92037389105617562</v>
      </c>
    </row>
    <row r="127" spans="1:23" ht="20.149999999999999" customHeight="1" x14ac:dyDescent="0.35">
      <c r="A127" s="15" t="s">
        <v>178</v>
      </c>
      <c r="B127" s="41" t="s">
        <v>179</v>
      </c>
      <c r="C127" s="41" t="s">
        <v>438</v>
      </c>
      <c r="D127" s="15" t="s">
        <v>229</v>
      </c>
      <c r="E127" s="15" t="s">
        <v>200</v>
      </c>
      <c r="F127" s="15" t="b">
        <v>0</v>
      </c>
      <c r="G127" s="92" t="s">
        <v>456</v>
      </c>
      <c r="H127" s="29">
        <v>9.1</v>
      </c>
      <c r="I127" s="15">
        <v>5.98</v>
      </c>
      <c r="J127" s="53">
        <v>0.52173913043478248</v>
      </c>
      <c r="K127" s="29">
        <v>2.5025553158</v>
      </c>
      <c r="L127" s="110">
        <v>435</v>
      </c>
      <c r="M127" s="72">
        <v>19997.986685724209</v>
      </c>
      <c r="N127" s="72">
        <v>22357.938659068481</v>
      </c>
      <c r="O127" s="72">
        <v>4652.0915169808331</v>
      </c>
      <c r="P127" s="72">
        <v>5777.6929243094537</v>
      </c>
      <c r="Q127" s="72">
        <v>-777.90747875591501</v>
      </c>
      <c r="R127" s="72">
        <v>-261.00005626384399</v>
      </c>
      <c r="S127" s="72">
        <v>0</v>
      </c>
      <c r="T127" s="72">
        <v>0</v>
      </c>
      <c r="U127" s="136">
        <v>-1.7882930546112989</v>
      </c>
      <c r="V127" s="139">
        <v>-0.60000012934217006</v>
      </c>
    </row>
    <row r="128" spans="1:23" ht="20.149999999999999" customHeight="1" x14ac:dyDescent="0.35">
      <c r="A128" s="15" t="s">
        <v>264</v>
      </c>
      <c r="B128" s="41" t="s">
        <v>265</v>
      </c>
      <c r="C128" s="41" t="s">
        <v>438</v>
      </c>
      <c r="D128" s="15" t="s">
        <v>229</v>
      </c>
      <c r="E128" s="15" t="s">
        <v>201</v>
      </c>
      <c r="F128" s="15" t="b">
        <v>0</v>
      </c>
      <c r="G128" s="92" t="s">
        <v>456</v>
      </c>
      <c r="H128" s="29">
        <v>8.9</v>
      </c>
      <c r="I128" s="15">
        <v>1.98</v>
      </c>
      <c r="J128" s="53">
        <v>3.4949494949494948</v>
      </c>
      <c r="K128" s="29">
        <v>1.5055583400000001</v>
      </c>
      <c r="L128" s="110">
        <v>760.38300000000004</v>
      </c>
      <c r="M128" s="72">
        <v>1901.222283875938</v>
      </c>
      <c r="N128" s="72">
        <v>2188.5921595015702</v>
      </c>
      <c r="O128" s="72">
        <v>1051.6151046992111</v>
      </c>
      <c r="P128" s="72">
        <v>1240.3675158921351</v>
      </c>
      <c r="Q128" s="72">
        <v>389.36204426369108</v>
      </c>
      <c r="R128" s="72">
        <v>527.76162369066992</v>
      </c>
      <c r="S128" s="72">
        <v>0</v>
      </c>
      <c r="T128" s="72">
        <v>0</v>
      </c>
      <c r="U128" s="136">
        <v>0.51206042778927341</v>
      </c>
      <c r="V128" s="139">
        <v>0.6940734125969017</v>
      </c>
    </row>
    <row r="129" spans="1:23" ht="20.149999999999999" customHeight="1" x14ac:dyDescent="0.35">
      <c r="A129" s="15" t="s">
        <v>241</v>
      </c>
      <c r="B129" s="41" t="s">
        <v>242</v>
      </c>
      <c r="C129" s="41" t="s">
        <v>438</v>
      </c>
      <c r="D129" s="15" t="s">
        <v>229</v>
      </c>
      <c r="E129" s="15" t="s">
        <v>201</v>
      </c>
      <c r="F129" s="15" t="b">
        <v>0</v>
      </c>
      <c r="G129" s="92" t="s">
        <v>456</v>
      </c>
      <c r="H129" s="29">
        <v>11</v>
      </c>
      <c r="I129" s="15">
        <v>6.3</v>
      </c>
      <c r="J129" s="53">
        <v>0.74603174603174605</v>
      </c>
      <c r="K129" s="29">
        <v>1.7925201378</v>
      </c>
      <c r="L129" s="110">
        <v>284.72784300000001</v>
      </c>
      <c r="M129" s="72">
        <v>6261.5201957119298</v>
      </c>
      <c r="N129" s="72">
        <v>6573.3479424852803</v>
      </c>
      <c r="O129" s="72">
        <v>1082.3957158446919</v>
      </c>
      <c r="P129" s="72">
        <v>1142.1074921715251</v>
      </c>
      <c r="Q129" s="72">
        <v>228.73484963294419</v>
      </c>
      <c r="R129" s="72">
        <v>330.45175337180012</v>
      </c>
      <c r="S129" s="72">
        <v>0</v>
      </c>
      <c r="T129" s="72">
        <v>0</v>
      </c>
      <c r="U129" s="136">
        <v>0.80334556404076074</v>
      </c>
      <c r="V129" s="139">
        <v>1.1605881247511158</v>
      </c>
    </row>
    <row r="130" spans="1:23" ht="20.149999999999999" customHeight="1" x14ac:dyDescent="0.35">
      <c r="A130" s="15" t="s">
        <v>183</v>
      </c>
      <c r="B130" s="41" t="s">
        <v>184</v>
      </c>
      <c r="C130" s="41" t="s">
        <v>438</v>
      </c>
      <c r="D130" s="15" t="s">
        <v>229</v>
      </c>
      <c r="E130" s="15" t="s">
        <v>201</v>
      </c>
      <c r="F130" s="15" t="b">
        <v>0</v>
      </c>
      <c r="G130" s="92" t="s">
        <v>456</v>
      </c>
      <c r="H130" s="29">
        <v>9.4</v>
      </c>
      <c r="I130" s="15">
        <v>7.02</v>
      </c>
      <c r="J130" s="53">
        <v>0.33903133903133909</v>
      </c>
      <c r="K130" s="29">
        <v>2.5387759168000001</v>
      </c>
      <c r="L130" s="110">
        <v>362.30208599999997</v>
      </c>
      <c r="M130" s="72">
        <v>12567.125477650579</v>
      </c>
      <c r="N130" s="72">
        <v>14566.806904704021</v>
      </c>
      <c r="O130" s="72">
        <v>4017.2874317657911</v>
      </c>
      <c r="P130" s="72">
        <v>4450.0540362759284</v>
      </c>
      <c r="Q130" s="72">
        <v>469.23685591831571</v>
      </c>
      <c r="R130" s="72">
        <v>854.74502674110613</v>
      </c>
      <c r="S130" s="72">
        <v>0</v>
      </c>
      <c r="T130" s="72">
        <v>0</v>
      </c>
      <c r="U130" s="136">
        <v>1.2951536136568524</v>
      </c>
      <c r="V130" s="139">
        <v>2.3592053696900499</v>
      </c>
    </row>
    <row r="131" spans="1:23" ht="20.149999999999999" customHeight="1" x14ac:dyDescent="0.35">
      <c r="A131" s="15" t="s">
        <v>164</v>
      </c>
      <c r="B131" s="41" t="s">
        <v>165</v>
      </c>
      <c r="C131" s="41" t="s">
        <v>438</v>
      </c>
      <c r="D131" s="15" t="s">
        <v>229</v>
      </c>
      <c r="E131" s="15" t="s">
        <v>201</v>
      </c>
      <c r="F131" s="15" t="b">
        <v>0</v>
      </c>
      <c r="G131" s="92" t="s">
        <v>456</v>
      </c>
      <c r="H131" s="29">
        <v>24</v>
      </c>
      <c r="I131" s="15">
        <v>17.829999999999998</v>
      </c>
      <c r="J131" s="53">
        <v>0.34604598990465529</v>
      </c>
      <c r="K131" s="29">
        <v>33.027905695000001</v>
      </c>
      <c r="L131" s="110">
        <v>1853.2687719999999</v>
      </c>
      <c r="M131" s="72">
        <v>11411.164011233141</v>
      </c>
      <c r="N131" s="72">
        <v>12496.88369036812</v>
      </c>
      <c r="O131" s="72">
        <v>5756.6013617701519</v>
      </c>
      <c r="P131" s="72">
        <v>6440.9065355010862</v>
      </c>
      <c r="Q131" s="72">
        <v>894.94733949845238</v>
      </c>
      <c r="R131" s="72">
        <v>1706.28392011911</v>
      </c>
      <c r="S131" s="72">
        <v>0</v>
      </c>
      <c r="T131" s="72">
        <v>0</v>
      </c>
      <c r="U131" s="136">
        <v>0.48290207714051547</v>
      </c>
      <c r="V131" s="139">
        <v>0.92068886385957516</v>
      </c>
    </row>
    <row r="132" spans="1:23" ht="20.149999999999999" customHeight="1" x14ac:dyDescent="0.35">
      <c r="A132" s="15" t="s">
        <v>181</v>
      </c>
      <c r="B132" s="41" t="s">
        <v>182</v>
      </c>
      <c r="C132" s="41" t="s">
        <v>438</v>
      </c>
      <c r="D132" s="15" t="s">
        <v>229</v>
      </c>
      <c r="E132" s="15" t="s">
        <v>201</v>
      </c>
      <c r="F132" s="15" t="b">
        <v>0</v>
      </c>
      <c r="G132" s="92" t="s">
        <v>456</v>
      </c>
      <c r="H132" s="29">
        <v>73</v>
      </c>
      <c r="I132" s="15">
        <v>50.06</v>
      </c>
      <c r="J132" s="53">
        <v>0.45825009988014376</v>
      </c>
      <c r="K132" s="29">
        <v>49.200916485</v>
      </c>
      <c r="L132" s="110">
        <v>975.01376800000003</v>
      </c>
      <c r="M132" s="72">
        <v>30253.124296846891</v>
      </c>
      <c r="N132" s="72">
        <v>38690.259205621704</v>
      </c>
      <c r="O132" s="72">
        <v>11402.275330631101</v>
      </c>
      <c r="P132" s="72">
        <v>13972.238642202559</v>
      </c>
      <c r="Q132" s="72">
        <v>3140.1296367922519</v>
      </c>
      <c r="R132" s="72">
        <v>4230.5235114992811</v>
      </c>
      <c r="S132" s="72">
        <v>0</v>
      </c>
      <c r="T132" s="72">
        <v>0</v>
      </c>
      <c r="U132" s="136">
        <v>3.2206003031459263</v>
      </c>
      <c r="V132" s="139">
        <v>4.3389372030890963</v>
      </c>
    </row>
    <row r="133" spans="1:23" ht="20.149999999999999" customHeight="1" x14ac:dyDescent="0.35">
      <c r="A133" s="15" t="s">
        <v>166</v>
      </c>
      <c r="B133" s="41" t="s">
        <v>167</v>
      </c>
      <c r="C133" s="41" t="s">
        <v>438</v>
      </c>
      <c r="D133" s="15" t="s">
        <v>229</v>
      </c>
      <c r="E133" s="15" t="s">
        <v>201</v>
      </c>
      <c r="F133" s="15" t="b">
        <v>0</v>
      </c>
      <c r="G133" s="92" t="s">
        <v>456</v>
      </c>
      <c r="H133" s="29">
        <v>18.399999999999999</v>
      </c>
      <c r="I133" s="15">
        <v>6.85</v>
      </c>
      <c r="J133" s="53">
        <v>1.6861313868613137</v>
      </c>
      <c r="K133" s="29">
        <v>5.6594029453999992</v>
      </c>
      <c r="L133" s="110">
        <v>854.20255825102879</v>
      </c>
      <c r="M133" s="72">
        <v>31123.535978167321</v>
      </c>
      <c r="N133" s="72">
        <v>36667.162445000693</v>
      </c>
      <c r="O133" s="72">
        <v>9349.6940823398145</v>
      </c>
      <c r="P133" s="72">
        <v>11240.47894764479</v>
      </c>
      <c r="Q133" s="72">
        <v>1482.105852754815</v>
      </c>
      <c r="R133" s="72">
        <v>2397.32243496409</v>
      </c>
      <c r="S133" s="72">
        <v>0</v>
      </c>
      <c r="T133" s="72">
        <v>0</v>
      </c>
      <c r="U133" s="136">
        <v>1.7350754085651674</v>
      </c>
      <c r="V133" s="139">
        <v>2.8065034596391092</v>
      </c>
    </row>
    <row r="134" spans="1:23" ht="20.149999999999999" customHeight="1" x14ac:dyDescent="0.35">
      <c r="A134" s="15" t="s">
        <v>168</v>
      </c>
      <c r="B134" s="41" t="s">
        <v>169</v>
      </c>
      <c r="C134" s="41" t="s">
        <v>438</v>
      </c>
      <c r="D134" s="15" t="s">
        <v>229</v>
      </c>
      <c r="E134" s="15" t="s">
        <v>201</v>
      </c>
      <c r="F134" s="15" t="b">
        <v>0</v>
      </c>
      <c r="G134" s="92" t="s">
        <v>456</v>
      </c>
      <c r="H134" s="29">
        <v>11</v>
      </c>
      <c r="I134" s="15">
        <v>7.55</v>
      </c>
      <c r="J134" s="53">
        <v>0.45695364238410607</v>
      </c>
      <c r="K134" s="29">
        <v>6.5202102000000002</v>
      </c>
      <c r="L134" s="110">
        <v>862.47837800000002</v>
      </c>
      <c r="M134" s="72">
        <v>2460.7192537778828</v>
      </c>
      <c r="N134" s="72">
        <v>2755.2586897309488</v>
      </c>
      <c r="O134" s="72">
        <v>1116.715470265656</v>
      </c>
      <c r="P134" s="72">
        <v>1305.194119009851</v>
      </c>
      <c r="Q134" s="72">
        <v>511.39611117938159</v>
      </c>
      <c r="R134" s="72">
        <v>591.11759297096137</v>
      </c>
      <c r="S134" s="72">
        <v>0</v>
      </c>
      <c r="T134" s="72">
        <v>0</v>
      </c>
      <c r="U134" s="136">
        <v>0.59293789180577183</v>
      </c>
      <c r="V134" s="139">
        <v>0.68537091253429816</v>
      </c>
    </row>
    <row r="135" spans="1:23" ht="20.149999999999999" customHeight="1" x14ac:dyDescent="0.35">
      <c r="A135" s="15" t="s">
        <v>330</v>
      </c>
      <c r="B135" s="41" t="s">
        <v>331</v>
      </c>
      <c r="C135" s="41" t="s">
        <v>438</v>
      </c>
      <c r="D135" s="15" t="s">
        <v>229</v>
      </c>
      <c r="E135" s="15" t="s">
        <v>201</v>
      </c>
      <c r="F135" s="15" t="b">
        <v>0</v>
      </c>
      <c r="G135" s="92" t="s">
        <v>456</v>
      </c>
      <c r="H135" s="29">
        <v>21</v>
      </c>
      <c r="I135" s="15">
        <v>12.28</v>
      </c>
      <c r="J135" s="53">
        <v>0.71009771986970693</v>
      </c>
      <c r="K135" s="29">
        <v>12.494077804</v>
      </c>
      <c r="L135" s="110">
        <v>968.98797000000002</v>
      </c>
      <c r="M135" s="72">
        <v>6504.5714969505379</v>
      </c>
      <c r="N135" s="72">
        <v>8217.2291644046272</v>
      </c>
      <c r="O135" s="72">
        <v>3254.3823238232908</v>
      </c>
      <c r="P135" s="72">
        <v>4550.1382360680464</v>
      </c>
      <c r="Q135" s="72">
        <v>755.91873018689716</v>
      </c>
      <c r="R135" s="72">
        <v>1315.8137967352061</v>
      </c>
      <c r="S135" s="72">
        <v>0</v>
      </c>
      <c r="T135" s="72">
        <v>0</v>
      </c>
      <c r="U135" s="136">
        <v>0.78011157371427131</v>
      </c>
      <c r="V135" s="139">
        <v>1.3579258334189701</v>
      </c>
    </row>
    <row r="136" spans="1:23" s="57" customFormat="1" ht="20.149999999999999" customHeight="1" x14ac:dyDescent="0.35">
      <c r="A136" s="54"/>
      <c r="B136" s="84"/>
      <c r="C136" s="84"/>
      <c r="D136" s="54"/>
      <c r="E136" s="54"/>
      <c r="F136" s="54"/>
      <c r="G136" s="95"/>
      <c r="H136" s="59"/>
      <c r="I136" s="54"/>
      <c r="J136" s="54"/>
      <c r="K136" s="59"/>
      <c r="L136" s="119"/>
      <c r="M136" s="73"/>
      <c r="N136" s="73"/>
      <c r="O136" s="73"/>
      <c r="P136" s="73"/>
      <c r="Q136" s="73"/>
      <c r="R136" s="73"/>
      <c r="S136" s="73"/>
      <c r="T136" s="73"/>
      <c r="U136" s="137"/>
      <c r="V136" s="138"/>
      <c r="W136" s="130"/>
    </row>
    <row r="137" spans="1:23" ht="20.149999999999999" customHeight="1" x14ac:dyDescent="0.35">
      <c r="A137" s="15" t="s">
        <v>446</v>
      </c>
      <c r="B137" s="41" t="s">
        <v>332</v>
      </c>
      <c r="C137" s="41" t="s">
        <v>203</v>
      </c>
      <c r="D137" s="15" t="s">
        <v>21</v>
      </c>
      <c r="E137" s="15" t="s">
        <v>200</v>
      </c>
      <c r="F137" s="15" t="b">
        <v>0</v>
      </c>
      <c r="G137" s="92" t="s">
        <v>456</v>
      </c>
      <c r="H137" s="29">
        <v>15</v>
      </c>
      <c r="I137" s="15">
        <v>7.85</v>
      </c>
      <c r="J137" s="53">
        <v>0.91082802547770703</v>
      </c>
      <c r="K137" s="29">
        <v>5.5482808224999998</v>
      </c>
      <c r="L137" s="110">
        <v>343.55153300000001</v>
      </c>
      <c r="M137" s="72">
        <v>4628.0467375749886</v>
      </c>
      <c r="N137" s="72">
        <v>1167.450691798821</v>
      </c>
      <c r="O137" s="72">
        <v>893.34281559181875</v>
      </c>
      <c r="P137" s="72">
        <v>1085.3695745991561</v>
      </c>
      <c r="Q137" s="72">
        <v>434.1445815480792</v>
      </c>
      <c r="R137" s="72">
        <v>127.1870770731406</v>
      </c>
      <c r="S137" s="72">
        <v>10.984521915007379</v>
      </c>
      <c r="T137" s="72">
        <v>7.6008456882631172</v>
      </c>
      <c r="U137" s="136">
        <v>1.2636956609012693</v>
      </c>
      <c r="V137" s="139">
        <v>0.37021251502650288</v>
      </c>
    </row>
    <row r="138" spans="1:23" ht="20.149999999999999" customHeight="1" x14ac:dyDescent="0.35">
      <c r="A138" s="15" t="s">
        <v>445</v>
      </c>
      <c r="B138" s="41" t="s">
        <v>295</v>
      </c>
      <c r="C138" s="41" t="s">
        <v>203</v>
      </c>
      <c r="D138" s="15" t="s">
        <v>21</v>
      </c>
      <c r="E138" s="15" t="s">
        <v>200</v>
      </c>
      <c r="F138" s="15" t="b">
        <v>1</v>
      </c>
      <c r="G138" s="92" t="s">
        <v>456</v>
      </c>
      <c r="H138" s="29">
        <v>20</v>
      </c>
      <c r="I138" s="16">
        <v>1.02</v>
      </c>
      <c r="J138" s="53">
        <v>18.607843137254903</v>
      </c>
      <c r="K138" s="29">
        <v>0.92028974903999994</v>
      </c>
      <c r="L138" s="110">
        <v>907.11689999999999</v>
      </c>
      <c r="M138" s="72">
        <v>37004.424555586047</v>
      </c>
      <c r="N138" s="72">
        <v>40631.420968406921</v>
      </c>
      <c r="O138" s="72">
        <v>4913.5607472588463</v>
      </c>
      <c r="P138" s="72">
        <v>5517.058694548211</v>
      </c>
      <c r="Q138" s="72">
        <v>715.48685244416561</v>
      </c>
      <c r="R138" s="72">
        <v>1154.429982212527</v>
      </c>
      <c r="S138" s="72">
        <v>773.63378119257231</v>
      </c>
      <c r="T138" s="72">
        <v>579.15092086775178</v>
      </c>
      <c r="U138" s="136">
        <v>0.78874823349026524</v>
      </c>
      <c r="V138" s="139">
        <v>1.2726363958300491</v>
      </c>
    </row>
    <row r="139" spans="1:23" ht="20.149999999999999" customHeight="1" x14ac:dyDescent="0.35">
      <c r="A139" s="15" t="s">
        <v>449</v>
      </c>
      <c r="B139" s="41" t="s">
        <v>134</v>
      </c>
      <c r="C139" s="41" t="s">
        <v>203</v>
      </c>
      <c r="D139" s="15" t="s">
        <v>21</v>
      </c>
      <c r="E139" s="15" t="s">
        <v>201</v>
      </c>
      <c r="F139" s="15" t="b">
        <v>0</v>
      </c>
      <c r="G139" s="92" t="s">
        <v>456</v>
      </c>
      <c r="H139" s="29">
        <v>100</v>
      </c>
      <c r="I139" s="15">
        <v>61.21</v>
      </c>
      <c r="J139" s="53">
        <v>0.63371998039536015</v>
      </c>
      <c r="K139" s="29">
        <v>6.7444897731999998</v>
      </c>
      <c r="L139" s="110">
        <v>110.186077</v>
      </c>
      <c r="M139" s="72">
        <v>5072.5806868614827</v>
      </c>
      <c r="N139" s="72">
        <v>5842.9506865752328</v>
      </c>
      <c r="O139" s="72">
        <v>811.00304960923131</v>
      </c>
      <c r="P139" s="72">
        <v>994.05987495894294</v>
      </c>
      <c r="Q139" s="72">
        <v>555.96175743249705</v>
      </c>
      <c r="R139" s="72">
        <v>715.85362971011625</v>
      </c>
      <c r="S139" s="72">
        <v>11.00781368636866</v>
      </c>
      <c r="T139" s="72">
        <v>29.095521584666681</v>
      </c>
      <c r="U139" s="136">
        <v>5.0456625062756073</v>
      </c>
      <c r="V139" s="139">
        <v>6.4967702744341853</v>
      </c>
    </row>
    <row r="140" spans="1:23" ht="20.149999999999999" customHeight="1" x14ac:dyDescent="0.35">
      <c r="A140" s="15" t="s">
        <v>443</v>
      </c>
      <c r="B140" s="41" t="s">
        <v>189</v>
      </c>
      <c r="C140" s="41" t="s">
        <v>203</v>
      </c>
      <c r="D140" s="15" t="s">
        <v>21</v>
      </c>
      <c r="E140" s="15" t="s">
        <v>201</v>
      </c>
      <c r="F140" s="15" t="b">
        <v>0</v>
      </c>
      <c r="G140" s="92" t="s">
        <v>456</v>
      </c>
      <c r="H140" s="29">
        <v>27</v>
      </c>
      <c r="I140" s="15">
        <v>15.25</v>
      </c>
      <c r="J140" s="53">
        <v>0.77049180327868849</v>
      </c>
      <c r="K140" s="29">
        <v>20.57476625</v>
      </c>
      <c r="L140" s="110">
        <v>1349.165</v>
      </c>
      <c r="M140" s="72">
        <v>78917.36063155334</v>
      </c>
      <c r="N140" s="72">
        <v>101871.14135332841</v>
      </c>
      <c r="O140" s="72">
        <v>5730.4634059636592</v>
      </c>
      <c r="P140" s="72">
        <v>7575.080454580092</v>
      </c>
      <c r="Q140" s="72">
        <v>1497.0522182205159</v>
      </c>
      <c r="R140" s="72">
        <v>2700.0512913192651</v>
      </c>
      <c r="S140" s="72">
        <v>-2220.8057086870322</v>
      </c>
      <c r="T140" s="72">
        <v>-2013.671174968737</v>
      </c>
      <c r="U140" s="136">
        <v>1.1096138857889999</v>
      </c>
      <c r="V140" s="139">
        <v>2.0012758197249894</v>
      </c>
    </row>
    <row r="141" spans="1:23" ht="20.149999999999999" customHeight="1" x14ac:dyDescent="0.35">
      <c r="A141" s="15" t="s">
        <v>439</v>
      </c>
      <c r="B141" s="41" t="s">
        <v>30</v>
      </c>
      <c r="C141" s="41" t="s">
        <v>203</v>
      </c>
      <c r="D141" s="15" t="s">
        <v>21</v>
      </c>
      <c r="E141" s="15" t="s">
        <v>200</v>
      </c>
      <c r="F141" s="15" t="b">
        <v>0</v>
      </c>
      <c r="G141" s="92" t="s">
        <v>456</v>
      </c>
      <c r="H141" s="29">
        <v>3.5</v>
      </c>
      <c r="I141" s="15">
        <v>2.6</v>
      </c>
      <c r="J141" s="53">
        <v>0.34615384615384603</v>
      </c>
      <c r="K141" s="29">
        <v>0.79631543679999994</v>
      </c>
      <c r="L141" s="110">
        <v>308.245</v>
      </c>
      <c r="M141" s="72">
        <v>6454.4103453235311</v>
      </c>
      <c r="N141" s="72">
        <v>6910.0547660207494</v>
      </c>
      <c r="O141" s="72">
        <v>894.12780022001982</v>
      </c>
      <c r="P141" s="72">
        <v>1010.02816699239</v>
      </c>
      <c r="Q141" s="72">
        <v>-70.333262204190731</v>
      </c>
      <c r="R141" s="72">
        <v>26.054030561439092</v>
      </c>
      <c r="S141" s="72">
        <v>-192.57369346702441</v>
      </c>
      <c r="T141" s="72">
        <v>-111.5250355875267</v>
      </c>
      <c r="U141" s="136">
        <v>-0.22817324597054528</v>
      </c>
      <c r="V141" s="139">
        <v>8.4523773496533894E-2</v>
      </c>
    </row>
    <row r="142" spans="1:23" ht="20.149999999999999" customHeight="1" x14ac:dyDescent="0.35">
      <c r="A142" s="15" t="s">
        <v>25</v>
      </c>
      <c r="B142" s="41" t="s">
        <v>26</v>
      </c>
      <c r="C142" s="41" t="s">
        <v>203</v>
      </c>
      <c r="D142" s="15" t="s">
        <v>21</v>
      </c>
      <c r="E142" s="15" t="s">
        <v>200</v>
      </c>
      <c r="F142" s="15" t="b">
        <v>0</v>
      </c>
      <c r="G142" s="92" t="s">
        <v>456</v>
      </c>
      <c r="H142" s="29">
        <v>20</v>
      </c>
      <c r="I142" s="15">
        <v>11.35</v>
      </c>
      <c r="J142" s="53">
        <v>0.76211453744493407</v>
      </c>
      <c r="K142" s="29">
        <v>23.876600815</v>
      </c>
      <c r="L142" s="110">
        <v>2103.0469800000001</v>
      </c>
      <c r="M142" s="72">
        <v>124363.6273241825</v>
      </c>
      <c r="N142" s="72">
        <v>143621.28648153841</v>
      </c>
      <c r="O142" s="72">
        <v>7620.8582666530574</v>
      </c>
      <c r="P142" s="72">
        <v>8602.1828028513883</v>
      </c>
      <c r="Q142" s="72">
        <v>1823.6067123993689</v>
      </c>
      <c r="R142" s="72">
        <v>2841.039913766474</v>
      </c>
      <c r="S142" s="72">
        <v>-2415.3705202151168</v>
      </c>
      <c r="T142" s="72">
        <v>-1843.386617411305</v>
      </c>
      <c r="U142" s="136">
        <v>0.86712599848785543</v>
      </c>
      <c r="V142" s="139">
        <v>1.3509160474229986</v>
      </c>
    </row>
    <row r="143" spans="1:23" ht="20.149999999999999" customHeight="1" x14ac:dyDescent="0.35">
      <c r="A143" s="15" t="s">
        <v>440</v>
      </c>
      <c r="B143" s="41" t="s">
        <v>33</v>
      </c>
      <c r="C143" s="41" t="s">
        <v>203</v>
      </c>
      <c r="D143" s="15" t="s">
        <v>21</v>
      </c>
      <c r="E143" s="15" t="s">
        <v>200</v>
      </c>
      <c r="F143" s="15" t="b">
        <v>0</v>
      </c>
      <c r="G143" s="92" t="s">
        <v>456</v>
      </c>
      <c r="H143" s="29">
        <v>5</v>
      </c>
      <c r="I143" s="15">
        <v>3.2</v>
      </c>
      <c r="J143" s="53">
        <v>0.5625</v>
      </c>
      <c r="K143" s="29">
        <v>0.16192960000000001</v>
      </c>
      <c r="L143" s="110">
        <v>52.602842000000003</v>
      </c>
      <c r="M143" s="72">
        <v>1801.8173982504229</v>
      </c>
      <c r="N143" s="72">
        <v>2120.345814209129</v>
      </c>
      <c r="O143" s="72">
        <v>133.6231344969722</v>
      </c>
      <c r="P143" s="72">
        <v>157.2452648016781</v>
      </c>
      <c r="Q143" s="72">
        <v>28.335746769062251</v>
      </c>
      <c r="R143" s="72">
        <v>35.68934465924491</v>
      </c>
      <c r="S143" s="72">
        <v>-1.6718242838678781</v>
      </c>
      <c r="T143" s="72">
        <v>-0.93027282339083683</v>
      </c>
      <c r="U143" s="136">
        <v>0.53867330531423097</v>
      </c>
      <c r="V143" s="139">
        <v>0.67846799340698949</v>
      </c>
    </row>
    <row r="144" spans="1:23" ht="20.149999999999999" customHeight="1" x14ac:dyDescent="0.35">
      <c r="A144" s="15" t="s">
        <v>222</v>
      </c>
      <c r="B144" s="41" t="s">
        <v>223</v>
      </c>
      <c r="C144" s="41" t="s">
        <v>203</v>
      </c>
      <c r="D144" s="15" t="s">
        <v>21</v>
      </c>
      <c r="E144" s="15" t="s">
        <v>201</v>
      </c>
      <c r="F144" s="15" t="b">
        <v>0</v>
      </c>
      <c r="G144" s="92" t="s">
        <v>456</v>
      </c>
      <c r="H144" s="29">
        <v>1.2</v>
      </c>
      <c r="I144" s="15">
        <v>0.84</v>
      </c>
      <c r="J144" s="53">
        <v>0.4285714285714286</v>
      </c>
      <c r="K144" s="29">
        <v>0.16820412000000001</v>
      </c>
      <c r="L144" s="110">
        <v>197.85599999999999</v>
      </c>
      <c r="M144" s="72">
        <v>169.6202420594669</v>
      </c>
      <c r="N144" s="72">
        <v>195.06327836838699</v>
      </c>
      <c r="O144" s="72">
        <v>-33.573454878364323</v>
      </c>
      <c r="P144" s="72">
        <v>-27.541137800059492</v>
      </c>
      <c r="Q144" s="72">
        <v>-24.89416642355085</v>
      </c>
      <c r="R144" s="72">
        <v>-13.745672363423409</v>
      </c>
      <c r="S144" s="72">
        <v>28.6800996467869</v>
      </c>
      <c r="T144" s="72">
        <v>25.81231799714428</v>
      </c>
      <c r="U144" s="136">
        <v>-0.12581961842729486</v>
      </c>
      <c r="V144" s="139">
        <v>-6.9473113594853877E-2</v>
      </c>
    </row>
    <row r="145" spans="1:22" ht="20.149999999999999" customHeight="1" x14ac:dyDescent="0.35">
      <c r="A145" s="15" t="s">
        <v>34</v>
      </c>
      <c r="B145" s="41" t="s">
        <v>35</v>
      </c>
      <c r="C145" s="41" t="s">
        <v>203</v>
      </c>
      <c r="D145" s="15" t="s">
        <v>21</v>
      </c>
      <c r="E145" s="15" t="s">
        <v>201</v>
      </c>
      <c r="F145" s="15" t="b">
        <v>0</v>
      </c>
      <c r="G145" s="92" t="s">
        <v>456</v>
      </c>
      <c r="H145" s="29">
        <v>10</v>
      </c>
      <c r="I145" s="15">
        <v>5.24</v>
      </c>
      <c r="J145" s="53">
        <v>0.90839694656488534</v>
      </c>
      <c r="K145" s="29">
        <v>11.576973454000001</v>
      </c>
      <c r="L145" s="110">
        <v>2202.9764829999999</v>
      </c>
      <c r="M145" s="72">
        <v>28265.86523223426</v>
      </c>
      <c r="N145" s="72">
        <v>38797.307143769976</v>
      </c>
      <c r="O145" s="72">
        <v>1757.889520296409</v>
      </c>
      <c r="P145" s="72">
        <v>2529.2449893776479</v>
      </c>
      <c r="Q145" s="72">
        <v>1262.8694847670611</v>
      </c>
      <c r="R145" s="72">
        <v>1866.940576926914</v>
      </c>
      <c r="S145" s="72">
        <v>-179.44018778734531</v>
      </c>
      <c r="T145" s="72">
        <v>-215.84981558848111</v>
      </c>
      <c r="U145" s="136">
        <v>0.573255999105035</v>
      </c>
      <c r="V145" s="139">
        <v>0.84746278107541384</v>
      </c>
    </row>
    <row r="146" spans="1:22" ht="20.149999999999999" customHeight="1" x14ac:dyDescent="0.35">
      <c r="A146" s="15" t="s">
        <v>135</v>
      </c>
      <c r="B146" s="41" t="s">
        <v>136</v>
      </c>
      <c r="C146" s="41" t="s">
        <v>203</v>
      </c>
      <c r="D146" s="15" t="s">
        <v>21</v>
      </c>
      <c r="E146" s="15" t="s">
        <v>200</v>
      </c>
      <c r="F146" s="15" t="b">
        <v>0</v>
      </c>
      <c r="G146" s="92" t="s">
        <v>456</v>
      </c>
      <c r="H146" s="29">
        <v>6.5</v>
      </c>
      <c r="I146" s="15">
        <v>4.09</v>
      </c>
      <c r="J146" s="53">
        <v>0.58924205378973116</v>
      </c>
      <c r="K146" s="29">
        <v>2.0417175296000001</v>
      </c>
      <c r="L146" s="110">
        <v>499.2</v>
      </c>
      <c r="M146" s="72">
        <v>9317.8000872458706</v>
      </c>
      <c r="N146" s="72">
        <v>10304.49062506157</v>
      </c>
      <c r="O146" s="72">
        <v>1334.857698943928</v>
      </c>
      <c r="P146" s="72">
        <v>1407.0486424889609</v>
      </c>
      <c r="Q146" s="72">
        <v>168.98705308866539</v>
      </c>
      <c r="R146" s="72">
        <v>255.64523034642289</v>
      </c>
      <c r="S146" s="72">
        <v>-498.45027531218409</v>
      </c>
      <c r="T146" s="72">
        <v>-411.70516983524033</v>
      </c>
      <c r="U146" s="136">
        <v>0.33851573134748675</v>
      </c>
      <c r="V146" s="139">
        <v>0.51210983643113561</v>
      </c>
    </row>
    <row r="147" spans="1:22" ht="20.149999999999999" customHeight="1" x14ac:dyDescent="0.35">
      <c r="A147" s="15" t="s">
        <v>23</v>
      </c>
      <c r="B147" s="41" t="s">
        <v>24</v>
      </c>
      <c r="C147" s="41" t="s">
        <v>203</v>
      </c>
      <c r="D147" s="15" t="s">
        <v>21</v>
      </c>
      <c r="E147" s="15" t="s">
        <v>201</v>
      </c>
      <c r="F147" s="15" t="b">
        <v>0</v>
      </c>
      <c r="G147" s="92" t="s">
        <v>456</v>
      </c>
      <c r="H147" s="29">
        <v>28</v>
      </c>
      <c r="I147" s="15">
        <v>16.82</v>
      </c>
      <c r="J147" s="53">
        <v>0.6646848989298455</v>
      </c>
      <c r="K147" s="29">
        <v>16.201478139999999</v>
      </c>
      <c r="L147" s="110">
        <v>988.779</v>
      </c>
      <c r="M147" s="72">
        <v>15090.2221546035</v>
      </c>
      <c r="N147" s="72">
        <v>17229.897911384669</v>
      </c>
      <c r="O147" s="72">
        <v>2979.0561105896682</v>
      </c>
      <c r="P147" s="72">
        <v>3823.5045032862158</v>
      </c>
      <c r="Q147" s="72">
        <v>1372.474398647362</v>
      </c>
      <c r="R147" s="72">
        <v>1846.432150819857</v>
      </c>
      <c r="S147" s="72">
        <v>64.839611684816589</v>
      </c>
      <c r="T147" s="72">
        <v>42.093252331036069</v>
      </c>
      <c r="U147" s="136">
        <v>1.3880497043802125</v>
      </c>
      <c r="V147" s="139">
        <v>1.8673860901372876</v>
      </c>
    </row>
    <row r="148" spans="1:22" ht="20.149999999999999" customHeight="1" x14ac:dyDescent="0.35">
      <c r="A148" s="15" t="s">
        <v>308</v>
      </c>
      <c r="B148" s="41" t="s">
        <v>309</v>
      </c>
      <c r="C148" s="41" t="s">
        <v>203</v>
      </c>
      <c r="D148" s="15" t="s">
        <v>21</v>
      </c>
      <c r="E148" s="15" t="s">
        <v>200</v>
      </c>
      <c r="F148" s="15" t="b">
        <v>0</v>
      </c>
      <c r="G148" s="92" t="s">
        <v>456</v>
      </c>
      <c r="H148" s="29">
        <v>5</v>
      </c>
      <c r="I148" s="15">
        <v>3.11</v>
      </c>
      <c r="J148" s="53">
        <v>0.60771704180064323</v>
      </c>
      <c r="K148" s="29">
        <v>20.766161881999999</v>
      </c>
      <c r="L148" s="110">
        <v>6748.9268480000001</v>
      </c>
      <c r="M148" s="72">
        <v>43203.665270022328</v>
      </c>
      <c r="N148" s="72">
        <v>47838.093118818448</v>
      </c>
      <c r="O148" s="72">
        <v>3162.6716420090411</v>
      </c>
      <c r="P148" s="72">
        <v>3687.7342745360929</v>
      </c>
      <c r="Q148" s="72">
        <v>-47.11572184572384</v>
      </c>
      <c r="R148" s="72">
        <v>868.3325082370535</v>
      </c>
      <c r="S148" s="72">
        <v>-2081.2928790765732</v>
      </c>
      <c r="T148" s="72">
        <v>-1312.581264119925</v>
      </c>
      <c r="U148" s="136">
        <v>-6.9812168522298138E-3</v>
      </c>
      <c r="V148" s="139">
        <v>0.12866230851122326</v>
      </c>
    </row>
    <row r="149" spans="1:22" ht="20.149999999999999" customHeight="1" x14ac:dyDescent="0.35">
      <c r="A149" s="15" t="s">
        <v>304</v>
      </c>
      <c r="B149" s="41" t="s">
        <v>305</v>
      </c>
      <c r="C149" s="41" t="s">
        <v>203</v>
      </c>
      <c r="D149" s="15" t="s">
        <v>21</v>
      </c>
      <c r="E149" s="15" t="s">
        <v>201</v>
      </c>
      <c r="F149" s="15" t="b">
        <v>0</v>
      </c>
      <c r="G149" s="92" t="s">
        <v>456</v>
      </c>
      <c r="H149" s="29">
        <v>6</v>
      </c>
      <c r="I149" s="15">
        <v>1.97</v>
      </c>
      <c r="J149" s="53">
        <v>2.0456852791878175</v>
      </c>
      <c r="K149" s="29">
        <v>1.6009152637000001</v>
      </c>
      <c r="L149" s="110">
        <v>820.53922499999999</v>
      </c>
      <c r="M149" s="72">
        <v>5108.7261882898219</v>
      </c>
      <c r="N149" s="72">
        <v>1255.6849999999999</v>
      </c>
      <c r="O149" s="72">
        <v>462.62194851241298</v>
      </c>
      <c r="P149" s="72">
        <v>722.89508535054415</v>
      </c>
      <c r="Q149" s="72">
        <v>273.22117598379259</v>
      </c>
      <c r="R149" s="72">
        <v>68.984666763387551</v>
      </c>
      <c r="S149" s="72">
        <v>-86.833055512167931</v>
      </c>
      <c r="T149" s="72">
        <v>7.7574736488680429</v>
      </c>
      <c r="U149" s="136">
        <v>0.33297759285522588</v>
      </c>
      <c r="V149" s="139">
        <v>8.407235713001722E-2</v>
      </c>
    </row>
    <row r="150" spans="1:22" ht="20.149999999999999" customHeight="1" x14ac:dyDescent="0.35">
      <c r="A150" s="15" t="s">
        <v>441</v>
      </c>
      <c r="B150" s="41" t="s">
        <v>132</v>
      </c>
      <c r="C150" s="41" t="s">
        <v>203</v>
      </c>
      <c r="D150" s="15" t="s">
        <v>21</v>
      </c>
      <c r="E150" s="15" t="s">
        <v>201</v>
      </c>
      <c r="F150" s="15" t="b">
        <v>0</v>
      </c>
      <c r="G150" s="92" t="s">
        <v>456</v>
      </c>
      <c r="H150" s="29">
        <v>22</v>
      </c>
      <c r="I150" s="15">
        <v>13.33</v>
      </c>
      <c r="J150" s="53">
        <v>0.65041260315078775</v>
      </c>
      <c r="K150" s="29">
        <v>18.305982360000002</v>
      </c>
      <c r="L150" s="110">
        <v>1383.0881999999999</v>
      </c>
      <c r="M150" s="72">
        <v>39046.717374735003</v>
      </c>
      <c r="N150" s="72">
        <v>41788.17696486949</v>
      </c>
      <c r="O150" s="72">
        <v>4609.5688598266843</v>
      </c>
      <c r="P150" s="72">
        <v>5651.9104546805456</v>
      </c>
      <c r="Q150" s="72">
        <v>456.66451322662323</v>
      </c>
      <c r="R150" s="72">
        <v>1110.2688257729139</v>
      </c>
      <c r="S150" s="72">
        <v>-1007.3444640644529</v>
      </c>
      <c r="T150" s="72">
        <v>-1118.5316085031129</v>
      </c>
      <c r="U150" s="136">
        <v>0.33017743425663182</v>
      </c>
      <c r="V150" s="139">
        <v>0.80274622093725767</v>
      </c>
    </row>
    <row r="151" spans="1:22" ht="20.149999999999999" customHeight="1" x14ac:dyDescent="0.35">
      <c r="A151" s="15" t="s">
        <v>447</v>
      </c>
      <c r="B151" s="41" t="s">
        <v>27</v>
      </c>
      <c r="C151" s="41" t="s">
        <v>203</v>
      </c>
      <c r="D151" s="15" t="s">
        <v>21</v>
      </c>
      <c r="E151" s="15" t="s">
        <v>200</v>
      </c>
      <c r="F151" s="15" t="b">
        <v>0</v>
      </c>
      <c r="G151" s="92" t="s">
        <v>456</v>
      </c>
      <c r="H151" s="29">
        <v>19</v>
      </c>
      <c r="I151" s="15">
        <v>13.58</v>
      </c>
      <c r="J151" s="53">
        <v>0.39911634756995573</v>
      </c>
      <c r="K151" s="29">
        <v>3.6663148200000002</v>
      </c>
      <c r="L151" s="110">
        <v>269.39999999999998</v>
      </c>
      <c r="M151" s="72">
        <v>46492.420129810387</v>
      </c>
      <c r="N151" s="72">
        <v>49384.101708472706</v>
      </c>
      <c r="O151" s="72">
        <v>3498.2557721764779</v>
      </c>
      <c r="P151" s="72">
        <v>3887.635295296247</v>
      </c>
      <c r="Q151" s="72">
        <v>896.34302168587828</v>
      </c>
      <c r="R151" s="72">
        <v>1020.483936182846</v>
      </c>
      <c r="S151" s="72">
        <v>-22.645315908973959</v>
      </c>
      <c r="T151" s="72">
        <v>-95.298129660485642</v>
      </c>
      <c r="U151" s="136">
        <v>3.3271827085593109</v>
      </c>
      <c r="V151" s="139">
        <v>3.7879878848657986</v>
      </c>
    </row>
    <row r="152" spans="1:22" ht="20.149999999999999" customHeight="1" x14ac:dyDescent="0.35">
      <c r="A152" s="15" t="s">
        <v>444</v>
      </c>
      <c r="B152" s="41" t="s">
        <v>339</v>
      </c>
      <c r="C152" s="41" t="s">
        <v>203</v>
      </c>
      <c r="D152" s="15" t="s">
        <v>21</v>
      </c>
      <c r="E152" s="15" t="s">
        <v>201</v>
      </c>
      <c r="F152" s="15" t="b">
        <v>0</v>
      </c>
      <c r="G152" s="92" t="s">
        <v>456</v>
      </c>
      <c r="H152" s="29">
        <v>10</v>
      </c>
      <c r="I152" s="15">
        <v>5.8</v>
      </c>
      <c r="J152" s="53">
        <v>0.72413793103448287</v>
      </c>
      <c r="K152" s="29">
        <v>2.6823332326</v>
      </c>
      <c r="L152" s="110">
        <v>461.64288499999998</v>
      </c>
      <c r="M152" s="72">
        <v>4167.3312307942151</v>
      </c>
      <c r="N152" s="72">
        <v>5317.0543747112843</v>
      </c>
      <c r="O152" s="72">
        <v>349.62688351150757</v>
      </c>
      <c r="P152" s="72">
        <v>472.67055944433758</v>
      </c>
      <c r="Q152" s="72">
        <v>134.82901085178099</v>
      </c>
      <c r="R152" s="72">
        <v>233.5117041374493</v>
      </c>
      <c r="S152" s="72">
        <v>-5.9279588420399447</v>
      </c>
      <c r="T152" s="72">
        <v>-11.157417788308621</v>
      </c>
      <c r="U152" s="136">
        <v>0.2920634439146203</v>
      </c>
      <c r="V152" s="139">
        <v>0.50582758171925324</v>
      </c>
    </row>
    <row r="153" spans="1:22" ht="20.149999999999999" customHeight="1" x14ac:dyDescent="0.35">
      <c r="A153" s="15" t="s">
        <v>87</v>
      </c>
      <c r="B153" s="41" t="s">
        <v>32</v>
      </c>
      <c r="C153" s="41" t="s">
        <v>203</v>
      </c>
      <c r="D153" s="15" t="s">
        <v>21</v>
      </c>
      <c r="E153" s="15" t="s">
        <v>200</v>
      </c>
      <c r="F153" s="15" t="b">
        <v>0</v>
      </c>
      <c r="G153" s="92" t="s">
        <v>456</v>
      </c>
      <c r="H153" s="29">
        <v>7</v>
      </c>
      <c r="I153" s="15">
        <v>2.95</v>
      </c>
      <c r="J153" s="53">
        <v>1.3728813559322033</v>
      </c>
      <c r="K153" s="29">
        <v>1.3091541026</v>
      </c>
      <c r="L153" s="110">
        <v>466.08594599999998</v>
      </c>
      <c r="M153" s="72">
        <v>12433.07608196103</v>
      </c>
      <c r="N153" s="72">
        <v>14022.47323350674</v>
      </c>
      <c r="O153" s="72">
        <v>548.71482783231625</v>
      </c>
      <c r="P153" s="72">
        <v>646.3591804740372</v>
      </c>
      <c r="Q153" s="72">
        <v>937.04267440250896</v>
      </c>
      <c r="R153" s="72">
        <v>1168.343862096317</v>
      </c>
      <c r="S153" s="72">
        <v>-435.82533808466582</v>
      </c>
      <c r="T153" s="72">
        <v>-381.84217196923032</v>
      </c>
      <c r="U153" s="136">
        <v>2.0104503953494213</v>
      </c>
      <c r="V153" s="139">
        <v>2.5067133478775117</v>
      </c>
    </row>
    <row r="154" spans="1:22" ht="20.149999999999999" customHeight="1" x14ac:dyDescent="0.35">
      <c r="A154" s="15" t="s">
        <v>442</v>
      </c>
      <c r="B154" s="41" t="s">
        <v>338</v>
      </c>
      <c r="C154" s="41" t="s">
        <v>203</v>
      </c>
      <c r="D154" s="15" t="s">
        <v>21</v>
      </c>
      <c r="E154" s="15" t="s">
        <v>201</v>
      </c>
      <c r="F154" s="15" t="b">
        <v>0</v>
      </c>
      <c r="G154" s="92" t="s">
        <v>456</v>
      </c>
      <c r="H154" s="29">
        <v>15</v>
      </c>
      <c r="I154" s="15">
        <v>8.9600000000000009</v>
      </c>
      <c r="J154" s="53">
        <v>0.67410714285714279</v>
      </c>
      <c r="K154" s="29">
        <v>1.3308651685999999</v>
      </c>
      <c r="L154" s="110">
        <v>150.37748099999999</v>
      </c>
      <c r="M154" s="72">
        <v>5008.0846410516278</v>
      </c>
      <c r="N154" s="72">
        <v>5545.3246341665536</v>
      </c>
      <c r="O154" s="72">
        <v>249.58848490315029</v>
      </c>
      <c r="P154" s="72">
        <v>317.06248818627648</v>
      </c>
      <c r="Q154" s="72">
        <v>128.91591878602111</v>
      </c>
      <c r="R154" s="72">
        <v>183.3708659923013</v>
      </c>
      <c r="S154" s="72">
        <v>-23.115272974405801</v>
      </c>
      <c r="T154" s="72">
        <v>-15.82794302218727</v>
      </c>
      <c r="U154" s="136">
        <v>0.85728207394311329</v>
      </c>
      <c r="V154" s="139">
        <v>1.2194037616064424</v>
      </c>
    </row>
    <row r="155" spans="1:22" ht="20.149999999999999" customHeight="1" x14ac:dyDescent="0.35">
      <c r="A155" s="15" t="s">
        <v>86</v>
      </c>
      <c r="B155" s="15" t="s">
        <v>31</v>
      </c>
      <c r="C155" s="41" t="s">
        <v>203</v>
      </c>
      <c r="D155" s="15" t="s">
        <v>21</v>
      </c>
      <c r="E155" s="15" t="s">
        <v>202</v>
      </c>
      <c r="F155" s="15" t="b">
        <v>0</v>
      </c>
      <c r="G155" s="92" t="s">
        <v>456</v>
      </c>
      <c r="H155" s="29">
        <v>22</v>
      </c>
      <c r="I155" s="15">
        <v>23.57</v>
      </c>
      <c r="J155" s="53">
        <v>-6.6610097581671579E-2</v>
      </c>
      <c r="K155" s="29">
        <v>38.837471931000003</v>
      </c>
      <c r="L155" s="110">
        <v>1651.93</v>
      </c>
      <c r="M155" s="72">
        <v>36063.44142380097</v>
      </c>
      <c r="N155" s="72">
        <v>42984.493511115477</v>
      </c>
      <c r="O155" s="72">
        <v>2666.8993605177352</v>
      </c>
      <c r="P155" s="72">
        <v>3254.476058103231</v>
      </c>
      <c r="Q155" s="72">
        <v>969.26402610671562</v>
      </c>
      <c r="R155" s="72">
        <v>1327.5632029051019</v>
      </c>
      <c r="S155" s="72">
        <v>-500.09616360396961</v>
      </c>
      <c r="T155" s="72">
        <v>-456.45098477602278</v>
      </c>
      <c r="U155" s="136">
        <v>0.58674642757666218</v>
      </c>
      <c r="V155" s="139">
        <v>0.80364373968939473</v>
      </c>
    </row>
    <row r="156" spans="1:22" ht="20.149999999999999" customHeight="1" x14ac:dyDescent="0.35">
      <c r="A156" s="15" t="s">
        <v>137</v>
      </c>
      <c r="B156" s="15" t="s">
        <v>224</v>
      </c>
      <c r="C156" s="41" t="s">
        <v>203</v>
      </c>
      <c r="D156" s="15" t="s">
        <v>21</v>
      </c>
      <c r="E156" s="15" t="s">
        <v>201</v>
      </c>
      <c r="F156" s="15" t="b">
        <v>0</v>
      </c>
      <c r="G156" s="92" t="s">
        <v>456</v>
      </c>
      <c r="H156" s="29">
        <v>18</v>
      </c>
      <c r="I156" s="15">
        <v>7.88</v>
      </c>
      <c r="J156" s="53">
        <v>1.2842639593908629</v>
      </c>
      <c r="K156" s="29">
        <v>1.9195375674000001</v>
      </c>
      <c r="L156" s="110">
        <v>243.596138</v>
      </c>
      <c r="M156" s="72">
        <v>7031.6439373399071</v>
      </c>
      <c r="N156" s="72">
        <v>8239.6561509453877</v>
      </c>
      <c r="O156" s="72">
        <v>1059.193053111559</v>
      </c>
      <c r="P156" s="72">
        <v>1343.37257591772</v>
      </c>
      <c r="Q156" s="72">
        <v>249.9207548203253</v>
      </c>
      <c r="R156" s="72">
        <v>430.51039683461102</v>
      </c>
      <c r="S156" s="72">
        <v>-323.01291344341769</v>
      </c>
      <c r="T156" s="72">
        <v>-324.72402921222732</v>
      </c>
      <c r="U156" s="136">
        <v>1.0259635348583618</v>
      </c>
      <c r="V156" s="139">
        <v>1.7673120779714948</v>
      </c>
    </row>
    <row r="157" spans="1:22" ht="20.149999999999999" customHeight="1" x14ac:dyDescent="0.35">
      <c r="A157" s="15" t="s">
        <v>302</v>
      </c>
      <c r="B157" s="15" t="s">
        <v>303</v>
      </c>
      <c r="C157" s="41" t="s">
        <v>203</v>
      </c>
      <c r="D157" s="15" t="s">
        <v>21</v>
      </c>
      <c r="E157" s="15" t="s">
        <v>201</v>
      </c>
      <c r="F157" s="15" t="b">
        <v>0</v>
      </c>
      <c r="G157" s="92" t="s">
        <v>456</v>
      </c>
      <c r="H157" s="29">
        <v>14</v>
      </c>
      <c r="I157" s="15">
        <v>8</v>
      </c>
      <c r="J157" s="53">
        <v>0.75</v>
      </c>
      <c r="K157" s="29">
        <v>6.2779789839999998</v>
      </c>
      <c r="L157" s="110">
        <v>784.74737300000004</v>
      </c>
      <c r="M157" s="72">
        <v>5649.2262315406406</v>
      </c>
      <c r="N157" s="72">
        <v>6471.4398720520057</v>
      </c>
      <c r="O157" s="72">
        <v>911.95039412736958</v>
      </c>
      <c r="P157" s="72">
        <v>1256.7836355790471</v>
      </c>
      <c r="Q157" s="72">
        <v>498.70210747413722</v>
      </c>
      <c r="R157" s="72">
        <v>812.43857610666441</v>
      </c>
      <c r="S157" s="72">
        <v>-135.0707116502131</v>
      </c>
      <c r="T157" s="72">
        <v>-68.841052052075327</v>
      </c>
      <c r="U157" s="136">
        <v>0.63549382212986039</v>
      </c>
      <c r="V157" s="139">
        <v>1.035286773883427</v>
      </c>
    </row>
    <row r="158" spans="1:22" ht="20.149999999999999" customHeight="1" x14ac:dyDescent="0.35">
      <c r="A158" s="15" t="s">
        <v>450</v>
      </c>
      <c r="B158" s="15" t="s">
        <v>356</v>
      </c>
      <c r="C158" s="41" t="s">
        <v>203</v>
      </c>
      <c r="D158" s="15" t="s">
        <v>21</v>
      </c>
      <c r="E158" s="15" t="s">
        <v>200</v>
      </c>
      <c r="F158" s="15" t="b">
        <v>0</v>
      </c>
      <c r="G158" s="92" t="s">
        <v>456</v>
      </c>
      <c r="H158" s="29">
        <v>11</v>
      </c>
      <c r="I158" s="15">
        <v>10.25</v>
      </c>
      <c r="J158" s="53">
        <v>7.3170731707317138E-2</v>
      </c>
      <c r="K158" s="29">
        <v>1.6371095103</v>
      </c>
      <c r="L158" s="110">
        <v>877.25137500000005</v>
      </c>
      <c r="M158" s="72">
        <v>665.28531860606552</v>
      </c>
      <c r="N158" s="72">
        <v>764.92264925967493</v>
      </c>
      <c r="O158" s="72">
        <v>174.72861777312389</v>
      </c>
      <c r="P158" s="72">
        <v>204.74979144599999</v>
      </c>
      <c r="Q158" s="72">
        <v>107.4234573565459</v>
      </c>
      <c r="R158" s="72">
        <v>127.2229920816242</v>
      </c>
      <c r="S158" s="72">
        <v>-3.1630593195372612</v>
      </c>
      <c r="T158" s="72">
        <v>-4.4164200979623072</v>
      </c>
      <c r="U158" s="136">
        <v>0.12245458989054978</v>
      </c>
      <c r="V158" s="139">
        <v>0.1450245570508501</v>
      </c>
    </row>
    <row r="159" spans="1:22" ht="20.149999999999999" customHeight="1" x14ac:dyDescent="0.35">
      <c r="A159" s="15" t="s">
        <v>448</v>
      </c>
      <c r="B159" s="15" t="s">
        <v>299</v>
      </c>
      <c r="C159" s="41" t="s">
        <v>203</v>
      </c>
      <c r="D159" s="15" t="s">
        <v>21</v>
      </c>
      <c r="E159" s="15" t="s">
        <v>200</v>
      </c>
      <c r="F159" s="15" t="b">
        <v>0</v>
      </c>
      <c r="G159" s="92" t="s">
        <v>456</v>
      </c>
      <c r="H159" s="29">
        <v>3</v>
      </c>
      <c r="I159" s="15">
        <v>1.85</v>
      </c>
      <c r="J159" s="53">
        <v>0.62162162162162149</v>
      </c>
      <c r="K159" s="29">
        <v>2.9236216000000002</v>
      </c>
      <c r="L159" s="110">
        <v>1597.046</v>
      </c>
      <c r="M159" s="72">
        <v>33486.169428232199</v>
      </c>
      <c r="N159" s="72">
        <v>36710.756073050492</v>
      </c>
      <c r="O159" s="72">
        <v>2908.47409424117</v>
      </c>
      <c r="P159" s="72">
        <v>3144.221429729133</v>
      </c>
      <c r="Q159" s="72">
        <v>-436.53843413850382</v>
      </c>
      <c r="R159" s="72">
        <v>225.09030402768531</v>
      </c>
      <c r="S159" s="72">
        <v>-2558.4730703921291</v>
      </c>
      <c r="T159" s="72">
        <v>-1800.200321939006</v>
      </c>
      <c r="U159" s="136">
        <v>-0.27334117748549747</v>
      </c>
      <c r="V159" s="139">
        <v>0.14094165354516106</v>
      </c>
    </row>
    <row r="160" spans="1:22" ht="20.149999999999999" customHeight="1" x14ac:dyDescent="0.35">
      <c r="A160" s="15" t="s">
        <v>83</v>
      </c>
      <c r="B160" s="15" t="s">
        <v>28</v>
      </c>
      <c r="C160" s="41" t="s">
        <v>203</v>
      </c>
      <c r="D160" s="15" t="s">
        <v>21</v>
      </c>
      <c r="E160" s="15" t="s">
        <v>201</v>
      </c>
      <c r="F160" s="15" t="b">
        <v>0</v>
      </c>
      <c r="G160" s="92" t="s">
        <v>456</v>
      </c>
      <c r="H160" s="29">
        <v>28</v>
      </c>
      <c r="I160" s="15">
        <v>21.07</v>
      </c>
      <c r="J160" s="53">
        <v>0.32890365448504988</v>
      </c>
      <c r="K160" s="29">
        <v>4.9638846079999999</v>
      </c>
      <c r="L160" s="110">
        <v>236.19800000000001</v>
      </c>
      <c r="M160" s="72">
        <v>2165.866810393276</v>
      </c>
      <c r="N160" s="72">
        <v>2337.98185240883</v>
      </c>
      <c r="O160" s="72">
        <v>565.08864591098143</v>
      </c>
      <c r="P160" s="72">
        <v>631.40365953677463</v>
      </c>
      <c r="Q160" s="72">
        <v>388.25922728067951</v>
      </c>
      <c r="R160" s="72">
        <v>402.90100174760181</v>
      </c>
      <c r="S160" s="72">
        <v>-45.691684849091807</v>
      </c>
      <c r="T160" s="72">
        <v>-46.359774455498147</v>
      </c>
      <c r="U160" s="136">
        <v>1.6437871077683956</v>
      </c>
      <c r="V160" s="139">
        <v>1.7057765169374923</v>
      </c>
    </row>
    <row r="161" spans="1:23" ht="20.149999999999999" customHeight="1" x14ac:dyDescent="0.35">
      <c r="A161" s="15" t="s">
        <v>250</v>
      </c>
      <c r="B161" s="15" t="s">
        <v>251</v>
      </c>
      <c r="C161" s="41" t="s">
        <v>203</v>
      </c>
      <c r="D161" s="15" t="s">
        <v>21</v>
      </c>
      <c r="E161" s="15" t="s">
        <v>201</v>
      </c>
      <c r="F161" s="15" t="b">
        <v>0</v>
      </c>
      <c r="G161" s="92" t="s">
        <v>456</v>
      </c>
      <c r="H161" s="29">
        <v>19</v>
      </c>
      <c r="I161" s="15">
        <v>11.77</v>
      </c>
      <c r="J161" s="53">
        <v>0.6142735768903993</v>
      </c>
      <c r="K161" s="29">
        <v>2.8867690499999998</v>
      </c>
      <c r="L161" s="110">
        <v>245.75624400000001</v>
      </c>
      <c r="M161" s="72">
        <v>2984.0046349316272</v>
      </c>
      <c r="N161" s="72">
        <v>3394.5322096912391</v>
      </c>
      <c r="O161" s="72">
        <v>605.43223969149892</v>
      </c>
      <c r="P161" s="72">
        <v>710.34227455817108</v>
      </c>
      <c r="Q161" s="72">
        <v>458.75070864569722</v>
      </c>
      <c r="R161" s="72">
        <v>560.53709304432869</v>
      </c>
      <c r="S161" s="72">
        <v>-24.840882063783081</v>
      </c>
      <c r="T161" s="72">
        <v>-16.687995091345879</v>
      </c>
      <c r="U161" s="136">
        <v>1.8666899411340987</v>
      </c>
      <c r="V161" s="139">
        <v>2.2808661294657835</v>
      </c>
    </row>
    <row r="162" spans="1:23" s="57" customFormat="1" ht="20.149999999999999" customHeight="1" x14ac:dyDescent="0.35">
      <c r="A162" s="54" t="e">
        <v>#N/A</v>
      </c>
      <c r="B162" s="54"/>
      <c r="C162" s="84"/>
      <c r="D162" s="54"/>
      <c r="E162" s="54"/>
      <c r="F162" s="54"/>
      <c r="G162" s="95"/>
      <c r="H162" s="59"/>
      <c r="I162" s="54"/>
      <c r="J162" s="54"/>
      <c r="K162" s="59"/>
      <c r="L162" s="119"/>
      <c r="M162" s="73"/>
      <c r="N162" s="73"/>
      <c r="O162" s="73"/>
      <c r="P162" s="73"/>
      <c r="Q162" s="73"/>
      <c r="R162" s="73"/>
      <c r="S162" s="73"/>
      <c r="T162" s="73"/>
      <c r="U162" s="137"/>
      <c r="V162" s="138"/>
      <c r="W162" s="130"/>
    </row>
    <row r="163" spans="1:23" ht="20.149999999999999" customHeight="1" x14ac:dyDescent="0.35">
      <c r="A163" s="15" t="s">
        <v>454</v>
      </c>
      <c r="B163" s="15" t="s">
        <v>357</v>
      </c>
      <c r="C163" s="41" t="s">
        <v>452</v>
      </c>
      <c r="D163" s="15" t="s">
        <v>421</v>
      </c>
      <c r="E163" s="15" t="s">
        <v>201</v>
      </c>
      <c r="F163" s="15" t="b">
        <v>0</v>
      </c>
      <c r="G163" s="92" t="s">
        <v>460</v>
      </c>
      <c r="H163" s="29">
        <v>35.5</v>
      </c>
      <c r="I163" s="15">
        <v>22.8</v>
      </c>
      <c r="J163" s="53">
        <v>0.55701754385964897</v>
      </c>
      <c r="K163" s="29">
        <v>318.02276968000001</v>
      </c>
      <c r="L163" s="110">
        <v>6522.1006304999992</v>
      </c>
      <c r="M163" s="72">
        <v>99673.668103992735</v>
      </c>
      <c r="N163" s="72">
        <v>91674.819293624561</v>
      </c>
      <c r="O163" s="72">
        <v>54670.349697842088</v>
      </c>
      <c r="P163" s="72">
        <v>48788.92190582789</v>
      </c>
      <c r="Q163" s="72">
        <v>22200.228786690979</v>
      </c>
      <c r="R163" s="72">
        <v>17844.030595758311</v>
      </c>
      <c r="S163" s="72">
        <v>0</v>
      </c>
      <c r="T163" s="72">
        <v>0</v>
      </c>
      <c r="U163" s="136">
        <v>3.4038464053856616</v>
      </c>
      <c r="V163" s="139">
        <v>2.7359330385539216</v>
      </c>
    </row>
    <row r="164" spans="1:23" ht="20.149999999999999" customHeight="1" x14ac:dyDescent="0.35">
      <c r="A164" s="15" t="s">
        <v>455</v>
      </c>
      <c r="B164" s="15" t="s">
        <v>152</v>
      </c>
      <c r="C164" s="41" t="s">
        <v>452</v>
      </c>
      <c r="D164" s="15" t="s">
        <v>421</v>
      </c>
      <c r="E164" s="15" t="s">
        <v>201</v>
      </c>
      <c r="F164" s="15" t="b">
        <v>0</v>
      </c>
      <c r="G164" s="92" t="s">
        <v>456</v>
      </c>
      <c r="H164" s="29">
        <v>41.6</v>
      </c>
      <c r="I164" s="16">
        <v>29.93</v>
      </c>
      <c r="J164" s="53">
        <v>0.38990978950885413</v>
      </c>
      <c r="K164" s="29">
        <v>14.836465524999999</v>
      </c>
      <c r="L164" s="110">
        <v>843.99438499999997</v>
      </c>
      <c r="M164" s="72">
        <v>2465.8675901691208</v>
      </c>
      <c r="N164" s="72">
        <v>3043.6993506117051</v>
      </c>
      <c r="O164" s="72">
        <v>18439.43389218556</v>
      </c>
      <c r="P164" s="72">
        <v>24211.552149225721</v>
      </c>
      <c r="Q164" s="72">
        <v>860.4912460606929</v>
      </c>
      <c r="R164" s="72">
        <v>1163.264426229726</v>
      </c>
      <c r="S164" s="72">
        <v>0</v>
      </c>
      <c r="T164" s="72">
        <v>0</v>
      </c>
      <c r="U164" s="136">
        <v>1.019546173948412</v>
      </c>
      <c r="V164" s="139">
        <v>1.3782845560397017</v>
      </c>
    </row>
    <row r="165" spans="1:23" ht="20.149999999999999" customHeight="1" x14ac:dyDescent="0.35">
      <c r="A165" s="15" t="s">
        <v>451</v>
      </c>
      <c r="B165" s="15" t="s">
        <v>350</v>
      </c>
      <c r="C165" s="41" t="s">
        <v>452</v>
      </c>
      <c r="D165" s="15" t="s">
        <v>421</v>
      </c>
      <c r="E165" s="15" t="s">
        <v>201</v>
      </c>
      <c r="F165" s="15" t="b">
        <v>0</v>
      </c>
      <c r="G165" s="92" t="s">
        <v>456</v>
      </c>
      <c r="H165" s="29">
        <v>33.799999999999997</v>
      </c>
      <c r="I165" s="16">
        <v>19.899999999999999</v>
      </c>
      <c r="J165" s="53">
        <v>0.69849246231155782</v>
      </c>
      <c r="K165" s="29">
        <v>5.8262133460000003</v>
      </c>
      <c r="L165" s="110">
        <v>292.57784400000003</v>
      </c>
      <c r="M165" s="72">
        <v>4157.1208190907246</v>
      </c>
      <c r="N165" s="72">
        <v>5806.8933382149771</v>
      </c>
      <c r="O165" s="72">
        <v>1850.13138085328</v>
      </c>
      <c r="P165" s="72">
        <v>2910.8252279649219</v>
      </c>
      <c r="Q165" s="72">
        <v>1278.756282488233</v>
      </c>
      <c r="R165" s="72">
        <v>2245.9582311786021</v>
      </c>
      <c r="S165" s="72">
        <v>0</v>
      </c>
      <c r="T165" s="72">
        <v>0</v>
      </c>
      <c r="U165" s="136">
        <v>4.3706531738891101</v>
      </c>
      <c r="V165" s="139">
        <v>7.6764467208890972</v>
      </c>
    </row>
    <row r="166" spans="1:23" ht="20.149999999999999" customHeight="1" x14ac:dyDescent="0.35">
      <c r="A166" s="15" t="s">
        <v>453</v>
      </c>
      <c r="B166" s="15" t="s">
        <v>337</v>
      </c>
      <c r="C166" s="41" t="s">
        <v>452</v>
      </c>
      <c r="D166" s="15" t="s">
        <v>421</v>
      </c>
      <c r="E166" s="15" t="s">
        <v>201</v>
      </c>
      <c r="F166" s="15" t="b">
        <v>0</v>
      </c>
      <c r="G166" s="92" t="s">
        <v>456</v>
      </c>
      <c r="H166" s="29">
        <v>82.5</v>
      </c>
      <c r="I166" s="15">
        <v>29.45</v>
      </c>
      <c r="J166" s="53">
        <v>1.801358234295416</v>
      </c>
      <c r="K166" s="29">
        <v>5.9809307623999999</v>
      </c>
      <c r="L166" s="110">
        <v>202.59299999999999</v>
      </c>
      <c r="M166" s="72">
        <v>7414.5511414168232</v>
      </c>
      <c r="N166" s="72">
        <v>8850.676725559546</v>
      </c>
      <c r="O166" s="72">
        <v>4372.6022232670639</v>
      </c>
      <c r="P166" s="72">
        <v>5301.7522043535246</v>
      </c>
      <c r="Q166" s="72">
        <v>2041.044110962215</v>
      </c>
      <c r="R166" s="72">
        <v>3042.8586168717388</v>
      </c>
      <c r="S166" s="72">
        <v>0</v>
      </c>
      <c r="T166" s="72">
        <v>0</v>
      </c>
      <c r="U166" s="136">
        <v>10.074603322731857</v>
      </c>
      <c r="V166" s="139">
        <v>15.019564431504243</v>
      </c>
    </row>
    <row r="167" spans="1:23" s="57" customFormat="1" ht="20.149999999999999" customHeight="1" x14ac:dyDescent="0.35">
      <c r="A167" s="54" t="e">
        <v>#N/A</v>
      </c>
      <c r="B167" s="54"/>
      <c r="C167" s="84"/>
      <c r="D167" s="54"/>
      <c r="E167" s="54"/>
      <c r="F167" s="54"/>
      <c r="G167" s="95"/>
      <c r="H167" s="59"/>
      <c r="I167" s="54"/>
      <c r="J167" s="54"/>
      <c r="K167" s="59"/>
      <c r="L167" s="119"/>
      <c r="M167" s="73"/>
      <c r="N167" s="73"/>
      <c r="O167" s="73"/>
      <c r="P167" s="73"/>
      <c r="Q167" s="73"/>
      <c r="R167" s="73"/>
      <c r="S167" s="73"/>
      <c r="T167" s="73"/>
      <c r="U167" s="129"/>
      <c r="V167" s="131"/>
      <c r="W167" s="130"/>
    </row>
    <row r="168" spans="1:23" ht="20.149999999999999" customHeight="1" x14ac:dyDescent="0.35">
      <c r="A168" s="12"/>
      <c r="B168" s="13"/>
      <c r="C168" s="13"/>
      <c r="D168" s="13"/>
      <c r="E168" s="13"/>
      <c r="F168" s="13"/>
      <c r="G168" s="83"/>
      <c r="H168" s="64"/>
      <c r="I168" s="145"/>
      <c r="J168" s="13"/>
      <c r="K168" s="64"/>
      <c r="L168" s="117"/>
      <c r="M168" s="74"/>
      <c r="N168" s="74"/>
      <c r="O168" s="75"/>
      <c r="P168" s="74"/>
      <c r="Q168" s="74"/>
      <c r="R168" s="74"/>
      <c r="S168" s="146"/>
      <c r="T168" s="146"/>
      <c r="U168" s="145"/>
      <c r="V168" s="24"/>
    </row>
    <row r="169" spans="1:23" ht="20.149999999999999" customHeight="1" x14ac:dyDescent="0.35">
      <c r="A169" s="145"/>
      <c r="B169" s="145"/>
      <c r="C169" s="145"/>
      <c r="D169" s="145"/>
      <c r="E169" s="145"/>
      <c r="F169" s="145"/>
      <c r="G169" s="83"/>
      <c r="H169" s="64"/>
      <c r="I169" s="145"/>
      <c r="J169" s="145"/>
      <c r="K169" s="64"/>
      <c r="L169" s="117"/>
      <c r="M169" s="146"/>
      <c r="N169" s="146"/>
      <c r="O169" s="146"/>
      <c r="P169" s="146"/>
      <c r="Q169" s="146"/>
      <c r="R169" s="146"/>
      <c r="S169" s="146"/>
      <c r="T169" s="146"/>
      <c r="U169" s="145"/>
      <c r="V169" s="145"/>
    </row>
    <row r="170" spans="1:23" ht="20.149999999999999" customHeight="1" x14ac:dyDescent="0.35">
      <c r="A170" s="15"/>
      <c r="B170" s="15"/>
      <c r="C170" s="41"/>
      <c r="D170" s="15"/>
      <c r="E170" s="15"/>
      <c r="F170" s="15"/>
      <c r="G170" s="92"/>
      <c r="H170" s="29"/>
      <c r="I170" s="16"/>
      <c r="J170" s="17"/>
      <c r="K170" s="29"/>
      <c r="L170" s="120"/>
      <c r="M170" s="72"/>
      <c r="N170" s="72"/>
      <c r="O170" s="72"/>
      <c r="P170" s="72"/>
      <c r="Q170" s="72"/>
      <c r="R170" s="72"/>
      <c r="S170" s="72"/>
      <c r="T170" s="72"/>
      <c r="U170" s="132"/>
      <c r="V170" s="132"/>
    </row>
    <row r="171" spans="1:23" ht="20.149999999999999" customHeight="1" x14ac:dyDescent="0.35">
      <c r="A171" s="15"/>
      <c r="B171" s="15"/>
      <c r="C171" s="41"/>
      <c r="D171" s="15"/>
      <c r="E171" s="15"/>
      <c r="F171" s="15"/>
      <c r="G171" s="92"/>
      <c r="H171" s="29"/>
      <c r="I171" s="16"/>
      <c r="J171" s="17"/>
      <c r="K171" s="29"/>
      <c r="L171" s="120"/>
      <c r="M171" s="72"/>
      <c r="N171" s="72"/>
      <c r="O171" s="72"/>
      <c r="P171" s="72"/>
      <c r="Q171" s="72"/>
      <c r="R171" s="72"/>
      <c r="S171" s="72"/>
      <c r="T171" s="72"/>
      <c r="U171" s="132"/>
      <c r="V171" s="132"/>
    </row>
    <row r="172" spans="1:23" ht="20.149999999999999" customHeight="1" x14ac:dyDescent="0.35">
      <c r="A172" s="15"/>
      <c r="B172" s="15"/>
      <c r="C172" s="41"/>
      <c r="D172" s="15"/>
      <c r="E172" s="15"/>
      <c r="F172" s="15"/>
      <c r="G172" s="92"/>
      <c r="H172" s="29"/>
      <c r="I172" s="16"/>
      <c r="J172" s="17"/>
      <c r="K172" s="29"/>
      <c r="L172" s="120"/>
      <c r="M172" s="72"/>
      <c r="N172" s="72"/>
      <c r="O172" s="72"/>
      <c r="P172" s="72"/>
      <c r="Q172" s="72"/>
      <c r="R172" s="72"/>
      <c r="S172" s="72"/>
      <c r="T172" s="72"/>
      <c r="U172" s="132"/>
      <c r="V172" s="132"/>
    </row>
    <row r="173" spans="1:23" ht="20.149999999999999" customHeight="1" x14ac:dyDescent="0.35">
      <c r="A173" s="15"/>
      <c r="B173" s="15"/>
      <c r="C173" s="41"/>
      <c r="D173" s="15"/>
      <c r="E173" s="15"/>
      <c r="F173" s="15"/>
      <c r="G173" s="92"/>
      <c r="H173" s="29"/>
      <c r="I173" s="16"/>
      <c r="J173" s="17"/>
      <c r="K173" s="29"/>
      <c r="L173" s="120"/>
      <c r="M173" s="72"/>
      <c r="N173" s="72"/>
      <c r="O173" s="72"/>
      <c r="P173" s="72"/>
      <c r="Q173" s="72"/>
      <c r="R173" s="72"/>
      <c r="S173" s="72"/>
      <c r="T173" s="72"/>
      <c r="U173" s="132"/>
      <c r="V173" s="132"/>
    </row>
    <row r="174" spans="1:23" ht="20.149999999999999" customHeight="1" x14ac:dyDescent="0.35">
      <c r="A174" s="15"/>
      <c r="B174" s="15"/>
      <c r="C174" s="41"/>
      <c r="D174" s="15"/>
      <c r="E174" s="15"/>
      <c r="F174" s="15"/>
      <c r="G174" s="92"/>
      <c r="H174" s="29"/>
      <c r="I174" s="16"/>
      <c r="J174" s="17"/>
      <c r="K174" s="29"/>
      <c r="L174" s="120"/>
      <c r="M174" s="72"/>
      <c r="N174" s="72"/>
      <c r="O174" s="72"/>
      <c r="P174" s="72"/>
      <c r="Q174" s="72"/>
      <c r="R174" s="72"/>
      <c r="S174" s="72"/>
      <c r="T174" s="72"/>
      <c r="U174" s="132"/>
      <c r="V174" s="132"/>
    </row>
    <row r="175" spans="1:23" ht="20.149999999999999" customHeight="1" x14ac:dyDescent="0.35">
      <c r="A175" s="15"/>
      <c r="B175" s="15"/>
      <c r="C175" s="41"/>
      <c r="D175" s="15"/>
      <c r="E175" s="15"/>
      <c r="F175" s="15"/>
      <c r="G175" s="92"/>
      <c r="H175" s="29"/>
      <c r="I175" s="16"/>
      <c r="J175" s="17"/>
      <c r="K175" s="29"/>
      <c r="L175" s="120"/>
      <c r="M175" s="72"/>
      <c r="N175" s="72"/>
      <c r="O175" s="72"/>
      <c r="P175" s="72"/>
      <c r="Q175" s="72"/>
      <c r="R175" s="72"/>
      <c r="S175" s="72"/>
      <c r="T175" s="72"/>
      <c r="U175" s="132"/>
      <c r="V175" s="132"/>
    </row>
    <row r="176" spans="1:23" ht="20.149999999999999" customHeight="1" x14ac:dyDescent="0.35">
      <c r="A176" s="40"/>
      <c r="B176" s="40"/>
      <c r="C176" s="140"/>
      <c r="D176" s="40"/>
      <c r="E176" s="40"/>
      <c r="F176" s="40"/>
      <c r="G176" s="92"/>
      <c r="H176" s="29"/>
      <c r="I176" s="16"/>
      <c r="J176" s="17"/>
      <c r="K176" s="29"/>
      <c r="L176" s="120"/>
      <c r="M176" s="72"/>
      <c r="N176" s="72"/>
      <c r="O176" s="72"/>
      <c r="P176" s="72"/>
      <c r="Q176" s="72"/>
      <c r="R176" s="72"/>
      <c r="S176" s="72"/>
      <c r="T176" s="72"/>
      <c r="U176" s="132"/>
      <c r="V176" s="132"/>
    </row>
    <row r="177" spans="1:22" ht="20.149999999999999" customHeight="1" x14ac:dyDescent="0.35">
      <c r="A177" s="49"/>
      <c r="B177" s="49"/>
      <c r="C177" s="141"/>
      <c r="D177" s="49"/>
      <c r="E177" s="49"/>
      <c r="F177" s="49"/>
      <c r="G177" s="96"/>
      <c r="H177" s="37"/>
      <c r="I177" s="34"/>
      <c r="J177" s="35"/>
      <c r="K177" s="37"/>
      <c r="L177" s="121"/>
      <c r="M177" s="76"/>
      <c r="N177" s="76"/>
      <c r="O177" s="76"/>
      <c r="P177" s="76"/>
      <c r="Q177" s="76"/>
      <c r="R177" s="76"/>
      <c r="S177" s="76"/>
      <c r="T177" s="76"/>
      <c r="U177" s="133"/>
      <c r="V177" s="133"/>
    </row>
    <row r="178" spans="1:22" ht="20.149999999999999" customHeight="1" x14ac:dyDescent="0.35">
      <c r="A178" s="40"/>
      <c r="B178" s="40"/>
      <c r="C178" s="140"/>
      <c r="D178" s="40"/>
      <c r="E178" s="40"/>
      <c r="F178" s="40"/>
      <c r="G178" s="92"/>
      <c r="H178" s="29"/>
      <c r="I178" s="16"/>
      <c r="J178" s="17"/>
      <c r="K178" s="29"/>
      <c r="L178" s="120"/>
      <c r="M178" s="72"/>
      <c r="N178" s="72"/>
      <c r="O178" s="72"/>
      <c r="P178" s="72"/>
      <c r="Q178" s="72"/>
      <c r="R178" s="72"/>
      <c r="S178" s="72"/>
      <c r="T178" s="72"/>
      <c r="U178" s="132"/>
      <c r="V178" s="132"/>
    </row>
    <row r="179" spans="1:22" ht="20.149999999999999" customHeight="1" x14ac:dyDescent="0.35">
      <c r="A179" s="15"/>
      <c r="B179" s="15"/>
      <c r="C179" s="41"/>
      <c r="D179" s="15"/>
      <c r="E179" s="15"/>
      <c r="F179" s="15"/>
      <c r="G179" s="92"/>
      <c r="H179" s="29"/>
      <c r="I179" s="16"/>
      <c r="J179" s="17"/>
      <c r="K179" s="29"/>
      <c r="L179" s="120"/>
      <c r="M179" s="72"/>
      <c r="N179" s="72"/>
      <c r="O179" s="72"/>
      <c r="P179" s="72"/>
      <c r="Q179" s="72"/>
      <c r="R179" s="72"/>
      <c r="S179" s="72"/>
      <c r="T179" s="72"/>
      <c r="U179" s="132"/>
      <c r="V179" s="132"/>
    </row>
    <row r="180" spans="1:22" ht="20.149999999999999" customHeight="1" x14ac:dyDescent="0.35">
      <c r="A180" s="15"/>
      <c r="B180" s="15"/>
      <c r="C180" s="41"/>
      <c r="D180" s="15"/>
      <c r="E180" s="15"/>
      <c r="F180" s="15"/>
      <c r="G180" s="92"/>
      <c r="H180" s="29"/>
      <c r="I180" s="16"/>
      <c r="J180" s="17"/>
      <c r="K180" s="29"/>
      <c r="L180" s="120"/>
      <c r="M180" s="72"/>
      <c r="N180" s="72"/>
      <c r="O180" s="72"/>
      <c r="P180" s="72"/>
      <c r="Q180" s="72"/>
      <c r="R180" s="72"/>
      <c r="S180" s="72"/>
      <c r="T180" s="72"/>
      <c r="U180" s="132"/>
      <c r="V180" s="132"/>
    </row>
    <row r="181" spans="1:22" ht="20.149999999999999" customHeight="1" x14ac:dyDescent="0.35">
      <c r="A181" s="15"/>
      <c r="B181" s="15"/>
      <c r="C181" s="41"/>
      <c r="D181" s="15"/>
      <c r="E181" s="15"/>
      <c r="F181" s="15"/>
      <c r="G181" s="92"/>
      <c r="H181" s="29"/>
      <c r="I181" s="16"/>
      <c r="J181" s="17"/>
      <c r="K181" s="29"/>
      <c r="L181" s="120"/>
      <c r="M181" s="72"/>
      <c r="N181" s="72"/>
      <c r="O181" s="72"/>
      <c r="P181" s="72"/>
      <c r="Q181" s="72"/>
      <c r="R181" s="72"/>
      <c r="S181" s="72"/>
      <c r="T181" s="72"/>
      <c r="U181" s="132"/>
      <c r="V181" s="132"/>
    </row>
    <row r="182" spans="1:22" ht="20.149999999999999" customHeight="1" x14ac:dyDescent="0.35">
      <c r="A182" s="15"/>
      <c r="B182" s="15"/>
      <c r="C182" s="41"/>
      <c r="D182" s="15"/>
      <c r="E182" s="15"/>
      <c r="F182" s="15"/>
      <c r="G182" s="92"/>
      <c r="H182" s="29"/>
      <c r="I182" s="16"/>
      <c r="J182" s="32"/>
      <c r="K182" s="29"/>
      <c r="L182" s="120"/>
      <c r="M182" s="72"/>
      <c r="N182" s="72"/>
      <c r="O182" s="72"/>
      <c r="P182" s="72"/>
      <c r="Q182" s="72"/>
      <c r="R182" s="72"/>
      <c r="S182" s="72"/>
      <c r="T182" s="72"/>
      <c r="U182" s="132"/>
      <c r="V182" s="132"/>
    </row>
    <row r="183" spans="1:22" ht="20.149999999999999" customHeight="1" x14ac:dyDescent="0.35">
      <c r="A183" s="18"/>
      <c r="B183" s="18"/>
      <c r="C183" s="142"/>
      <c r="D183" s="18"/>
      <c r="E183" s="18"/>
      <c r="F183" s="18"/>
      <c r="G183" s="97"/>
      <c r="H183" s="30"/>
      <c r="I183" s="18"/>
      <c r="J183" s="18"/>
      <c r="K183" s="30"/>
      <c r="L183" s="122"/>
      <c r="M183" s="77"/>
      <c r="N183" s="77"/>
      <c r="O183" s="77"/>
      <c r="P183" s="77"/>
      <c r="Q183" s="77"/>
      <c r="R183" s="77"/>
      <c r="S183" s="77"/>
      <c r="T183" s="77"/>
      <c r="U183" s="134"/>
      <c r="V183" s="134"/>
    </row>
    <row r="184" spans="1:22" ht="20.149999999999999" customHeight="1" x14ac:dyDescent="0.35">
      <c r="A184" s="10"/>
      <c r="B184" s="11"/>
      <c r="C184" s="135"/>
      <c r="D184" s="11"/>
      <c r="E184" s="11"/>
      <c r="F184" s="11"/>
      <c r="G184" s="98"/>
      <c r="H184" s="66"/>
      <c r="I184" s="11"/>
      <c r="J184" s="11"/>
      <c r="K184" s="66"/>
      <c r="L184" s="123"/>
      <c r="M184" s="78"/>
      <c r="N184" s="78"/>
      <c r="O184" s="78"/>
      <c r="P184" s="78"/>
      <c r="Q184" s="78"/>
      <c r="R184" s="78"/>
      <c r="S184" s="78"/>
      <c r="T184" s="78"/>
      <c r="U184" s="135"/>
      <c r="V184" s="135"/>
    </row>
    <row r="185" spans="1:22" ht="20.149999999999999" customHeight="1" x14ac:dyDescent="0.35">
      <c r="A185" s="12"/>
      <c r="B185" s="13"/>
      <c r="C185" s="13"/>
      <c r="D185" s="13"/>
      <c r="E185" s="13"/>
      <c r="F185" s="13"/>
      <c r="G185" s="83"/>
      <c r="H185" s="64"/>
      <c r="I185" s="145"/>
      <c r="J185" s="13"/>
      <c r="K185" s="64"/>
      <c r="L185" s="117"/>
      <c r="M185" s="74"/>
      <c r="N185" s="74"/>
      <c r="O185" s="75"/>
      <c r="P185" s="74"/>
      <c r="Q185" s="74"/>
      <c r="R185" s="74"/>
      <c r="S185" s="146"/>
      <c r="T185" s="146"/>
      <c r="U185" s="145"/>
      <c r="V185" s="24"/>
    </row>
    <row r="186" spans="1:22" ht="20.149999999999999" customHeight="1" x14ac:dyDescent="0.35">
      <c r="A186" s="145"/>
      <c r="B186" s="145"/>
      <c r="C186" s="145"/>
      <c r="D186" s="145"/>
      <c r="E186" s="145"/>
      <c r="F186" s="145"/>
      <c r="G186" s="83"/>
      <c r="H186" s="64"/>
      <c r="I186" s="145"/>
      <c r="J186" s="145"/>
      <c r="K186" s="64"/>
      <c r="L186" s="117"/>
      <c r="M186" s="146"/>
      <c r="N186" s="146"/>
      <c r="O186" s="146"/>
      <c r="P186" s="146"/>
      <c r="Q186" s="146"/>
      <c r="R186" s="146"/>
      <c r="S186" s="146"/>
      <c r="T186" s="146"/>
      <c r="U186" s="145"/>
      <c r="V186" s="145"/>
    </row>
    <row r="187" spans="1:22" ht="20.149999999999999" customHeight="1" x14ac:dyDescent="0.35">
      <c r="A187" s="15"/>
      <c r="B187" s="15"/>
      <c r="C187" s="41"/>
      <c r="D187" s="15"/>
      <c r="E187" s="19"/>
      <c r="F187" s="19"/>
      <c r="G187" s="92"/>
      <c r="H187" s="29"/>
      <c r="I187" s="16"/>
      <c r="J187" s="32"/>
      <c r="K187" s="29"/>
      <c r="L187" s="124"/>
      <c r="M187" s="72"/>
      <c r="N187" s="72"/>
      <c r="O187" s="72"/>
      <c r="P187" s="72"/>
      <c r="Q187" s="72"/>
      <c r="R187" s="72"/>
      <c r="S187" s="72"/>
      <c r="T187" s="72"/>
      <c r="U187" s="132"/>
      <c r="V187" s="132"/>
    </row>
    <row r="188" spans="1:22" ht="20.149999999999999" customHeight="1" x14ac:dyDescent="0.35">
      <c r="A188" s="15"/>
      <c r="B188" s="15"/>
      <c r="C188" s="41"/>
      <c r="D188" s="15"/>
      <c r="E188" s="19"/>
      <c r="F188" s="19"/>
      <c r="G188" s="92"/>
      <c r="H188" s="29"/>
      <c r="I188" s="16"/>
      <c r="J188" s="32"/>
      <c r="K188" s="29"/>
      <c r="L188" s="124"/>
      <c r="M188" s="72"/>
      <c r="N188" s="72"/>
      <c r="O188" s="72"/>
      <c r="P188" s="72"/>
      <c r="Q188" s="72"/>
      <c r="R188" s="72"/>
      <c r="S188" s="72"/>
      <c r="T188" s="72"/>
      <c r="U188" s="132"/>
      <c r="V188" s="132"/>
    </row>
    <row r="189" spans="1:22" ht="20.149999999999999" customHeight="1" x14ac:dyDescent="0.35">
      <c r="A189" s="15"/>
      <c r="B189" s="15"/>
      <c r="C189" s="41"/>
      <c r="D189" s="15"/>
      <c r="E189" s="19"/>
      <c r="F189" s="19"/>
      <c r="G189" s="92"/>
      <c r="H189" s="29"/>
      <c r="I189" s="16"/>
      <c r="J189" s="32"/>
      <c r="K189" s="29"/>
      <c r="L189" s="124"/>
      <c r="M189" s="72"/>
      <c r="N189" s="72"/>
      <c r="O189" s="72"/>
      <c r="P189" s="72"/>
      <c r="Q189" s="72"/>
      <c r="R189" s="72"/>
      <c r="S189" s="72"/>
      <c r="T189" s="72"/>
      <c r="U189" s="132"/>
      <c r="V189" s="132"/>
    </row>
    <row r="190" spans="1:22" ht="20.149999999999999" customHeight="1" x14ac:dyDescent="0.35">
      <c r="A190" s="15"/>
      <c r="B190" s="15"/>
      <c r="C190" s="41"/>
      <c r="D190" s="15"/>
      <c r="E190" s="19"/>
      <c r="F190" s="19"/>
      <c r="G190" s="92"/>
      <c r="H190" s="29"/>
      <c r="I190" s="16"/>
      <c r="J190" s="32"/>
      <c r="K190" s="29"/>
      <c r="L190" s="124"/>
      <c r="M190" s="72"/>
      <c r="N190" s="72"/>
      <c r="O190" s="72"/>
      <c r="P190" s="72"/>
      <c r="Q190" s="72"/>
      <c r="R190" s="72"/>
      <c r="S190" s="72"/>
      <c r="T190" s="72"/>
      <c r="U190" s="132"/>
      <c r="V190" s="132"/>
    </row>
    <row r="191" spans="1:22" ht="20.149999999999999" customHeight="1" x14ac:dyDescent="0.35">
      <c r="A191" s="15"/>
      <c r="B191" s="15"/>
      <c r="C191" s="41"/>
      <c r="D191" s="15"/>
      <c r="E191" s="19"/>
      <c r="F191" s="19"/>
      <c r="G191" s="92"/>
      <c r="H191" s="29"/>
      <c r="I191" s="16"/>
      <c r="J191" s="32"/>
      <c r="K191" s="29"/>
      <c r="L191" s="124"/>
      <c r="M191" s="72"/>
      <c r="N191" s="72"/>
      <c r="O191" s="72"/>
      <c r="P191" s="72"/>
      <c r="Q191" s="72"/>
      <c r="R191" s="72"/>
      <c r="S191" s="72"/>
      <c r="T191" s="72"/>
      <c r="U191" s="132"/>
      <c r="V191" s="132"/>
    </row>
    <row r="192" spans="1:22" ht="20.149999999999999" customHeight="1" x14ac:dyDescent="0.35">
      <c r="A192" s="20"/>
      <c r="B192" s="20"/>
      <c r="C192" s="143"/>
      <c r="D192" s="20"/>
      <c r="E192" s="33"/>
      <c r="F192" s="33"/>
      <c r="G192" s="92"/>
      <c r="H192" s="29"/>
      <c r="I192" s="34"/>
      <c r="J192" s="35"/>
      <c r="K192" s="37"/>
      <c r="L192" s="125"/>
      <c r="M192" s="76"/>
      <c r="N192" s="72"/>
      <c r="O192" s="76"/>
      <c r="P192" s="72"/>
      <c r="Q192" s="72"/>
      <c r="R192" s="72"/>
      <c r="S192" s="76"/>
      <c r="T192" s="76"/>
      <c r="U192" s="133"/>
      <c r="V192" s="132"/>
    </row>
    <row r="193" spans="1:22" ht="20.149999999999999" customHeight="1" x14ac:dyDescent="0.35">
      <c r="A193" s="15"/>
      <c r="B193" s="15"/>
      <c r="C193" s="41"/>
      <c r="D193" s="15"/>
      <c r="E193" s="19"/>
      <c r="F193" s="19"/>
      <c r="G193" s="92"/>
      <c r="H193" s="29"/>
      <c r="I193" s="16"/>
      <c r="J193" s="32"/>
      <c r="K193" s="29"/>
      <c r="L193" s="124"/>
      <c r="M193" s="72"/>
      <c r="N193" s="72"/>
      <c r="O193" s="72"/>
      <c r="P193" s="72"/>
      <c r="Q193" s="72"/>
      <c r="R193" s="72"/>
      <c r="S193" s="72"/>
      <c r="T193" s="72"/>
      <c r="U193" s="132"/>
      <c r="V193" s="132"/>
    </row>
    <row r="194" spans="1:22" ht="20.149999999999999" customHeight="1" x14ac:dyDescent="0.35">
      <c r="A194" s="15"/>
      <c r="B194" s="15"/>
      <c r="C194" s="41"/>
      <c r="D194" s="15"/>
      <c r="E194" s="19"/>
      <c r="F194" s="19"/>
      <c r="G194" s="92"/>
      <c r="H194" s="29"/>
      <c r="I194" s="16"/>
      <c r="J194" s="32"/>
      <c r="K194" s="29"/>
      <c r="L194" s="124"/>
      <c r="M194" s="72"/>
      <c r="N194" s="72"/>
      <c r="O194" s="72"/>
      <c r="P194" s="72"/>
      <c r="Q194" s="72"/>
      <c r="R194" s="72"/>
      <c r="S194" s="72"/>
      <c r="T194" s="72"/>
      <c r="U194" s="132"/>
      <c r="V194" s="132"/>
    </row>
    <row r="195" spans="1:22" ht="20.149999999999999" customHeight="1" x14ac:dyDescent="0.35">
      <c r="A195" s="15"/>
      <c r="B195" s="15"/>
      <c r="C195" s="41"/>
      <c r="D195" s="15"/>
      <c r="E195" s="19"/>
      <c r="F195" s="19"/>
      <c r="G195" s="92"/>
      <c r="H195" s="29"/>
      <c r="I195" s="16"/>
      <c r="J195" s="32"/>
      <c r="K195" s="29"/>
      <c r="L195" s="124"/>
      <c r="M195" s="72"/>
      <c r="N195" s="72"/>
      <c r="O195" s="72"/>
      <c r="P195" s="72"/>
      <c r="Q195" s="72"/>
      <c r="R195" s="72"/>
      <c r="S195" s="72"/>
      <c r="T195" s="72"/>
      <c r="U195" s="132"/>
      <c r="V195" s="132"/>
    </row>
    <row r="196" spans="1:22" ht="20.149999999999999" customHeight="1" x14ac:dyDescent="0.35">
      <c r="A196" s="15"/>
      <c r="B196" s="15"/>
      <c r="C196" s="41"/>
      <c r="D196" s="15"/>
      <c r="E196" s="19"/>
      <c r="F196" s="19"/>
      <c r="G196" s="92"/>
      <c r="H196" s="29"/>
      <c r="I196" s="16"/>
      <c r="J196" s="32"/>
      <c r="K196" s="29"/>
      <c r="L196" s="124"/>
      <c r="M196" s="72"/>
      <c r="N196" s="72"/>
      <c r="O196" s="72"/>
      <c r="P196" s="72"/>
      <c r="Q196" s="72"/>
      <c r="R196" s="72"/>
      <c r="S196" s="72"/>
      <c r="T196" s="72"/>
      <c r="U196" s="132"/>
      <c r="V196" s="132"/>
    </row>
    <row r="197" spans="1:22" ht="20.149999999999999" customHeight="1" x14ac:dyDescent="0.35">
      <c r="A197" s="15"/>
      <c r="B197" s="15"/>
      <c r="C197" s="41"/>
      <c r="D197" s="15"/>
      <c r="E197" s="19"/>
      <c r="F197" s="19"/>
      <c r="G197" s="92"/>
      <c r="H197" s="29"/>
      <c r="I197" s="16"/>
      <c r="J197" s="32"/>
      <c r="K197" s="29"/>
      <c r="L197" s="124"/>
      <c r="M197" s="72"/>
      <c r="N197" s="72"/>
      <c r="O197" s="72"/>
      <c r="P197" s="72"/>
      <c r="Q197" s="72"/>
      <c r="R197" s="72"/>
      <c r="S197" s="72"/>
      <c r="T197" s="72"/>
      <c r="U197" s="132"/>
      <c r="V197" s="132"/>
    </row>
    <row r="198" spans="1:22" ht="20.149999999999999" customHeight="1" x14ac:dyDescent="0.35">
      <c r="A198" s="15"/>
      <c r="B198" s="15"/>
      <c r="C198" s="41"/>
      <c r="D198" s="15"/>
      <c r="E198" s="19"/>
      <c r="F198" s="19"/>
      <c r="G198" s="92"/>
      <c r="H198" s="29"/>
      <c r="I198" s="16"/>
      <c r="J198" s="32"/>
      <c r="K198" s="29"/>
      <c r="L198" s="124"/>
      <c r="M198" s="72"/>
      <c r="N198" s="72"/>
      <c r="O198" s="72"/>
      <c r="P198" s="72"/>
      <c r="Q198" s="72"/>
      <c r="R198" s="72"/>
      <c r="S198" s="72"/>
      <c r="T198" s="72"/>
      <c r="U198" s="132"/>
      <c r="V198" s="132"/>
    </row>
    <row r="199" spans="1:22" ht="20.149999999999999" customHeight="1" x14ac:dyDescent="0.35">
      <c r="A199" s="15"/>
      <c r="B199" s="15"/>
      <c r="C199" s="41"/>
      <c r="D199" s="15"/>
      <c r="E199" s="19"/>
      <c r="F199" s="19"/>
      <c r="G199" s="92"/>
      <c r="H199" s="29"/>
      <c r="I199" s="16"/>
      <c r="J199" s="32"/>
      <c r="K199" s="29"/>
      <c r="L199" s="124"/>
      <c r="M199" s="72"/>
      <c r="N199" s="72"/>
      <c r="O199" s="72"/>
      <c r="P199" s="72"/>
      <c r="Q199" s="72"/>
      <c r="R199" s="72"/>
      <c r="S199" s="72"/>
      <c r="T199" s="72"/>
      <c r="U199" s="132"/>
      <c r="V199" s="132"/>
    </row>
    <row r="200" spans="1:22" ht="20.149999999999999" customHeight="1" x14ac:dyDescent="0.35">
      <c r="A200" s="15"/>
      <c r="B200" s="15"/>
      <c r="C200" s="41"/>
      <c r="D200" s="15"/>
      <c r="E200" s="19"/>
      <c r="F200" s="19"/>
      <c r="G200" s="92"/>
      <c r="H200" s="29"/>
      <c r="I200" s="16"/>
      <c r="J200" s="32"/>
      <c r="K200" s="29"/>
      <c r="L200" s="124"/>
      <c r="M200" s="72"/>
      <c r="N200" s="72"/>
      <c r="O200" s="72"/>
      <c r="P200" s="72"/>
      <c r="Q200" s="72"/>
      <c r="R200" s="72"/>
      <c r="S200" s="72"/>
      <c r="T200" s="72"/>
      <c r="U200" s="132"/>
      <c r="V200" s="132"/>
    </row>
    <row r="201" spans="1:22" ht="20.149999999999999" customHeight="1" x14ac:dyDescent="0.35">
      <c r="A201" s="15"/>
      <c r="B201" s="15"/>
      <c r="C201" s="41"/>
      <c r="D201" s="15"/>
      <c r="E201" s="19"/>
      <c r="F201" s="19"/>
      <c r="G201" s="92"/>
      <c r="H201" s="29"/>
      <c r="I201" s="16"/>
      <c r="J201" s="32"/>
      <c r="K201" s="29"/>
      <c r="L201" s="124"/>
      <c r="M201" s="72"/>
      <c r="N201" s="72"/>
      <c r="O201" s="72"/>
      <c r="P201" s="72"/>
      <c r="Q201" s="72"/>
      <c r="R201" s="72"/>
      <c r="S201" s="72"/>
      <c r="T201" s="72"/>
      <c r="U201" s="132"/>
      <c r="V201" s="132"/>
    </row>
    <row r="202" spans="1:22" ht="20.149999999999999" customHeight="1" x14ac:dyDescent="0.35">
      <c r="A202" s="15"/>
      <c r="B202" s="15"/>
      <c r="C202" s="41"/>
      <c r="D202" s="15"/>
      <c r="E202" s="19"/>
      <c r="F202" s="19"/>
      <c r="G202" s="92"/>
      <c r="H202" s="29"/>
      <c r="I202" s="16"/>
      <c r="J202" s="32"/>
      <c r="K202" s="29"/>
      <c r="L202" s="124"/>
      <c r="M202" s="72"/>
      <c r="N202" s="72"/>
      <c r="O202" s="72"/>
      <c r="P202" s="72"/>
      <c r="Q202" s="72"/>
      <c r="R202" s="72"/>
      <c r="S202" s="72"/>
      <c r="T202" s="72"/>
      <c r="U202" s="132"/>
      <c r="V202" s="132"/>
    </row>
    <row r="203" spans="1:22" ht="20.149999999999999" customHeight="1" x14ac:dyDescent="0.35">
      <c r="A203" s="15"/>
      <c r="B203" s="15"/>
      <c r="C203" s="41"/>
      <c r="D203" s="15"/>
      <c r="E203" s="19"/>
      <c r="F203" s="19"/>
      <c r="G203" s="92"/>
      <c r="H203" s="29"/>
      <c r="I203" s="16"/>
      <c r="J203" s="32"/>
      <c r="K203" s="29"/>
      <c r="L203" s="124"/>
      <c r="M203" s="72"/>
      <c r="N203" s="72"/>
      <c r="O203" s="72"/>
      <c r="P203" s="72"/>
      <c r="Q203" s="72"/>
      <c r="R203" s="72"/>
      <c r="S203" s="72"/>
      <c r="T203" s="72"/>
      <c r="U203" s="132"/>
      <c r="V203" s="132"/>
    </row>
    <row r="204" spans="1:22" ht="20.149999999999999" customHeight="1" x14ac:dyDescent="0.35">
      <c r="A204" s="15"/>
      <c r="B204" s="15"/>
      <c r="C204" s="41"/>
      <c r="D204" s="15"/>
      <c r="E204" s="19"/>
      <c r="F204" s="19"/>
      <c r="G204" s="92"/>
      <c r="H204" s="29"/>
      <c r="I204" s="16"/>
      <c r="J204" s="32"/>
      <c r="K204" s="29"/>
      <c r="L204" s="124"/>
      <c r="M204" s="72"/>
      <c r="N204" s="72"/>
      <c r="O204" s="72"/>
      <c r="P204" s="72"/>
      <c r="Q204" s="72"/>
      <c r="R204" s="72"/>
      <c r="S204" s="72"/>
      <c r="T204" s="72"/>
      <c r="U204" s="132"/>
      <c r="V204" s="132"/>
    </row>
    <row r="205" spans="1:22" ht="20.149999999999999" customHeight="1" x14ac:dyDescent="0.35">
      <c r="A205" s="15"/>
      <c r="B205" s="15"/>
      <c r="C205" s="41"/>
      <c r="D205" s="15"/>
      <c r="E205" s="19"/>
      <c r="F205" s="19"/>
      <c r="G205" s="92"/>
      <c r="H205" s="29"/>
      <c r="I205" s="16"/>
      <c r="J205" s="32"/>
      <c r="K205" s="29"/>
      <c r="L205" s="124"/>
      <c r="M205" s="72"/>
      <c r="N205" s="72"/>
      <c r="O205" s="72"/>
      <c r="P205" s="72"/>
      <c r="Q205" s="72"/>
      <c r="R205" s="72"/>
      <c r="S205" s="72"/>
      <c r="T205" s="72"/>
      <c r="U205" s="132"/>
      <c r="V205" s="132"/>
    </row>
    <row r="206" spans="1:22" ht="20.149999999999999" customHeight="1" x14ac:dyDescent="0.35">
      <c r="A206" s="15"/>
      <c r="B206" s="15"/>
      <c r="C206" s="41"/>
      <c r="D206" s="15"/>
      <c r="E206" s="19"/>
      <c r="F206" s="19"/>
      <c r="G206" s="92"/>
      <c r="H206" s="29"/>
      <c r="I206" s="16"/>
      <c r="J206" s="38"/>
      <c r="K206" s="29"/>
      <c r="L206" s="124"/>
      <c r="M206" s="72"/>
      <c r="N206" s="72"/>
      <c r="O206" s="72"/>
      <c r="P206" s="72"/>
      <c r="Q206" s="72"/>
      <c r="R206" s="72"/>
      <c r="S206" s="72"/>
      <c r="T206" s="72"/>
      <c r="U206" s="132"/>
      <c r="V206" s="132"/>
    </row>
    <row r="207" spans="1:22" ht="20.149999999999999" customHeight="1" x14ac:dyDescent="0.35">
      <c r="A207" s="15"/>
      <c r="B207" s="15"/>
      <c r="C207" s="41"/>
      <c r="D207" s="15"/>
      <c r="E207" s="19"/>
      <c r="F207" s="19"/>
      <c r="G207" s="99"/>
      <c r="H207" s="67"/>
      <c r="I207" s="16"/>
      <c r="J207" s="43"/>
      <c r="K207" s="29"/>
      <c r="L207" s="124"/>
      <c r="M207" s="72"/>
      <c r="N207" s="72"/>
      <c r="O207" s="72"/>
      <c r="P207" s="72"/>
      <c r="Q207" s="72"/>
      <c r="R207" s="72"/>
      <c r="S207" s="72"/>
      <c r="T207" s="72"/>
      <c r="U207" s="132"/>
      <c r="V207" s="132"/>
    </row>
    <row r="208" spans="1:22" ht="20.149999999999999" customHeight="1" x14ac:dyDescent="0.35">
      <c r="A208" s="15"/>
      <c r="B208" s="15"/>
      <c r="C208" s="41"/>
      <c r="D208" s="15"/>
      <c r="E208" s="19"/>
      <c r="F208" s="19"/>
      <c r="G208" s="99"/>
      <c r="H208" s="67"/>
      <c r="I208" s="16"/>
      <c r="J208" s="19"/>
      <c r="K208" s="29"/>
      <c r="L208" s="124"/>
      <c r="M208" s="72"/>
      <c r="N208" s="72"/>
      <c r="O208" s="72"/>
      <c r="P208" s="72"/>
      <c r="Q208" s="72"/>
      <c r="R208" s="72"/>
      <c r="S208" s="72"/>
      <c r="T208" s="72"/>
      <c r="U208" s="132"/>
      <c r="V208" s="132"/>
    </row>
    <row r="209" spans="1:22" ht="20.149999999999999" customHeight="1" x14ac:dyDescent="0.35">
      <c r="A209" s="15"/>
      <c r="B209" s="15"/>
      <c r="C209" s="41"/>
      <c r="D209" s="15"/>
      <c r="E209" s="19"/>
      <c r="F209" s="19"/>
      <c r="G209" s="99"/>
      <c r="H209" s="67"/>
      <c r="I209" s="16"/>
      <c r="J209" s="19"/>
      <c r="K209" s="29"/>
      <c r="L209" s="124"/>
      <c r="M209" s="72"/>
      <c r="N209" s="72"/>
      <c r="O209" s="72"/>
      <c r="P209" s="72"/>
      <c r="Q209" s="72"/>
      <c r="R209" s="72"/>
      <c r="S209" s="72"/>
      <c r="T209" s="72"/>
      <c r="U209" s="132"/>
      <c r="V209" s="132"/>
    </row>
    <row r="210" spans="1:22" ht="20.149999999999999" customHeight="1" x14ac:dyDescent="0.35">
      <c r="A210" s="15"/>
      <c r="B210" s="15"/>
      <c r="C210" s="41"/>
      <c r="D210" s="15"/>
      <c r="E210" s="19"/>
      <c r="F210" s="19"/>
      <c r="G210" s="99"/>
      <c r="H210" s="67"/>
      <c r="I210" s="16"/>
      <c r="J210" s="19"/>
      <c r="K210" s="29"/>
      <c r="L210" s="124"/>
      <c r="M210" s="72"/>
      <c r="N210" s="72"/>
      <c r="O210" s="72"/>
      <c r="P210" s="72"/>
      <c r="Q210" s="72"/>
      <c r="R210" s="72"/>
      <c r="S210" s="72"/>
      <c r="T210" s="72"/>
      <c r="U210" s="132"/>
      <c r="V210" s="132"/>
    </row>
    <row r="211" spans="1:22" ht="20.149999999999999" customHeight="1" x14ac:dyDescent="0.35">
      <c r="A211" s="18"/>
      <c r="B211" s="18"/>
      <c r="C211" s="142"/>
      <c r="D211" s="18"/>
      <c r="E211" s="18"/>
      <c r="F211" s="18"/>
      <c r="G211" s="97"/>
      <c r="H211" s="30"/>
      <c r="I211" s="18"/>
      <c r="J211" s="18"/>
      <c r="K211" s="30"/>
      <c r="L211" s="122"/>
      <c r="M211" s="77"/>
      <c r="N211" s="77"/>
      <c r="O211" s="77"/>
      <c r="P211" s="77"/>
      <c r="Q211" s="77"/>
      <c r="R211" s="77"/>
      <c r="S211" s="77"/>
      <c r="T211" s="77"/>
      <c r="U211" s="134"/>
      <c r="V211" s="134"/>
    </row>
    <row r="212" spans="1:22" ht="20.149999999999999" customHeight="1" x14ac:dyDescent="0.35">
      <c r="A212" s="10"/>
      <c r="B212" s="11"/>
      <c r="C212" s="135"/>
      <c r="D212" s="11"/>
      <c r="E212" s="11"/>
      <c r="F212" s="11"/>
      <c r="G212" s="98"/>
      <c r="H212" s="66"/>
      <c r="I212" s="11"/>
      <c r="J212" s="11"/>
      <c r="K212" s="66"/>
      <c r="L212" s="123"/>
      <c r="M212" s="78"/>
      <c r="N212" s="78"/>
      <c r="O212" s="78"/>
      <c r="P212" s="78"/>
      <c r="Q212" s="78"/>
      <c r="R212" s="78"/>
      <c r="S212" s="78"/>
      <c r="T212" s="78"/>
      <c r="U212" s="135"/>
      <c r="V212" s="135"/>
    </row>
    <row r="213" spans="1:22" ht="20.149999999999999" customHeight="1" x14ac:dyDescent="0.35">
      <c r="A213" s="12"/>
      <c r="B213" s="13"/>
      <c r="C213" s="13"/>
      <c r="D213" s="13"/>
      <c r="E213" s="13"/>
      <c r="F213" s="13"/>
      <c r="G213" s="83"/>
      <c r="H213" s="64"/>
      <c r="I213" s="145"/>
      <c r="J213" s="13"/>
      <c r="K213" s="64"/>
      <c r="L213" s="117"/>
      <c r="M213" s="74"/>
      <c r="N213" s="74"/>
      <c r="O213" s="75"/>
      <c r="P213" s="74"/>
      <c r="Q213" s="74"/>
      <c r="R213" s="74"/>
      <c r="S213" s="146"/>
      <c r="T213" s="146"/>
      <c r="U213" s="145"/>
      <c r="V213" s="24"/>
    </row>
    <row r="214" spans="1:22" ht="20.149999999999999" customHeight="1" x14ac:dyDescent="0.35">
      <c r="A214" s="145"/>
      <c r="B214" s="145"/>
      <c r="C214" s="145"/>
      <c r="D214" s="145"/>
      <c r="E214" s="145"/>
      <c r="F214" s="145"/>
      <c r="G214" s="83"/>
      <c r="H214" s="64"/>
      <c r="I214" s="145"/>
      <c r="J214" s="145"/>
      <c r="K214" s="64"/>
      <c r="L214" s="117"/>
      <c r="M214" s="146"/>
      <c r="N214" s="146"/>
      <c r="O214" s="146"/>
      <c r="P214" s="146"/>
      <c r="Q214" s="146"/>
      <c r="R214" s="146"/>
      <c r="S214" s="146"/>
      <c r="T214" s="146"/>
      <c r="U214" s="145"/>
      <c r="V214" s="145"/>
    </row>
    <row r="215" spans="1:22" ht="20.149999999999999" customHeight="1" x14ac:dyDescent="0.35">
      <c r="A215" s="15"/>
      <c r="B215" s="15"/>
      <c r="C215" s="41"/>
      <c r="D215" s="15"/>
      <c r="E215" s="19"/>
      <c r="F215" s="19"/>
      <c r="G215" s="92"/>
      <c r="H215" s="29"/>
      <c r="I215" s="16"/>
      <c r="J215" s="32"/>
      <c r="K215" s="29"/>
      <c r="L215" s="124"/>
      <c r="M215" s="72"/>
      <c r="N215" s="72"/>
      <c r="O215" s="72"/>
      <c r="P215" s="72"/>
      <c r="Q215" s="72"/>
      <c r="R215" s="72"/>
      <c r="S215" s="72"/>
      <c r="T215" s="72"/>
      <c r="U215" s="132"/>
      <c r="V215" s="132"/>
    </row>
    <row r="216" spans="1:22" ht="20.149999999999999" customHeight="1" x14ac:dyDescent="0.35">
      <c r="A216" s="15"/>
      <c r="B216" s="15"/>
      <c r="C216" s="41"/>
      <c r="D216" s="15"/>
      <c r="E216" s="19"/>
      <c r="F216" s="19"/>
      <c r="G216" s="92"/>
      <c r="H216" s="29"/>
      <c r="I216" s="16"/>
      <c r="J216" s="32"/>
      <c r="K216" s="29"/>
      <c r="L216" s="124"/>
      <c r="M216" s="72"/>
      <c r="N216" s="72"/>
      <c r="O216" s="72"/>
      <c r="P216" s="72"/>
      <c r="Q216" s="72"/>
      <c r="R216" s="72"/>
      <c r="S216" s="72"/>
      <c r="T216" s="72"/>
      <c r="U216" s="132"/>
      <c r="V216" s="132"/>
    </row>
    <row r="217" spans="1:22" ht="20.149999999999999" customHeight="1" x14ac:dyDescent="0.35">
      <c r="A217" s="15"/>
      <c r="B217" s="15"/>
      <c r="C217" s="41"/>
      <c r="D217" s="15"/>
      <c r="E217" s="19"/>
      <c r="F217" s="19"/>
      <c r="G217" s="92"/>
      <c r="H217" s="29"/>
      <c r="I217" s="16"/>
      <c r="J217" s="32"/>
      <c r="K217" s="29"/>
      <c r="L217" s="124"/>
      <c r="M217" s="72"/>
      <c r="N217" s="72"/>
      <c r="O217" s="72"/>
      <c r="P217" s="72"/>
      <c r="Q217" s="72"/>
      <c r="R217" s="72"/>
      <c r="S217" s="72"/>
      <c r="T217" s="72"/>
      <c r="U217" s="132"/>
      <c r="V217" s="132"/>
    </row>
    <row r="218" spans="1:22" ht="20.149999999999999" customHeight="1" x14ac:dyDescent="0.35">
      <c r="A218" s="15"/>
      <c r="B218" s="15"/>
      <c r="C218" s="41"/>
      <c r="D218" s="15"/>
      <c r="E218" s="19"/>
      <c r="F218" s="19"/>
      <c r="G218" s="92"/>
      <c r="H218" s="29"/>
      <c r="I218" s="16"/>
      <c r="J218" s="32"/>
      <c r="K218" s="29"/>
      <c r="L218" s="124"/>
      <c r="M218" s="72"/>
      <c r="N218" s="72"/>
      <c r="O218" s="72"/>
      <c r="P218" s="72"/>
      <c r="Q218" s="72"/>
      <c r="R218" s="72"/>
      <c r="S218" s="72"/>
      <c r="T218" s="72"/>
      <c r="U218" s="132"/>
      <c r="V218" s="132"/>
    </row>
    <row r="219" spans="1:22" ht="20.149999999999999" customHeight="1" x14ac:dyDescent="0.35">
      <c r="A219" s="15"/>
      <c r="B219" s="15"/>
      <c r="C219" s="41"/>
      <c r="D219" s="15"/>
      <c r="E219" s="19"/>
      <c r="F219" s="19"/>
      <c r="G219" s="92"/>
      <c r="H219" s="29"/>
      <c r="I219" s="16"/>
      <c r="J219" s="32"/>
      <c r="K219" s="29"/>
      <c r="L219" s="124"/>
      <c r="M219" s="72"/>
      <c r="N219" s="72"/>
      <c r="O219" s="72"/>
      <c r="P219" s="72"/>
      <c r="Q219" s="72"/>
      <c r="R219" s="72"/>
      <c r="S219" s="72"/>
      <c r="T219" s="72"/>
      <c r="U219" s="132"/>
      <c r="V219" s="132"/>
    </row>
    <row r="220" spans="1:22" ht="20.149999999999999" customHeight="1" x14ac:dyDescent="0.35">
      <c r="A220" s="15"/>
      <c r="B220" s="15"/>
      <c r="C220" s="41"/>
      <c r="D220" s="15"/>
      <c r="E220" s="19"/>
      <c r="F220" s="19"/>
      <c r="G220" s="92"/>
      <c r="H220" s="29"/>
      <c r="I220" s="16"/>
      <c r="J220" s="32"/>
      <c r="K220" s="29"/>
      <c r="L220" s="124"/>
      <c r="M220" s="72"/>
      <c r="N220" s="72"/>
      <c r="O220" s="72"/>
      <c r="P220" s="72"/>
      <c r="Q220" s="72"/>
      <c r="R220" s="72"/>
      <c r="S220" s="72"/>
      <c r="T220" s="72"/>
      <c r="U220" s="132"/>
      <c r="V220" s="132"/>
    </row>
    <row r="221" spans="1:22" ht="20.149999999999999" customHeight="1" x14ac:dyDescent="0.35">
      <c r="A221" s="15"/>
      <c r="B221" s="15"/>
      <c r="C221" s="41"/>
      <c r="D221" s="15"/>
      <c r="E221" s="19"/>
      <c r="F221" s="19"/>
      <c r="G221" s="92"/>
      <c r="H221" s="29"/>
      <c r="I221" s="16"/>
      <c r="J221" s="32"/>
      <c r="K221" s="29"/>
      <c r="L221" s="124"/>
      <c r="M221" s="72"/>
      <c r="N221" s="72"/>
      <c r="O221" s="72"/>
      <c r="P221" s="72"/>
      <c r="Q221" s="72"/>
      <c r="R221" s="72"/>
      <c r="S221" s="72"/>
      <c r="T221" s="72"/>
      <c r="U221" s="132"/>
      <c r="V221" s="132"/>
    </row>
    <row r="222" spans="1:22" ht="20.149999999999999" customHeight="1" x14ac:dyDescent="0.35">
      <c r="A222" s="15"/>
      <c r="B222" s="15"/>
      <c r="C222" s="41"/>
      <c r="D222" s="15"/>
      <c r="E222" s="19"/>
      <c r="F222" s="19"/>
      <c r="G222" s="92"/>
      <c r="H222" s="29"/>
      <c r="I222" s="16"/>
      <c r="J222" s="32"/>
      <c r="K222" s="29"/>
      <c r="L222" s="124"/>
      <c r="M222" s="72"/>
      <c r="N222" s="72"/>
      <c r="O222" s="72"/>
      <c r="P222" s="72"/>
      <c r="Q222" s="72"/>
      <c r="R222" s="72"/>
      <c r="S222" s="72"/>
      <c r="T222" s="72"/>
      <c r="U222" s="132"/>
      <c r="V222" s="132"/>
    </row>
    <row r="223" spans="1:22" ht="20.149999999999999" customHeight="1" x14ac:dyDescent="0.35">
      <c r="A223" s="15"/>
      <c r="B223" s="15"/>
      <c r="C223" s="41"/>
      <c r="D223" s="15"/>
      <c r="E223" s="19"/>
      <c r="F223" s="19"/>
      <c r="G223" s="92"/>
      <c r="H223" s="29"/>
      <c r="I223" s="16"/>
      <c r="J223" s="32"/>
      <c r="K223" s="29"/>
      <c r="L223" s="124"/>
      <c r="M223" s="72"/>
      <c r="N223" s="72"/>
      <c r="O223" s="72"/>
      <c r="P223" s="72"/>
      <c r="Q223" s="72"/>
      <c r="R223" s="72"/>
      <c r="S223" s="72"/>
      <c r="T223" s="72"/>
      <c r="U223" s="132"/>
      <c r="V223" s="132"/>
    </row>
    <row r="224" spans="1:22" ht="20.149999999999999" customHeight="1" x14ac:dyDescent="0.35">
      <c r="A224" s="15"/>
      <c r="B224" s="15"/>
      <c r="C224" s="41"/>
      <c r="D224" s="15"/>
      <c r="E224" s="19"/>
      <c r="F224" s="19"/>
      <c r="G224" s="92"/>
      <c r="H224" s="29"/>
      <c r="I224" s="16"/>
      <c r="J224" s="32"/>
      <c r="K224" s="29"/>
      <c r="L224" s="124"/>
      <c r="M224" s="72"/>
      <c r="N224" s="72"/>
      <c r="O224" s="72"/>
      <c r="P224" s="72"/>
      <c r="Q224" s="72"/>
      <c r="R224" s="72"/>
      <c r="S224" s="72"/>
      <c r="T224" s="72"/>
      <c r="U224" s="132"/>
      <c r="V224" s="132"/>
    </row>
    <row r="225" spans="1:22" ht="20.149999999999999" customHeight="1" x14ac:dyDescent="0.35">
      <c r="A225" s="15"/>
      <c r="B225" s="15"/>
      <c r="C225" s="41"/>
      <c r="D225" s="15"/>
      <c r="E225" s="19"/>
      <c r="F225" s="19"/>
      <c r="G225" s="92"/>
      <c r="H225" s="29"/>
      <c r="I225" s="16"/>
      <c r="J225" s="32"/>
      <c r="K225" s="29"/>
      <c r="L225" s="124"/>
      <c r="M225" s="72"/>
      <c r="N225" s="72"/>
      <c r="O225" s="72"/>
      <c r="P225" s="72"/>
      <c r="Q225" s="72"/>
      <c r="R225" s="72"/>
      <c r="S225" s="72"/>
      <c r="T225" s="72"/>
      <c r="U225" s="132"/>
      <c r="V225" s="132"/>
    </row>
    <row r="226" spans="1:22" ht="20.149999999999999" customHeight="1" x14ac:dyDescent="0.35">
      <c r="A226" s="15"/>
      <c r="B226" s="15"/>
      <c r="C226" s="41"/>
      <c r="D226" s="15"/>
      <c r="E226" s="19"/>
      <c r="F226" s="19"/>
      <c r="G226" s="92"/>
      <c r="H226" s="29"/>
      <c r="I226" s="16"/>
      <c r="J226" s="32"/>
      <c r="K226" s="29"/>
      <c r="L226" s="124"/>
      <c r="M226" s="72"/>
      <c r="N226" s="72"/>
      <c r="O226" s="72"/>
      <c r="P226" s="72"/>
      <c r="Q226" s="72"/>
      <c r="R226" s="72"/>
      <c r="S226" s="72"/>
      <c r="T226" s="72"/>
      <c r="U226" s="132"/>
      <c r="V226" s="132"/>
    </row>
    <row r="227" spans="1:22" ht="20.149999999999999" customHeight="1" x14ac:dyDescent="0.35">
      <c r="A227" s="15"/>
      <c r="B227" s="15"/>
      <c r="C227" s="41"/>
      <c r="D227" s="15"/>
      <c r="E227" s="19"/>
      <c r="F227" s="19"/>
      <c r="G227" s="99"/>
      <c r="H227" s="67"/>
      <c r="I227" s="16"/>
      <c r="J227" s="19"/>
      <c r="K227" s="29"/>
      <c r="L227" s="124"/>
      <c r="M227" s="72"/>
      <c r="N227" s="72"/>
      <c r="O227" s="72"/>
      <c r="P227" s="72"/>
      <c r="Q227" s="72"/>
      <c r="R227" s="72"/>
      <c r="S227" s="72"/>
      <c r="T227" s="72"/>
      <c r="U227" s="132"/>
      <c r="V227" s="132"/>
    </row>
    <row r="228" spans="1:22" ht="20.149999999999999" customHeight="1" x14ac:dyDescent="0.35">
      <c r="A228" s="18"/>
      <c r="B228" s="18"/>
      <c r="C228" s="142"/>
      <c r="D228" s="18"/>
      <c r="E228" s="18"/>
      <c r="F228" s="18"/>
      <c r="G228" s="97"/>
      <c r="H228" s="30"/>
      <c r="I228" s="18"/>
      <c r="J228" s="18"/>
      <c r="K228" s="30"/>
      <c r="L228" s="122"/>
      <c r="M228" s="77"/>
      <c r="N228" s="77"/>
      <c r="O228" s="77"/>
      <c r="P228" s="77"/>
      <c r="Q228" s="77"/>
      <c r="R228" s="77"/>
      <c r="S228" s="77"/>
      <c r="T228" s="77"/>
      <c r="U228" s="134"/>
      <c r="V228" s="134"/>
    </row>
    <row r="229" spans="1:22" ht="20.149999999999999" customHeight="1" x14ac:dyDescent="0.35">
      <c r="A229" s="10"/>
      <c r="B229" s="11"/>
      <c r="C229" s="135"/>
      <c r="D229" s="11"/>
      <c r="E229" s="11"/>
      <c r="F229" s="11"/>
      <c r="G229" s="98"/>
      <c r="H229" s="66"/>
      <c r="I229" s="11"/>
      <c r="J229" s="11"/>
      <c r="K229" s="66"/>
      <c r="L229" s="123"/>
      <c r="M229" s="78"/>
      <c r="N229" s="78"/>
      <c r="O229" s="78"/>
      <c r="P229" s="78"/>
      <c r="Q229" s="78"/>
      <c r="R229" s="78"/>
      <c r="S229" s="78"/>
      <c r="T229" s="78"/>
      <c r="U229" s="135"/>
      <c r="V229" s="135"/>
    </row>
    <row r="230" spans="1:22" ht="20.149999999999999" customHeight="1" x14ac:dyDescent="0.35">
      <c r="A230" s="12"/>
      <c r="B230" s="13"/>
      <c r="C230" s="13"/>
      <c r="D230" s="13"/>
      <c r="E230" s="13"/>
      <c r="F230" s="13"/>
      <c r="G230" s="83"/>
      <c r="H230" s="64"/>
      <c r="I230" s="145"/>
      <c r="J230" s="13"/>
      <c r="K230" s="64"/>
      <c r="L230" s="117"/>
      <c r="M230" s="74"/>
      <c r="N230" s="74"/>
      <c r="O230" s="75"/>
      <c r="P230" s="74"/>
      <c r="Q230" s="74"/>
      <c r="R230" s="74"/>
      <c r="S230" s="146"/>
      <c r="T230" s="146"/>
      <c r="U230" s="145"/>
      <c r="V230" s="24"/>
    </row>
    <row r="231" spans="1:22" ht="20.149999999999999" customHeight="1" x14ac:dyDescent="0.35">
      <c r="A231" s="145"/>
      <c r="B231" s="145"/>
      <c r="C231" s="145"/>
      <c r="D231" s="145"/>
      <c r="E231" s="145"/>
      <c r="F231" s="145"/>
      <c r="G231" s="83"/>
      <c r="H231" s="64"/>
      <c r="I231" s="145"/>
      <c r="J231" s="145"/>
      <c r="K231" s="64"/>
      <c r="L231" s="117"/>
      <c r="M231" s="146"/>
      <c r="N231" s="146"/>
      <c r="O231" s="146"/>
      <c r="P231" s="146"/>
      <c r="Q231" s="146"/>
      <c r="R231" s="146"/>
      <c r="S231" s="146"/>
      <c r="T231" s="146"/>
      <c r="U231" s="145"/>
      <c r="V231" s="145"/>
    </row>
    <row r="232" spans="1:22" ht="20.149999999999999" customHeight="1" x14ac:dyDescent="0.35">
      <c r="A232" s="15"/>
      <c r="B232" s="15"/>
      <c r="C232" s="41"/>
      <c r="D232" s="15"/>
      <c r="E232" s="15"/>
      <c r="F232" s="15"/>
      <c r="G232" s="92"/>
      <c r="H232" s="29"/>
      <c r="I232" s="16"/>
      <c r="J232" s="32"/>
      <c r="K232" s="29"/>
      <c r="L232" s="124"/>
      <c r="M232" s="72"/>
      <c r="N232" s="72"/>
      <c r="O232" s="72"/>
      <c r="P232" s="72"/>
      <c r="Q232" s="72"/>
      <c r="R232" s="72"/>
      <c r="S232" s="72"/>
      <c r="T232" s="72"/>
      <c r="U232" s="132"/>
      <c r="V232" s="132"/>
    </row>
    <row r="233" spans="1:22" ht="20.149999999999999" customHeight="1" x14ac:dyDescent="0.35">
      <c r="A233" s="15"/>
      <c r="B233" s="15"/>
      <c r="C233" s="41"/>
      <c r="D233" s="15"/>
      <c r="E233" s="15"/>
      <c r="F233" s="15"/>
      <c r="G233" s="92"/>
      <c r="H233" s="29"/>
      <c r="I233" s="16"/>
      <c r="J233" s="32"/>
      <c r="K233" s="29"/>
      <c r="L233" s="124"/>
      <c r="M233" s="72"/>
      <c r="N233" s="72"/>
      <c r="O233" s="72"/>
      <c r="P233" s="72"/>
      <c r="Q233" s="72"/>
      <c r="R233" s="72"/>
      <c r="S233" s="72"/>
      <c r="T233" s="72"/>
      <c r="U233" s="132"/>
      <c r="V233" s="132"/>
    </row>
    <row r="234" spans="1:22" ht="20.149999999999999" customHeight="1" x14ac:dyDescent="0.35">
      <c r="A234" s="15"/>
      <c r="B234" s="15"/>
      <c r="C234" s="41"/>
      <c r="D234" s="15"/>
      <c r="E234" s="15"/>
      <c r="F234" s="15"/>
      <c r="G234" s="92"/>
      <c r="H234" s="29"/>
      <c r="I234" s="16"/>
      <c r="J234" s="32"/>
      <c r="K234" s="29"/>
      <c r="L234" s="124"/>
      <c r="M234" s="72"/>
      <c r="N234" s="72"/>
      <c r="O234" s="72"/>
      <c r="P234" s="72"/>
      <c r="Q234" s="72"/>
      <c r="R234" s="72"/>
      <c r="S234" s="72"/>
      <c r="T234" s="72"/>
      <c r="U234" s="132"/>
      <c r="V234" s="132"/>
    </row>
    <row r="235" spans="1:22" ht="20.149999999999999" customHeight="1" x14ac:dyDescent="0.35">
      <c r="A235" s="15"/>
      <c r="B235" s="15"/>
      <c r="C235" s="41"/>
      <c r="D235" s="15"/>
      <c r="E235" s="19"/>
      <c r="F235" s="19"/>
      <c r="G235" s="99"/>
      <c r="H235" s="67"/>
      <c r="I235" s="16"/>
      <c r="J235" s="19"/>
      <c r="K235" s="29"/>
      <c r="L235" s="124"/>
      <c r="M235" s="72"/>
      <c r="N235" s="72"/>
      <c r="O235" s="72"/>
      <c r="P235" s="72"/>
      <c r="Q235" s="72"/>
      <c r="R235" s="72"/>
      <c r="S235" s="72"/>
      <c r="T235" s="72"/>
      <c r="U235" s="132"/>
      <c r="V235" s="132"/>
    </row>
    <row r="236" spans="1:22" ht="20.149999999999999" customHeight="1" x14ac:dyDescent="0.35">
      <c r="A236" s="15"/>
      <c r="B236" s="15"/>
      <c r="C236" s="41"/>
      <c r="D236" s="15"/>
      <c r="E236" s="19"/>
      <c r="F236" s="19"/>
      <c r="G236" s="99"/>
      <c r="H236" s="67"/>
      <c r="I236" s="16"/>
      <c r="J236" s="19"/>
      <c r="K236" s="29"/>
      <c r="L236" s="124"/>
      <c r="M236" s="72"/>
      <c r="N236" s="72"/>
      <c r="O236" s="72"/>
      <c r="P236" s="72"/>
      <c r="Q236" s="72"/>
      <c r="R236" s="72"/>
      <c r="S236" s="72"/>
      <c r="T236" s="72"/>
      <c r="U236" s="132"/>
      <c r="V236" s="132"/>
    </row>
    <row r="237" spans="1:22" ht="20.149999999999999" customHeight="1" x14ac:dyDescent="0.35">
      <c r="A237" s="18"/>
      <c r="B237" s="18"/>
      <c r="C237" s="142"/>
      <c r="D237" s="18"/>
      <c r="E237" s="18"/>
      <c r="F237" s="18"/>
      <c r="G237" s="97"/>
      <c r="H237" s="30"/>
      <c r="I237" s="18"/>
      <c r="J237" s="18"/>
      <c r="K237" s="30"/>
      <c r="L237" s="122"/>
      <c r="M237" s="77"/>
      <c r="N237" s="77"/>
      <c r="O237" s="77"/>
      <c r="P237" s="77"/>
      <c r="Q237" s="77"/>
      <c r="R237" s="77"/>
      <c r="S237" s="77"/>
      <c r="T237" s="77"/>
      <c r="U237" s="134"/>
      <c r="V237" s="134"/>
    </row>
  </sheetData>
  <dataConsolidate/>
  <mergeCells count="5">
    <mergeCell ref="M3:N3"/>
    <mergeCell ref="O3:P3"/>
    <mergeCell ref="Q3:R3"/>
    <mergeCell ref="S3:T3"/>
    <mergeCell ref="U3:V3"/>
  </mergeCells>
  <printOptions horizontalCentered="1"/>
  <pageMargins left="0" right="0" top="7.874015748031496E-2" bottom="0.27559055118110237" header="0" footer="0"/>
  <pageSetup paperSize="9" scale="37" fitToHeight="0" orientation="landscape" r:id="rId1"/>
  <headerFooter>
    <oddFooter>&amp;L
The data of the companies that are not under XP coverage come from the consensus according to Bloomberg. The sector averages are market cap weighted.
*Target price for 2023, remaining are for 2022. **In USD. ***Only data in BRL.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9F4E9E-0DFE-4F9B-8688-63E2AF98D90B}">
  <sheetPr>
    <tabColor theme="9" tint="0.79998168889431442"/>
    <pageSetUpPr fitToPage="1"/>
  </sheetPr>
  <dimension ref="A1:Q228"/>
  <sheetViews>
    <sheetView showGridLines="0" view="pageBreakPreview" zoomScale="80" zoomScaleNormal="60" zoomScaleSheetLayoutView="80" workbookViewId="0">
      <selection activeCell="D225" sqref="D225"/>
    </sheetView>
  </sheetViews>
  <sheetFormatPr defaultRowHeight="14.5" customHeight="1" x14ac:dyDescent="0.35"/>
  <cols>
    <col min="1" max="1" width="3.81640625" customWidth="1"/>
    <col min="2" max="2" width="22.54296875" customWidth="1"/>
    <col min="3" max="3" width="9.453125" customWidth="1"/>
    <col min="4" max="4" width="18.81640625" customWidth="1"/>
    <col min="5" max="5" width="18.1796875" bestFit="1" customWidth="1"/>
    <col min="6" max="8" width="12.54296875" customWidth="1"/>
    <col min="9" max="9" width="16.1796875" customWidth="1"/>
    <col min="10" max="11" width="12.54296875" customWidth="1"/>
    <col min="12" max="24" width="8.81640625" customWidth="1"/>
  </cols>
  <sheetData>
    <row r="1" spans="1:17" ht="35.25" customHeight="1" x14ac:dyDescent="0.35">
      <c r="A1" s="28"/>
      <c r="B1" s="27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</row>
    <row r="2" spans="1:17" ht="19" customHeight="1" x14ac:dyDescent="0.35">
      <c r="B2" s="2"/>
    </row>
    <row r="3" spans="1:17" ht="28" customHeight="1" x14ac:dyDescent="0.4">
      <c r="B3" s="153"/>
      <c r="C3" s="154"/>
      <c r="D3" s="154"/>
      <c r="E3" s="154"/>
      <c r="F3" s="154"/>
      <c r="G3" s="154"/>
      <c r="H3" s="154"/>
      <c r="I3" s="154"/>
      <c r="J3" s="154"/>
      <c r="K3" s="154"/>
    </row>
    <row r="4" spans="1:17" ht="15.5" x14ac:dyDescent="0.35">
      <c r="B4" s="154"/>
      <c r="C4" s="154"/>
      <c r="D4" s="154"/>
      <c r="E4" s="154"/>
      <c r="F4" s="154"/>
      <c r="G4" s="154"/>
      <c r="H4" s="154"/>
      <c r="I4" s="154"/>
      <c r="J4" s="154"/>
      <c r="K4" s="154"/>
    </row>
    <row r="5" spans="1:17" ht="15.5" x14ac:dyDescent="0.35">
      <c r="A5" s="154"/>
      <c r="B5" s="155"/>
      <c r="C5" s="154"/>
      <c r="D5" s="154"/>
      <c r="E5" s="154"/>
      <c r="F5" s="154"/>
      <c r="G5" s="154"/>
      <c r="H5" s="154"/>
      <c r="I5" s="154"/>
      <c r="J5" s="154"/>
      <c r="K5" s="154"/>
    </row>
    <row r="6" spans="1:17" ht="17" x14ac:dyDescent="0.35">
      <c r="A6" s="154"/>
      <c r="B6" s="155"/>
      <c r="C6" s="156"/>
      <c r="D6" s="156"/>
      <c r="E6" s="156"/>
      <c r="F6" s="157"/>
      <c r="G6" s="157"/>
      <c r="H6" s="3"/>
      <c r="I6" s="4"/>
      <c r="J6" s="5"/>
      <c r="K6" s="5"/>
      <c r="O6" s="158"/>
    </row>
    <row r="7" spans="1:17" ht="17" x14ac:dyDescent="0.35">
      <c r="A7" s="154"/>
      <c r="B7" s="159"/>
      <c r="C7" s="156"/>
      <c r="D7" s="156"/>
      <c r="E7" s="156"/>
      <c r="F7" s="157"/>
      <c r="G7" s="157"/>
      <c r="H7" s="3"/>
      <c r="I7" s="4"/>
      <c r="J7" s="5"/>
      <c r="K7" s="5"/>
      <c r="O7" s="158"/>
    </row>
    <row r="8" spans="1:17" ht="17" x14ac:dyDescent="0.35">
      <c r="A8" s="154"/>
      <c r="B8" s="159"/>
      <c r="C8" s="156"/>
      <c r="D8" s="156"/>
      <c r="E8" s="156"/>
      <c r="F8" s="157"/>
      <c r="G8" s="157"/>
      <c r="H8" s="3"/>
      <c r="I8" s="4"/>
      <c r="J8" s="5"/>
      <c r="K8" s="5"/>
      <c r="O8" s="158"/>
    </row>
    <row r="9" spans="1:17" ht="17" x14ac:dyDescent="0.35">
      <c r="A9" s="154"/>
      <c r="B9" s="159"/>
      <c r="C9" s="156"/>
      <c r="D9" s="156"/>
      <c r="F9" s="157"/>
      <c r="G9" s="157"/>
      <c r="H9" s="3"/>
      <c r="I9" s="4"/>
      <c r="J9" s="5"/>
      <c r="K9" s="5"/>
      <c r="O9" s="158"/>
    </row>
    <row r="10" spans="1:17" ht="17" x14ac:dyDescent="0.35">
      <c r="A10" s="154"/>
      <c r="B10" s="159"/>
      <c r="C10" s="156"/>
      <c r="D10" s="156"/>
      <c r="E10" s="156"/>
      <c r="F10" s="157"/>
      <c r="G10" s="157"/>
      <c r="H10" s="3"/>
      <c r="I10" s="4"/>
      <c r="J10" s="5"/>
      <c r="K10" s="5"/>
      <c r="N10" s="160"/>
      <c r="O10" s="161"/>
      <c r="P10" s="160"/>
      <c r="Q10" s="160"/>
    </row>
    <row r="11" spans="1:17" ht="17" x14ac:dyDescent="0.35">
      <c r="A11" s="154"/>
      <c r="B11" s="159"/>
      <c r="C11" s="156"/>
      <c r="D11" s="156"/>
      <c r="E11" s="156"/>
      <c r="F11" s="157"/>
      <c r="G11" s="157"/>
      <c r="H11" s="3"/>
      <c r="I11" s="4"/>
      <c r="J11" s="5"/>
      <c r="K11" s="5"/>
      <c r="N11" s="160"/>
      <c r="O11" s="161"/>
      <c r="P11" s="160"/>
      <c r="Q11" s="160"/>
    </row>
    <row r="12" spans="1:17" ht="17" x14ac:dyDescent="0.35">
      <c r="A12" s="154"/>
      <c r="B12" s="159"/>
      <c r="C12" s="156"/>
      <c r="D12" s="156"/>
      <c r="E12" s="156"/>
      <c r="F12" s="157"/>
      <c r="G12" s="157"/>
      <c r="H12" s="3"/>
      <c r="I12" s="4"/>
      <c r="J12" s="5"/>
      <c r="K12" s="5"/>
      <c r="N12" s="160"/>
      <c r="O12" s="162"/>
      <c r="P12" s="160"/>
      <c r="Q12" s="160"/>
    </row>
    <row r="13" spans="1:17" ht="17" x14ac:dyDescent="0.35">
      <c r="A13" s="154"/>
      <c r="B13" s="159"/>
      <c r="C13" s="156"/>
      <c r="D13" s="156"/>
      <c r="E13" s="156"/>
      <c r="F13" s="156"/>
      <c r="G13" s="163"/>
      <c r="H13" s="156"/>
      <c r="I13" s="164"/>
      <c r="J13" s="165"/>
      <c r="K13" s="165"/>
      <c r="N13" s="160"/>
      <c r="O13" s="166"/>
      <c r="P13" s="160"/>
      <c r="Q13" s="160"/>
    </row>
    <row r="14" spans="1:17" ht="17" x14ac:dyDescent="0.35">
      <c r="A14" s="154"/>
      <c r="B14" s="159"/>
      <c r="C14" s="156"/>
      <c r="D14" s="156"/>
      <c r="E14" s="156"/>
      <c r="F14" s="156"/>
      <c r="G14" s="163"/>
      <c r="H14" s="156"/>
      <c r="I14" s="164"/>
      <c r="J14" s="165"/>
      <c r="K14" s="165"/>
      <c r="N14" s="160"/>
      <c r="O14" s="167"/>
      <c r="P14" s="160"/>
      <c r="Q14" s="160"/>
    </row>
    <row r="15" spans="1:17" ht="17" x14ac:dyDescent="0.35">
      <c r="A15" s="154"/>
      <c r="B15" s="159"/>
      <c r="C15" s="156"/>
      <c r="D15" s="156"/>
      <c r="E15" s="156"/>
      <c r="F15" s="156"/>
      <c r="G15" s="163"/>
      <c r="H15" s="156"/>
      <c r="I15" s="164"/>
      <c r="J15" s="165"/>
      <c r="K15" s="165"/>
      <c r="N15" s="160"/>
      <c r="O15" s="167"/>
      <c r="P15" s="160"/>
      <c r="Q15" s="160"/>
    </row>
    <row r="16" spans="1:17" ht="17" x14ac:dyDescent="0.35">
      <c r="A16" s="154"/>
      <c r="B16" s="159"/>
      <c r="C16" s="156"/>
      <c r="D16" s="156"/>
      <c r="E16" s="156"/>
      <c r="F16" s="156"/>
      <c r="G16" s="163"/>
      <c r="H16" s="156"/>
      <c r="I16" s="164"/>
      <c r="J16" s="165"/>
      <c r="K16" s="165"/>
      <c r="N16" s="160"/>
      <c r="O16" s="161"/>
      <c r="P16" s="160"/>
      <c r="Q16" s="160"/>
    </row>
    <row r="17" spans="1:17" ht="17" x14ac:dyDescent="0.35">
      <c r="A17" s="154"/>
      <c r="B17" s="168"/>
      <c r="C17" s="156"/>
      <c r="D17" s="156"/>
      <c r="E17" s="156"/>
      <c r="F17" s="156"/>
      <c r="G17" s="163"/>
      <c r="H17" s="163"/>
      <c r="I17" s="169"/>
      <c r="J17" s="169"/>
      <c r="K17" s="170"/>
      <c r="N17" s="160"/>
      <c r="O17" s="161"/>
      <c r="P17" s="160"/>
      <c r="Q17" s="160"/>
    </row>
    <row r="18" spans="1:17" ht="17" x14ac:dyDescent="0.35">
      <c r="A18" s="154"/>
      <c r="B18" s="159"/>
      <c r="C18" s="156"/>
      <c r="D18" s="156"/>
      <c r="E18" s="156"/>
      <c r="F18" s="157"/>
      <c r="G18" s="157"/>
      <c r="H18" s="3"/>
      <c r="I18" s="4"/>
      <c r="J18" s="5"/>
      <c r="K18" s="5"/>
      <c r="N18" s="160"/>
      <c r="O18" s="161"/>
      <c r="P18" s="160"/>
      <c r="Q18" s="160"/>
    </row>
    <row r="19" spans="1:17" ht="17" x14ac:dyDescent="0.35">
      <c r="A19" s="154"/>
      <c r="B19" s="159"/>
      <c r="C19" s="156"/>
      <c r="D19" s="156"/>
      <c r="E19" s="156"/>
      <c r="F19" s="157"/>
      <c r="G19" s="157"/>
      <c r="H19" s="3"/>
      <c r="I19" s="4"/>
      <c r="J19" s="5"/>
      <c r="K19" s="5"/>
      <c r="N19" s="160"/>
      <c r="O19" s="161"/>
      <c r="P19" s="160"/>
      <c r="Q19" s="160"/>
    </row>
    <row r="20" spans="1:17" ht="17" x14ac:dyDescent="0.35">
      <c r="A20" s="154"/>
      <c r="B20" s="159"/>
      <c r="C20" s="156"/>
      <c r="D20" s="156"/>
      <c r="E20" s="156"/>
      <c r="F20" s="157"/>
      <c r="G20" s="157"/>
      <c r="H20" s="3"/>
      <c r="I20" s="4"/>
      <c r="J20" s="5"/>
      <c r="K20" s="5"/>
      <c r="N20" s="160"/>
      <c r="O20" s="161"/>
      <c r="P20" s="160"/>
      <c r="Q20" s="160"/>
    </row>
    <row r="21" spans="1:17" ht="17" x14ac:dyDescent="0.35">
      <c r="A21" s="154"/>
      <c r="B21" s="168"/>
      <c r="C21" s="156"/>
      <c r="D21" s="156"/>
      <c r="E21" s="156"/>
      <c r="N21" s="160"/>
      <c r="O21" s="161"/>
      <c r="P21" s="160"/>
      <c r="Q21" s="160"/>
    </row>
    <row r="22" spans="1:17" ht="17" x14ac:dyDescent="0.35">
      <c r="A22" s="154"/>
      <c r="B22" s="159"/>
      <c r="C22" s="156"/>
      <c r="D22" s="156"/>
      <c r="E22" s="156"/>
      <c r="F22" s="157"/>
      <c r="G22" s="157"/>
      <c r="H22" s="3"/>
      <c r="I22" s="4"/>
      <c r="J22" s="5"/>
      <c r="K22" s="5"/>
      <c r="N22" s="160"/>
      <c r="O22" s="161"/>
      <c r="P22" s="160"/>
      <c r="Q22" s="160"/>
    </row>
    <row r="23" spans="1:17" ht="17" x14ac:dyDescent="0.35">
      <c r="A23" s="154"/>
      <c r="B23" s="159"/>
      <c r="C23" s="156"/>
      <c r="D23" s="156"/>
      <c r="E23" s="156"/>
      <c r="F23" s="157"/>
      <c r="G23" s="157"/>
      <c r="H23" s="3"/>
      <c r="I23" s="4"/>
      <c r="J23" s="5"/>
      <c r="K23" s="5"/>
      <c r="N23" s="160"/>
      <c r="O23" s="161"/>
      <c r="P23" s="160"/>
      <c r="Q23" s="160"/>
    </row>
    <row r="24" spans="1:17" ht="17" x14ac:dyDescent="0.35">
      <c r="A24" s="154"/>
      <c r="B24" s="159"/>
      <c r="C24" s="156"/>
      <c r="D24" s="156"/>
      <c r="E24" s="156"/>
      <c r="F24" s="157"/>
      <c r="G24" s="157"/>
      <c r="H24" s="3"/>
      <c r="I24" s="4"/>
      <c r="J24" s="5"/>
      <c r="K24" s="5"/>
      <c r="N24" s="160"/>
      <c r="O24" s="33"/>
      <c r="P24" s="160"/>
      <c r="Q24" s="160"/>
    </row>
    <row r="25" spans="1:17" ht="17" x14ac:dyDescent="0.35">
      <c r="A25" s="154"/>
      <c r="B25" s="159"/>
      <c r="C25" s="156"/>
      <c r="D25" s="156"/>
      <c r="E25" s="156"/>
      <c r="F25" s="157"/>
      <c r="G25" s="157"/>
      <c r="H25" s="3"/>
      <c r="I25" s="4"/>
      <c r="J25" s="5"/>
      <c r="K25" s="5"/>
      <c r="N25" s="160"/>
      <c r="O25" s="33"/>
      <c r="P25" s="160"/>
      <c r="Q25" s="160"/>
    </row>
    <row r="26" spans="1:17" ht="17" x14ac:dyDescent="0.35">
      <c r="A26" s="154"/>
      <c r="B26" s="159"/>
      <c r="C26" s="156"/>
      <c r="D26" s="156"/>
      <c r="E26" s="156"/>
      <c r="F26" s="156"/>
      <c r="G26" s="163"/>
      <c r="H26" s="156"/>
      <c r="I26" s="164"/>
      <c r="J26" s="165"/>
      <c r="K26" s="165"/>
      <c r="N26" s="160"/>
      <c r="O26" s="33"/>
      <c r="P26" s="160"/>
      <c r="Q26" s="160"/>
    </row>
    <row r="27" spans="1:17" ht="17" x14ac:dyDescent="0.35">
      <c r="A27" s="154"/>
      <c r="B27" s="159"/>
      <c r="C27" s="156"/>
      <c r="D27" s="156"/>
      <c r="E27" s="156"/>
      <c r="F27" s="156"/>
      <c r="G27" s="163"/>
      <c r="H27" s="156"/>
      <c r="I27" s="164"/>
      <c r="J27" s="165"/>
      <c r="K27" s="165"/>
      <c r="N27" s="160"/>
      <c r="O27" s="33"/>
      <c r="P27" s="160"/>
      <c r="Q27" s="160"/>
    </row>
    <row r="28" spans="1:17" ht="17" x14ac:dyDescent="0.35">
      <c r="A28" s="154"/>
      <c r="B28" s="159"/>
      <c r="C28" s="156"/>
      <c r="D28" s="156"/>
      <c r="E28" s="156"/>
      <c r="F28" s="156"/>
      <c r="G28" s="163"/>
      <c r="H28" s="156"/>
      <c r="I28" s="164"/>
      <c r="J28" s="165"/>
      <c r="K28" s="165"/>
      <c r="N28" s="160"/>
      <c r="O28" s="162"/>
      <c r="P28" s="160"/>
      <c r="Q28" s="160"/>
    </row>
    <row r="29" spans="1:17" ht="17" x14ac:dyDescent="0.35">
      <c r="A29" s="154"/>
      <c r="B29" s="159"/>
      <c r="C29" s="156"/>
      <c r="D29" s="156"/>
      <c r="E29" s="156"/>
      <c r="F29" s="156"/>
      <c r="G29" s="163"/>
      <c r="H29" s="156"/>
      <c r="I29" s="164"/>
      <c r="J29" s="165"/>
      <c r="K29" s="165"/>
      <c r="N29" s="160"/>
      <c r="O29" s="166"/>
      <c r="P29" s="160"/>
      <c r="Q29" s="160"/>
    </row>
    <row r="30" spans="1:17" ht="17" x14ac:dyDescent="0.35">
      <c r="A30" s="154"/>
      <c r="B30" s="159"/>
      <c r="C30" s="156"/>
      <c r="D30" s="156"/>
      <c r="E30" s="156"/>
      <c r="F30" s="156"/>
      <c r="G30" s="163"/>
      <c r="H30" s="156"/>
      <c r="I30" s="164"/>
      <c r="J30" s="165"/>
      <c r="K30" s="165"/>
      <c r="N30" s="160"/>
      <c r="O30" s="167"/>
      <c r="P30" s="160"/>
      <c r="Q30" s="160"/>
    </row>
    <row r="31" spans="1:17" ht="17" x14ac:dyDescent="0.35">
      <c r="A31" s="154"/>
      <c r="B31" s="168"/>
      <c r="C31" s="156"/>
      <c r="D31" s="156"/>
      <c r="E31" s="156"/>
      <c r="N31" s="160"/>
      <c r="O31" s="167"/>
      <c r="P31" s="160"/>
      <c r="Q31" s="160"/>
    </row>
    <row r="32" spans="1:17" ht="17" x14ac:dyDescent="0.35">
      <c r="A32" s="154"/>
      <c r="B32" s="159"/>
      <c r="C32" s="156"/>
      <c r="D32" s="156"/>
      <c r="E32" s="156"/>
      <c r="F32" s="157"/>
      <c r="G32" s="157"/>
      <c r="H32" s="3"/>
      <c r="I32" s="4"/>
      <c r="J32" s="5"/>
      <c r="K32" s="5"/>
      <c r="N32" s="160"/>
      <c r="O32" s="161"/>
      <c r="P32" s="160"/>
      <c r="Q32" s="160"/>
    </row>
    <row r="33" spans="1:17" ht="17" x14ac:dyDescent="0.35">
      <c r="A33" s="154"/>
      <c r="B33" s="159"/>
      <c r="C33" s="156"/>
      <c r="D33" s="156"/>
      <c r="E33" s="156"/>
      <c r="F33" s="157"/>
      <c r="G33" s="157"/>
      <c r="H33" s="3"/>
      <c r="I33" s="4"/>
      <c r="J33" s="5"/>
      <c r="K33" s="5"/>
      <c r="N33" s="160"/>
      <c r="O33" s="161"/>
      <c r="P33" s="160"/>
      <c r="Q33" s="160"/>
    </row>
    <row r="34" spans="1:17" ht="17" x14ac:dyDescent="0.35">
      <c r="A34" s="154"/>
      <c r="B34" s="159"/>
      <c r="C34" s="156"/>
      <c r="D34" s="156"/>
      <c r="E34" s="156"/>
      <c r="F34" s="157"/>
      <c r="G34" s="157"/>
      <c r="H34" s="3"/>
      <c r="I34" s="4"/>
      <c r="J34" s="5"/>
      <c r="K34" s="5"/>
      <c r="N34" s="160"/>
      <c r="O34" s="161"/>
      <c r="P34" s="160"/>
      <c r="Q34" s="160"/>
    </row>
    <row r="35" spans="1:17" ht="17" x14ac:dyDescent="0.35">
      <c r="A35" s="154"/>
      <c r="B35" s="159"/>
      <c r="C35" s="156"/>
      <c r="D35" s="156"/>
      <c r="E35" s="156"/>
      <c r="F35" s="157"/>
      <c r="G35" s="157"/>
      <c r="H35" s="3"/>
      <c r="I35" s="4"/>
      <c r="J35" s="5"/>
      <c r="K35" s="5"/>
      <c r="N35" s="160"/>
      <c r="O35" s="161"/>
      <c r="P35" s="160"/>
      <c r="Q35" s="160"/>
    </row>
    <row r="36" spans="1:17" ht="17" x14ac:dyDescent="0.35">
      <c r="A36" s="154"/>
      <c r="B36" s="159"/>
      <c r="C36" s="156"/>
      <c r="D36" s="156"/>
      <c r="E36" s="156"/>
      <c r="F36" s="157"/>
      <c r="G36" s="157"/>
      <c r="H36" s="3"/>
      <c r="I36" s="4"/>
      <c r="J36" s="5"/>
      <c r="K36" s="5"/>
      <c r="N36" s="160"/>
      <c r="O36" s="161"/>
      <c r="P36" s="160"/>
      <c r="Q36" s="160"/>
    </row>
    <row r="37" spans="1:17" ht="17" x14ac:dyDescent="0.35">
      <c r="A37" s="154"/>
      <c r="B37" s="159"/>
      <c r="C37" s="156"/>
      <c r="D37" s="156"/>
      <c r="E37" s="156"/>
      <c r="F37" s="157"/>
      <c r="G37" s="157"/>
      <c r="H37" s="3"/>
      <c r="I37" s="4"/>
      <c r="J37" s="5"/>
      <c r="K37" s="5"/>
      <c r="N37" s="160"/>
      <c r="O37" s="161"/>
      <c r="P37" s="160"/>
      <c r="Q37" s="160"/>
    </row>
    <row r="38" spans="1:17" ht="14.5" customHeight="1" x14ac:dyDescent="0.35">
      <c r="N38" s="160"/>
      <c r="O38" s="161"/>
      <c r="P38" s="160"/>
      <c r="Q38" s="160"/>
    </row>
    <row r="39" spans="1:17" ht="14.5" customHeight="1" x14ac:dyDescent="0.35">
      <c r="N39" s="160"/>
      <c r="O39" s="33"/>
      <c r="P39" s="160"/>
      <c r="Q39" s="160"/>
    </row>
    <row r="40" spans="1:17" ht="14.5" customHeight="1" x14ac:dyDescent="0.35">
      <c r="N40" s="160"/>
      <c r="O40" s="33"/>
      <c r="P40" s="160"/>
      <c r="Q40" s="160"/>
    </row>
    <row r="41" spans="1:17" ht="14.5" customHeight="1" x14ac:dyDescent="0.35">
      <c r="N41" s="160"/>
      <c r="O41" s="162"/>
      <c r="P41" s="160"/>
      <c r="Q41" s="160"/>
    </row>
    <row r="42" spans="1:17" ht="14.5" customHeight="1" x14ac:dyDescent="0.35">
      <c r="N42" s="160"/>
      <c r="O42" s="166"/>
      <c r="P42" s="160"/>
      <c r="Q42" s="160"/>
    </row>
    <row r="43" spans="1:17" ht="14.5" customHeight="1" x14ac:dyDescent="0.35">
      <c r="N43" s="160"/>
      <c r="O43" s="167"/>
      <c r="P43" s="160"/>
      <c r="Q43" s="160"/>
    </row>
    <row r="44" spans="1:17" ht="14.5" customHeight="1" x14ac:dyDescent="0.35">
      <c r="N44" s="160"/>
      <c r="O44" s="167"/>
      <c r="P44" s="160"/>
      <c r="Q44" s="160"/>
    </row>
    <row r="45" spans="1:17" ht="14.5" customHeight="1" x14ac:dyDescent="0.35">
      <c r="N45" s="160"/>
      <c r="O45" s="161"/>
      <c r="P45" s="160"/>
      <c r="Q45" s="160"/>
    </row>
    <row r="46" spans="1:17" ht="14.5" customHeight="1" x14ac:dyDescent="0.35">
      <c r="N46" s="160"/>
      <c r="O46" s="161"/>
      <c r="P46" s="160"/>
      <c r="Q46" s="160"/>
    </row>
    <row r="47" spans="1:17" ht="14.5" customHeight="1" x14ac:dyDescent="0.35">
      <c r="N47" s="160"/>
      <c r="O47" s="161"/>
      <c r="P47" s="160"/>
      <c r="Q47" s="160"/>
    </row>
    <row r="48" spans="1:17" ht="14.5" customHeight="1" x14ac:dyDescent="0.35">
      <c r="N48" s="160"/>
      <c r="O48" s="161"/>
      <c r="P48" s="160"/>
      <c r="Q48" s="160"/>
    </row>
    <row r="49" spans="14:17" ht="14.5" customHeight="1" x14ac:dyDescent="0.35">
      <c r="N49" s="160"/>
      <c r="O49" s="33"/>
      <c r="P49" s="160"/>
      <c r="Q49" s="160"/>
    </row>
    <row r="50" spans="14:17" ht="14.5" customHeight="1" x14ac:dyDescent="0.35">
      <c r="N50" s="160"/>
      <c r="O50" s="162"/>
      <c r="P50" s="160"/>
      <c r="Q50" s="160"/>
    </row>
    <row r="51" spans="14:17" ht="14.5" customHeight="1" x14ac:dyDescent="0.35">
      <c r="N51" s="160"/>
      <c r="O51" s="166"/>
      <c r="P51" s="160"/>
      <c r="Q51" s="160"/>
    </row>
    <row r="52" spans="14:17" ht="14.5" customHeight="1" x14ac:dyDescent="0.35">
      <c r="N52" s="160"/>
      <c r="O52" s="167"/>
      <c r="P52" s="160"/>
      <c r="Q52" s="160"/>
    </row>
    <row r="53" spans="14:17" ht="14.5" customHeight="1" x14ac:dyDescent="0.35">
      <c r="N53" s="160"/>
      <c r="O53" s="167"/>
      <c r="P53" s="160"/>
      <c r="Q53" s="160"/>
    </row>
    <row r="54" spans="14:17" ht="14.5" customHeight="1" x14ac:dyDescent="0.35">
      <c r="N54" s="160"/>
      <c r="O54" s="161"/>
      <c r="P54" s="160"/>
      <c r="Q54" s="160"/>
    </row>
    <row r="55" spans="14:17" ht="14.5" customHeight="1" x14ac:dyDescent="0.35">
      <c r="N55" s="160"/>
      <c r="O55" s="161"/>
      <c r="P55" s="160"/>
      <c r="Q55" s="160"/>
    </row>
    <row r="56" spans="14:17" ht="14.5" customHeight="1" x14ac:dyDescent="0.35">
      <c r="N56" s="160"/>
      <c r="O56" s="161"/>
      <c r="P56" s="160"/>
      <c r="Q56" s="160"/>
    </row>
    <row r="57" spans="14:17" ht="14.5" customHeight="1" x14ac:dyDescent="0.35">
      <c r="N57" s="160"/>
      <c r="O57" s="161"/>
      <c r="P57" s="160"/>
      <c r="Q57" s="160"/>
    </row>
    <row r="58" spans="14:17" ht="14.5" customHeight="1" x14ac:dyDescent="0.35">
      <c r="N58" s="160"/>
      <c r="O58" s="161"/>
      <c r="P58" s="160"/>
      <c r="Q58" s="160"/>
    </row>
    <row r="59" spans="14:17" ht="14.5" customHeight="1" x14ac:dyDescent="0.35">
      <c r="N59" s="160"/>
      <c r="O59" s="161"/>
      <c r="P59" s="160"/>
      <c r="Q59" s="160"/>
    </row>
    <row r="60" spans="14:17" ht="14.5" customHeight="1" x14ac:dyDescent="0.35">
      <c r="N60" s="160"/>
      <c r="O60" s="161"/>
      <c r="P60" s="160"/>
      <c r="Q60" s="160"/>
    </row>
    <row r="61" spans="14:17" ht="14.5" customHeight="1" x14ac:dyDescent="0.35">
      <c r="N61" s="160"/>
      <c r="O61" s="161"/>
      <c r="P61" s="160"/>
      <c r="Q61" s="160"/>
    </row>
    <row r="62" spans="14:17" ht="14.5" customHeight="1" x14ac:dyDescent="0.35">
      <c r="N62" s="160"/>
      <c r="O62" s="161"/>
      <c r="P62" s="160"/>
      <c r="Q62" s="160"/>
    </row>
    <row r="63" spans="14:17" ht="14.5" customHeight="1" x14ac:dyDescent="0.35">
      <c r="N63" s="160"/>
      <c r="O63" s="161"/>
      <c r="P63" s="160"/>
      <c r="Q63" s="160"/>
    </row>
    <row r="64" spans="14:17" ht="14.5" customHeight="1" x14ac:dyDescent="0.35">
      <c r="N64" s="160"/>
      <c r="O64" s="161"/>
      <c r="P64" s="160"/>
      <c r="Q64" s="160"/>
    </row>
    <row r="65" spans="14:17" ht="14.5" customHeight="1" x14ac:dyDescent="0.35">
      <c r="N65" s="160"/>
      <c r="O65" s="161"/>
      <c r="P65" s="160"/>
      <c r="Q65" s="160"/>
    </row>
    <row r="66" spans="14:17" ht="14.5" customHeight="1" x14ac:dyDescent="0.35">
      <c r="N66" s="160"/>
      <c r="O66" s="33"/>
      <c r="P66" s="160"/>
      <c r="Q66" s="160"/>
    </row>
    <row r="67" spans="14:17" ht="14.5" customHeight="1" x14ac:dyDescent="0.35">
      <c r="N67" s="160"/>
      <c r="O67" s="33"/>
      <c r="P67" s="160"/>
      <c r="Q67" s="160"/>
    </row>
    <row r="68" spans="14:17" ht="14.5" customHeight="1" x14ac:dyDescent="0.35">
      <c r="N68" s="160"/>
      <c r="O68" s="33"/>
      <c r="P68" s="160"/>
      <c r="Q68" s="160"/>
    </row>
    <row r="69" spans="14:17" ht="14.5" customHeight="1" x14ac:dyDescent="0.35">
      <c r="N69" s="160"/>
      <c r="O69" s="33"/>
      <c r="P69" s="160"/>
      <c r="Q69" s="160"/>
    </row>
    <row r="70" spans="14:17" ht="14.5" customHeight="1" x14ac:dyDescent="0.35">
      <c r="N70" s="160"/>
      <c r="O70" s="33"/>
      <c r="P70" s="160"/>
      <c r="Q70" s="160"/>
    </row>
    <row r="71" spans="14:17" ht="14.5" customHeight="1" x14ac:dyDescent="0.35">
      <c r="N71" s="160"/>
      <c r="O71" s="33"/>
      <c r="P71" s="160"/>
      <c r="Q71" s="160"/>
    </row>
    <row r="72" spans="14:17" ht="14.5" customHeight="1" x14ac:dyDescent="0.35">
      <c r="N72" s="160"/>
      <c r="O72" s="33"/>
      <c r="P72" s="160"/>
      <c r="Q72" s="160"/>
    </row>
    <row r="73" spans="14:17" ht="14.5" customHeight="1" x14ac:dyDescent="0.35">
      <c r="N73" s="160"/>
      <c r="O73" s="33"/>
      <c r="P73" s="160"/>
      <c r="Q73" s="160"/>
    </row>
    <row r="74" spans="14:17" ht="14.5" customHeight="1" x14ac:dyDescent="0.35">
      <c r="N74" s="160"/>
      <c r="O74" s="33"/>
      <c r="P74" s="160"/>
      <c r="Q74" s="160"/>
    </row>
    <row r="75" spans="14:17" ht="14.5" customHeight="1" x14ac:dyDescent="0.35">
      <c r="N75" s="160"/>
      <c r="O75" s="162"/>
      <c r="P75" s="160"/>
      <c r="Q75" s="160"/>
    </row>
    <row r="76" spans="14:17" ht="14.5" customHeight="1" x14ac:dyDescent="0.35">
      <c r="N76" s="160"/>
      <c r="O76" s="166"/>
      <c r="P76" s="160"/>
      <c r="Q76" s="160"/>
    </row>
    <row r="77" spans="14:17" ht="14.5" customHeight="1" x14ac:dyDescent="0.35">
      <c r="N77" s="160"/>
      <c r="O77" s="167"/>
      <c r="P77" s="160"/>
      <c r="Q77" s="160"/>
    </row>
    <row r="78" spans="14:17" ht="14.5" customHeight="1" x14ac:dyDescent="0.35">
      <c r="N78" s="160"/>
      <c r="O78" s="167"/>
      <c r="P78" s="160"/>
      <c r="Q78" s="160"/>
    </row>
    <row r="79" spans="14:17" ht="14.5" customHeight="1" x14ac:dyDescent="0.35">
      <c r="N79" s="160"/>
      <c r="O79" s="33"/>
      <c r="P79" s="160"/>
      <c r="Q79" s="160"/>
    </row>
    <row r="80" spans="14:17" ht="14.5" customHeight="1" x14ac:dyDescent="0.35">
      <c r="N80" s="160"/>
      <c r="O80" s="162"/>
      <c r="P80" s="160"/>
      <c r="Q80" s="160"/>
    </row>
    <row r="81" spans="5:17" ht="14.5" customHeight="1" x14ac:dyDescent="0.35">
      <c r="N81" s="160"/>
      <c r="O81" s="166"/>
      <c r="P81" s="160"/>
      <c r="Q81" s="160"/>
    </row>
    <row r="82" spans="5:17" ht="14.5" customHeight="1" x14ac:dyDescent="0.35">
      <c r="N82" s="160"/>
      <c r="O82" s="167"/>
      <c r="P82" s="160"/>
      <c r="Q82" s="160"/>
    </row>
    <row r="83" spans="5:17" ht="14.5" customHeight="1" x14ac:dyDescent="0.35">
      <c r="N83" s="160"/>
      <c r="O83" s="167"/>
      <c r="P83" s="160"/>
      <c r="Q83" s="160"/>
    </row>
    <row r="84" spans="5:17" ht="14.5" customHeight="1" x14ac:dyDescent="0.35">
      <c r="N84" s="160"/>
      <c r="O84" s="161"/>
      <c r="P84" s="160"/>
      <c r="Q84" s="160"/>
    </row>
    <row r="85" spans="5:17" ht="14.5" customHeight="1" x14ac:dyDescent="0.35">
      <c r="N85" s="160"/>
      <c r="O85" s="161"/>
      <c r="P85" s="160"/>
      <c r="Q85" s="160"/>
    </row>
    <row r="86" spans="5:17" ht="14.5" customHeight="1" x14ac:dyDescent="0.35">
      <c r="N86" s="160"/>
      <c r="O86" s="161"/>
      <c r="P86" s="160"/>
      <c r="Q86" s="160"/>
    </row>
    <row r="87" spans="5:17" ht="14.5" customHeight="1" x14ac:dyDescent="0.35">
      <c r="N87" s="160"/>
      <c r="O87" s="161"/>
      <c r="P87" s="160"/>
      <c r="Q87" s="160"/>
    </row>
    <row r="88" spans="5:17" ht="14.5" customHeight="1" x14ac:dyDescent="0.35">
      <c r="N88" s="160"/>
      <c r="O88" s="161"/>
      <c r="P88" s="160"/>
      <c r="Q88" s="160"/>
    </row>
    <row r="89" spans="5:17" ht="14.5" customHeight="1" x14ac:dyDescent="0.35">
      <c r="N89" s="160"/>
      <c r="O89" s="161"/>
      <c r="P89" s="160"/>
      <c r="Q89" s="160"/>
    </row>
    <row r="90" spans="5:17" ht="14.5" customHeight="1" x14ac:dyDescent="0.35">
      <c r="N90" s="160"/>
      <c r="O90" s="161"/>
      <c r="P90" s="160"/>
      <c r="Q90" s="160"/>
    </row>
    <row r="91" spans="5:17" ht="14.5" customHeight="1" x14ac:dyDescent="0.35">
      <c r="N91" s="160"/>
      <c r="O91" s="161"/>
      <c r="P91" s="160"/>
      <c r="Q91" s="160"/>
    </row>
    <row r="92" spans="5:17" ht="14.5" customHeight="1" x14ac:dyDescent="0.35">
      <c r="N92" s="160"/>
      <c r="O92" s="161"/>
      <c r="P92" s="160"/>
      <c r="Q92" s="160"/>
    </row>
    <row r="93" spans="5:17" ht="14.5" customHeight="1" x14ac:dyDescent="0.35">
      <c r="N93" s="160"/>
      <c r="O93" s="162"/>
      <c r="P93" s="160"/>
      <c r="Q93" s="160"/>
    </row>
    <row r="94" spans="5:17" ht="14.5" customHeight="1" x14ac:dyDescent="0.35">
      <c r="N94" s="160"/>
      <c r="O94" s="166"/>
      <c r="P94" s="160"/>
      <c r="Q94" s="160"/>
    </row>
    <row r="95" spans="5:17" ht="14.5" customHeight="1" x14ac:dyDescent="0.35">
      <c r="E95" t="s">
        <v>115</v>
      </c>
      <c r="G95" t="s">
        <v>115</v>
      </c>
      <c r="N95" s="160"/>
      <c r="O95" s="167"/>
      <c r="P95" s="160"/>
      <c r="Q95" s="160"/>
    </row>
    <row r="96" spans="5:17" ht="14.5" customHeight="1" x14ac:dyDescent="0.35">
      <c r="E96" t="s">
        <v>115</v>
      </c>
      <c r="G96" t="s">
        <v>115</v>
      </c>
      <c r="N96" s="160"/>
      <c r="O96" s="167"/>
      <c r="P96" s="160"/>
      <c r="Q96" s="160"/>
    </row>
    <row r="97" spans="14:17" ht="14.5" customHeight="1" x14ac:dyDescent="0.35">
      <c r="N97" s="160"/>
      <c r="O97" s="161"/>
      <c r="P97" s="160"/>
      <c r="Q97" s="160"/>
    </row>
    <row r="98" spans="14:17" ht="14.5" customHeight="1" x14ac:dyDescent="0.35">
      <c r="N98" s="160"/>
      <c r="O98" s="161"/>
      <c r="P98" s="160"/>
      <c r="Q98" s="160"/>
    </row>
    <row r="99" spans="14:17" ht="14.5" customHeight="1" x14ac:dyDescent="0.35">
      <c r="N99" s="160"/>
      <c r="O99" s="162"/>
      <c r="P99" s="160"/>
      <c r="Q99" s="160"/>
    </row>
    <row r="100" spans="14:17" ht="14.5" customHeight="1" x14ac:dyDescent="0.35">
      <c r="N100" s="160"/>
      <c r="O100" s="166"/>
      <c r="P100" s="160"/>
      <c r="Q100" s="160"/>
    </row>
    <row r="101" spans="14:17" ht="14.5" customHeight="1" x14ac:dyDescent="0.35">
      <c r="N101" s="160"/>
      <c r="O101" s="167"/>
      <c r="P101" s="160"/>
      <c r="Q101" s="160"/>
    </row>
    <row r="102" spans="14:17" ht="14.5" customHeight="1" x14ac:dyDescent="0.35">
      <c r="N102" s="160"/>
      <c r="O102" s="167"/>
      <c r="P102" s="160"/>
      <c r="Q102" s="160"/>
    </row>
    <row r="103" spans="14:17" ht="14.5" customHeight="1" x14ac:dyDescent="0.35">
      <c r="N103" s="160"/>
      <c r="O103" s="161"/>
      <c r="P103" s="160"/>
      <c r="Q103" s="160"/>
    </row>
    <row r="104" spans="14:17" ht="14.5" customHeight="1" x14ac:dyDescent="0.35">
      <c r="N104" s="160"/>
      <c r="O104" s="161"/>
      <c r="P104" s="160"/>
      <c r="Q104" s="160"/>
    </row>
    <row r="105" spans="14:17" ht="14.5" customHeight="1" x14ac:dyDescent="0.35">
      <c r="N105" s="160"/>
      <c r="O105" s="161"/>
      <c r="P105" s="160"/>
      <c r="Q105" s="160"/>
    </row>
    <row r="106" spans="14:17" ht="14.5" customHeight="1" x14ac:dyDescent="0.35">
      <c r="N106" s="160"/>
      <c r="O106" s="161"/>
      <c r="P106" s="160"/>
      <c r="Q106" s="160"/>
    </row>
    <row r="107" spans="14:17" ht="14.5" customHeight="1" x14ac:dyDescent="0.35">
      <c r="N107" s="160"/>
      <c r="O107" s="162"/>
      <c r="P107" s="160"/>
      <c r="Q107" s="160"/>
    </row>
    <row r="108" spans="14:17" ht="14.5" customHeight="1" x14ac:dyDescent="0.35">
      <c r="N108" s="160"/>
      <c r="O108" s="166"/>
      <c r="P108" s="160"/>
      <c r="Q108" s="160"/>
    </row>
    <row r="109" spans="14:17" ht="14.5" customHeight="1" x14ac:dyDescent="0.35">
      <c r="N109" s="160"/>
      <c r="O109" s="167"/>
      <c r="P109" s="160"/>
      <c r="Q109" s="160"/>
    </row>
    <row r="110" spans="14:17" ht="14.5" customHeight="1" x14ac:dyDescent="0.35">
      <c r="N110" s="160"/>
      <c r="O110" s="167"/>
      <c r="P110" s="160"/>
      <c r="Q110" s="160"/>
    </row>
    <row r="111" spans="14:17" ht="14.5" customHeight="1" x14ac:dyDescent="0.35">
      <c r="N111" s="160"/>
      <c r="O111" s="171"/>
      <c r="P111" s="160"/>
      <c r="Q111" s="160"/>
    </row>
    <row r="112" spans="14:17" ht="14.5" customHeight="1" x14ac:dyDescent="0.35">
      <c r="N112" s="160"/>
      <c r="O112" s="171"/>
      <c r="P112" s="160"/>
      <c r="Q112" s="160"/>
    </row>
    <row r="113" spans="14:17" ht="14.5" customHeight="1" x14ac:dyDescent="0.35">
      <c r="N113" s="160"/>
      <c r="O113" s="171"/>
      <c r="P113" s="160"/>
      <c r="Q113" s="160"/>
    </row>
    <row r="114" spans="14:17" ht="14.5" customHeight="1" x14ac:dyDescent="0.35">
      <c r="N114" s="160"/>
      <c r="O114" s="171"/>
      <c r="P114" s="160"/>
      <c r="Q114" s="160"/>
    </row>
    <row r="115" spans="14:17" ht="14.5" customHeight="1" x14ac:dyDescent="0.35">
      <c r="N115" s="160"/>
      <c r="O115" s="171"/>
      <c r="P115" s="160"/>
      <c r="Q115" s="160"/>
    </row>
    <row r="116" spans="14:17" ht="14.5" customHeight="1" x14ac:dyDescent="0.35">
      <c r="N116" s="160"/>
      <c r="O116" s="171"/>
      <c r="P116" s="160"/>
      <c r="Q116" s="160"/>
    </row>
    <row r="117" spans="14:17" ht="14.5" customHeight="1" x14ac:dyDescent="0.35">
      <c r="N117" s="160"/>
      <c r="O117" s="171"/>
      <c r="P117" s="160"/>
      <c r="Q117" s="160"/>
    </row>
    <row r="118" spans="14:17" ht="14.5" customHeight="1" x14ac:dyDescent="0.35">
      <c r="N118" s="160"/>
      <c r="O118" s="171"/>
      <c r="P118" s="160"/>
      <c r="Q118" s="160"/>
    </row>
    <row r="119" spans="14:17" ht="14.5" customHeight="1" x14ac:dyDescent="0.35">
      <c r="N119" s="160"/>
      <c r="O119" s="33"/>
      <c r="P119" s="160"/>
      <c r="Q119" s="160"/>
    </row>
    <row r="120" spans="14:17" ht="14.5" customHeight="1" x14ac:dyDescent="0.35">
      <c r="N120" s="160"/>
      <c r="O120" s="33"/>
      <c r="P120" s="160"/>
      <c r="Q120" s="160"/>
    </row>
    <row r="121" spans="14:17" ht="14.5" customHeight="1" x14ac:dyDescent="0.35">
      <c r="N121" s="160"/>
      <c r="O121" s="33"/>
      <c r="P121" s="160"/>
      <c r="Q121" s="160"/>
    </row>
    <row r="122" spans="14:17" ht="14.5" customHeight="1" x14ac:dyDescent="0.35">
      <c r="N122" s="160"/>
      <c r="O122" s="33"/>
      <c r="P122" s="160"/>
      <c r="Q122" s="160"/>
    </row>
    <row r="123" spans="14:17" ht="14.5" customHeight="1" x14ac:dyDescent="0.35">
      <c r="N123" s="160"/>
      <c r="O123" s="33"/>
      <c r="P123" s="160"/>
      <c r="Q123" s="160"/>
    </row>
    <row r="124" spans="14:17" ht="14.5" customHeight="1" x14ac:dyDescent="0.35">
      <c r="N124" s="160"/>
      <c r="O124" s="162"/>
      <c r="P124" s="160"/>
      <c r="Q124" s="160"/>
    </row>
    <row r="125" spans="14:17" ht="14.5" customHeight="1" x14ac:dyDescent="0.35">
      <c r="N125" s="160"/>
      <c r="O125" s="166"/>
      <c r="P125" s="160"/>
      <c r="Q125" s="160"/>
    </row>
    <row r="126" spans="14:17" ht="14.5" customHeight="1" x14ac:dyDescent="0.35">
      <c r="N126" s="160"/>
      <c r="O126" s="167"/>
      <c r="P126" s="160"/>
      <c r="Q126" s="160"/>
    </row>
    <row r="127" spans="14:17" ht="14.5" customHeight="1" x14ac:dyDescent="0.35">
      <c r="N127" s="160"/>
      <c r="O127" s="167"/>
      <c r="P127" s="160"/>
      <c r="Q127" s="160"/>
    </row>
    <row r="128" spans="14:17" ht="14.5" customHeight="1" x14ac:dyDescent="0.35">
      <c r="N128" s="160"/>
      <c r="O128" s="161"/>
      <c r="P128" s="160"/>
      <c r="Q128" s="160"/>
    </row>
    <row r="129" spans="14:17" ht="14.5" customHeight="1" x14ac:dyDescent="0.35">
      <c r="N129" s="160"/>
      <c r="O129" s="161"/>
      <c r="P129" s="160"/>
      <c r="Q129" s="160"/>
    </row>
    <row r="130" spans="14:17" ht="14.5" customHeight="1" x14ac:dyDescent="0.35">
      <c r="N130" s="160"/>
      <c r="O130" s="161"/>
      <c r="P130" s="160"/>
      <c r="Q130" s="160"/>
    </row>
    <row r="131" spans="14:17" ht="14.5" customHeight="1" x14ac:dyDescent="0.35">
      <c r="N131" s="160"/>
      <c r="O131" s="161"/>
      <c r="P131" s="160"/>
      <c r="Q131" s="160"/>
    </row>
    <row r="132" spans="14:17" ht="14.5" customHeight="1" x14ac:dyDescent="0.35">
      <c r="N132" s="160"/>
      <c r="O132" s="161"/>
      <c r="P132" s="160"/>
      <c r="Q132" s="160"/>
    </row>
    <row r="133" spans="14:17" ht="14.5" customHeight="1" x14ac:dyDescent="0.35">
      <c r="N133" s="160"/>
      <c r="O133" s="161"/>
      <c r="P133" s="160"/>
      <c r="Q133" s="160"/>
    </row>
    <row r="134" spans="14:17" ht="14.5" customHeight="1" x14ac:dyDescent="0.35">
      <c r="N134" s="160"/>
      <c r="O134" s="161"/>
      <c r="P134" s="160"/>
      <c r="Q134" s="160"/>
    </row>
    <row r="135" spans="14:17" ht="14.5" customHeight="1" x14ac:dyDescent="0.35">
      <c r="N135" s="160"/>
      <c r="O135" s="161"/>
      <c r="P135" s="160"/>
      <c r="Q135" s="160"/>
    </row>
    <row r="136" spans="14:17" ht="14.5" customHeight="1" x14ac:dyDescent="0.35">
      <c r="N136" s="160"/>
      <c r="O136" s="33"/>
      <c r="P136" s="160"/>
      <c r="Q136" s="160"/>
    </row>
    <row r="137" spans="14:17" ht="14.5" customHeight="1" x14ac:dyDescent="0.35">
      <c r="N137" s="160"/>
      <c r="O137" s="33"/>
      <c r="P137" s="160"/>
      <c r="Q137" s="160"/>
    </row>
    <row r="138" spans="14:17" ht="14.5" customHeight="1" x14ac:dyDescent="0.35">
      <c r="N138" s="160"/>
      <c r="O138" s="162"/>
      <c r="P138" s="160"/>
      <c r="Q138" s="160"/>
    </row>
    <row r="139" spans="14:17" ht="14.5" customHeight="1" x14ac:dyDescent="0.35">
      <c r="N139" s="160"/>
      <c r="O139" s="166"/>
      <c r="P139" s="160"/>
      <c r="Q139" s="160"/>
    </row>
    <row r="140" spans="14:17" ht="14.5" customHeight="1" x14ac:dyDescent="0.35">
      <c r="N140" s="160"/>
      <c r="O140" s="167"/>
      <c r="P140" s="160"/>
      <c r="Q140" s="160"/>
    </row>
    <row r="141" spans="14:17" ht="14.5" customHeight="1" x14ac:dyDescent="0.35">
      <c r="N141" s="160"/>
      <c r="O141" s="167"/>
      <c r="P141" s="160"/>
      <c r="Q141" s="160"/>
    </row>
    <row r="142" spans="14:17" ht="14.5" customHeight="1" x14ac:dyDescent="0.35">
      <c r="N142" s="160"/>
      <c r="O142" s="161"/>
      <c r="P142" s="160"/>
      <c r="Q142" s="160"/>
    </row>
    <row r="143" spans="14:17" ht="14.5" customHeight="1" x14ac:dyDescent="0.35">
      <c r="N143" s="160"/>
      <c r="O143" s="161"/>
      <c r="P143" s="160"/>
      <c r="Q143" s="160"/>
    </row>
    <row r="144" spans="14:17" ht="14.5" customHeight="1" x14ac:dyDescent="0.35">
      <c r="N144" s="160"/>
      <c r="O144" s="161"/>
      <c r="P144" s="160"/>
      <c r="Q144" s="160"/>
    </row>
    <row r="145" spans="14:17" ht="14.5" customHeight="1" x14ac:dyDescent="0.35">
      <c r="N145" s="160"/>
      <c r="O145" s="161"/>
      <c r="P145" s="160"/>
      <c r="Q145" s="160"/>
    </row>
    <row r="146" spans="14:17" ht="14.5" customHeight="1" x14ac:dyDescent="0.35">
      <c r="N146" s="160"/>
      <c r="O146" s="161"/>
      <c r="P146" s="160"/>
      <c r="Q146" s="160"/>
    </row>
    <row r="147" spans="14:17" ht="14.5" customHeight="1" x14ac:dyDescent="0.35">
      <c r="N147" s="160"/>
      <c r="O147" s="161"/>
      <c r="P147" s="160"/>
      <c r="Q147" s="160"/>
    </row>
    <row r="148" spans="14:17" ht="14.5" customHeight="1" x14ac:dyDescent="0.35">
      <c r="N148" s="160"/>
      <c r="O148" s="161"/>
      <c r="P148" s="160"/>
      <c r="Q148" s="160"/>
    </row>
    <row r="149" spans="14:17" ht="14.5" customHeight="1" x14ac:dyDescent="0.35">
      <c r="N149" s="160"/>
      <c r="O149" s="161"/>
      <c r="P149" s="160"/>
      <c r="Q149" s="160"/>
    </row>
    <row r="150" spans="14:17" ht="14.5" customHeight="1" x14ac:dyDescent="0.35">
      <c r="N150" s="160"/>
      <c r="O150" s="161"/>
      <c r="P150" s="160"/>
      <c r="Q150" s="160"/>
    </row>
    <row r="151" spans="14:17" ht="14.5" customHeight="1" x14ac:dyDescent="0.35">
      <c r="N151" s="160"/>
      <c r="O151" s="161"/>
      <c r="P151" s="160"/>
      <c r="Q151" s="160"/>
    </row>
    <row r="152" spans="14:17" ht="14.5" customHeight="1" x14ac:dyDescent="0.35">
      <c r="N152" s="160"/>
      <c r="O152" s="33"/>
      <c r="P152" s="160"/>
      <c r="Q152" s="160"/>
    </row>
    <row r="153" spans="14:17" ht="14.5" customHeight="1" x14ac:dyDescent="0.35">
      <c r="N153" s="160"/>
      <c r="O153" s="33"/>
      <c r="P153" s="160"/>
      <c r="Q153" s="160"/>
    </row>
    <row r="154" spans="14:17" ht="14.5" customHeight="1" x14ac:dyDescent="0.35">
      <c r="N154" s="160"/>
      <c r="O154" s="33"/>
      <c r="P154" s="160"/>
      <c r="Q154" s="160"/>
    </row>
    <row r="155" spans="14:17" ht="14.5" customHeight="1" x14ac:dyDescent="0.35">
      <c r="N155" s="160"/>
      <c r="O155" s="33"/>
      <c r="P155" s="160"/>
      <c r="Q155" s="160"/>
    </row>
    <row r="156" spans="14:17" ht="14.5" customHeight="1" x14ac:dyDescent="0.35">
      <c r="N156" s="160"/>
      <c r="O156" s="162"/>
      <c r="P156" s="160"/>
      <c r="Q156" s="160"/>
    </row>
    <row r="157" spans="14:17" ht="14.5" customHeight="1" x14ac:dyDescent="0.35">
      <c r="N157" s="160"/>
      <c r="O157" s="166"/>
      <c r="P157" s="160"/>
      <c r="Q157" s="160"/>
    </row>
    <row r="158" spans="14:17" ht="14.5" customHeight="1" x14ac:dyDescent="0.35">
      <c r="N158" s="160"/>
      <c r="O158" s="167"/>
      <c r="P158" s="160"/>
      <c r="Q158" s="160"/>
    </row>
    <row r="159" spans="14:17" ht="14.5" customHeight="1" x14ac:dyDescent="0.35">
      <c r="N159" s="160"/>
      <c r="O159" s="167"/>
      <c r="P159" s="160"/>
      <c r="Q159" s="160"/>
    </row>
    <row r="160" spans="14:17" ht="14.5" customHeight="1" x14ac:dyDescent="0.35">
      <c r="N160" s="160"/>
      <c r="O160" s="161"/>
      <c r="P160" s="160"/>
      <c r="Q160" s="160"/>
    </row>
    <row r="161" spans="14:17" ht="14.5" customHeight="1" x14ac:dyDescent="0.35">
      <c r="N161" s="160"/>
      <c r="O161" s="161"/>
      <c r="P161" s="160"/>
      <c r="Q161" s="160"/>
    </row>
    <row r="162" spans="14:17" ht="14.5" customHeight="1" x14ac:dyDescent="0.35">
      <c r="N162" s="160"/>
      <c r="O162" s="161"/>
      <c r="P162" s="160"/>
      <c r="Q162" s="160"/>
    </row>
    <row r="163" spans="14:17" ht="14.5" customHeight="1" x14ac:dyDescent="0.35">
      <c r="N163" s="160"/>
      <c r="O163" s="161"/>
      <c r="P163" s="160"/>
      <c r="Q163" s="160"/>
    </row>
    <row r="164" spans="14:17" ht="14.5" customHeight="1" x14ac:dyDescent="0.35">
      <c r="N164" s="160"/>
      <c r="O164" s="161"/>
      <c r="P164" s="160"/>
      <c r="Q164" s="160"/>
    </row>
    <row r="165" spans="14:17" ht="14.5" customHeight="1" x14ac:dyDescent="0.35">
      <c r="N165" s="160"/>
      <c r="O165" s="161"/>
      <c r="P165" s="160"/>
      <c r="Q165" s="160"/>
    </row>
    <row r="166" spans="14:17" ht="14.5" customHeight="1" x14ac:dyDescent="0.35">
      <c r="N166" s="160"/>
      <c r="O166" s="161"/>
      <c r="P166" s="160"/>
      <c r="Q166" s="160"/>
    </row>
    <row r="167" spans="14:17" ht="14.5" customHeight="1" x14ac:dyDescent="0.35">
      <c r="O167" s="158"/>
    </row>
    <row r="168" spans="14:17" ht="14.5" customHeight="1" x14ac:dyDescent="0.35">
      <c r="O168" s="158"/>
    </row>
    <row r="169" spans="14:17" ht="14.5" customHeight="1" x14ac:dyDescent="0.35">
      <c r="O169" s="158"/>
    </row>
    <row r="170" spans="14:17" ht="14.5" customHeight="1" x14ac:dyDescent="0.35">
      <c r="O170" s="158"/>
    </row>
    <row r="171" spans="14:17" ht="14.5" customHeight="1" x14ac:dyDescent="0.35">
      <c r="O171" s="158"/>
    </row>
    <row r="172" spans="14:17" ht="14.5" customHeight="1" x14ac:dyDescent="0.35">
      <c r="O172" s="158"/>
    </row>
    <row r="173" spans="14:17" ht="14.5" customHeight="1" x14ac:dyDescent="0.35">
      <c r="O173" s="158"/>
    </row>
    <row r="174" spans="14:17" ht="14.5" customHeight="1" x14ac:dyDescent="0.35">
      <c r="O174" s="158"/>
    </row>
    <row r="175" spans="14:17" ht="14.5" customHeight="1" x14ac:dyDescent="0.35">
      <c r="O175" s="158"/>
    </row>
    <row r="176" spans="14:17" ht="14.5" customHeight="1" x14ac:dyDescent="0.35">
      <c r="O176" s="158"/>
    </row>
    <row r="177" spans="8:15" ht="14.5" customHeight="1" x14ac:dyDescent="0.35">
      <c r="O177" s="158"/>
    </row>
    <row r="178" spans="8:15" ht="14.5" customHeight="1" x14ac:dyDescent="0.35">
      <c r="O178" s="158"/>
    </row>
    <row r="179" spans="8:15" ht="14.5" customHeight="1" x14ac:dyDescent="0.35">
      <c r="O179" s="19"/>
    </row>
    <row r="180" spans="8:15" ht="14.5" customHeight="1" x14ac:dyDescent="0.35">
      <c r="O180" s="19"/>
    </row>
    <row r="181" spans="8:15" ht="14.5" customHeight="1" x14ac:dyDescent="0.35">
      <c r="O181" s="19"/>
    </row>
    <row r="182" spans="8:15" ht="14.5" customHeight="1" x14ac:dyDescent="0.35">
      <c r="O182" s="158"/>
    </row>
    <row r="183" spans="8:15" ht="14.5" customHeight="1" x14ac:dyDescent="0.35">
      <c r="O183" s="158"/>
    </row>
    <row r="184" spans="8:15" ht="14.5" customHeight="1" x14ac:dyDescent="0.35">
      <c r="O184" s="158"/>
    </row>
    <row r="185" spans="8:15" ht="14.5" customHeight="1" x14ac:dyDescent="0.35">
      <c r="H185" s="172"/>
      <c r="I185" s="172"/>
      <c r="J185" s="172"/>
      <c r="K185" s="172"/>
      <c r="L185" s="42"/>
      <c r="M185" s="172"/>
      <c r="N185" s="172"/>
      <c r="O185" s="19"/>
    </row>
    <row r="186" spans="8:15" ht="14.5" customHeight="1" x14ac:dyDescent="0.35">
      <c r="O186" s="19"/>
    </row>
    <row r="187" spans="8:15" ht="14.5" customHeight="1" x14ac:dyDescent="0.35">
      <c r="O187" s="158"/>
    </row>
    <row r="188" spans="8:15" ht="14.5" customHeight="1" x14ac:dyDescent="0.35">
      <c r="O188" s="158"/>
    </row>
    <row r="189" spans="8:15" ht="14.5" customHeight="1" x14ac:dyDescent="0.35">
      <c r="O189" s="158"/>
    </row>
    <row r="190" spans="8:15" ht="14.5" customHeight="1" x14ac:dyDescent="0.35">
      <c r="O190" s="158"/>
    </row>
    <row r="191" spans="8:15" ht="14.5" customHeight="1" x14ac:dyDescent="0.35">
      <c r="O191" s="158"/>
    </row>
    <row r="192" spans="8:15" ht="14.5" customHeight="1" x14ac:dyDescent="0.35">
      <c r="O192" s="158"/>
    </row>
    <row r="193" spans="15:15" ht="14.5" customHeight="1" x14ac:dyDescent="0.35">
      <c r="O193" s="158"/>
    </row>
    <row r="194" spans="15:15" ht="14.5" customHeight="1" x14ac:dyDescent="0.35">
      <c r="O194" s="158"/>
    </row>
    <row r="195" spans="15:15" ht="14.5" customHeight="1" x14ac:dyDescent="0.35">
      <c r="O195" s="158"/>
    </row>
    <row r="196" spans="15:15" ht="14.5" customHeight="1" x14ac:dyDescent="0.35">
      <c r="O196" s="158"/>
    </row>
    <row r="197" spans="15:15" ht="14.5" customHeight="1" x14ac:dyDescent="0.35">
      <c r="O197" s="19"/>
    </row>
    <row r="198" spans="15:15" ht="14.5" customHeight="1" x14ac:dyDescent="0.35">
      <c r="O198" s="158"/>
    </row>
    <row r="199" spans="15:15" ht="14.5" customHeight="1" x14ac:dyDescent="0.35">
      <c r="O199" s="158"/>
    </row>
    <row r="200" spans="15:15" ht="14.5" customHeight="1" x14ac:dyDescent="0.35">
      <c r="O200" s="158"/>
    </row>
    <row r="201" spans="15:15" ht="14.5" customHeight="1" x14ac:dyDescent="0.35">
      <c r="O201" s="19"/>
    </row>
    <row r="202" spans="15:15" ht="14.5" customHeight="1" x14ac:dyDescent="0.35">
      <c r="O202" s="19"/>
    </row>
    <row r="203" spans="15:15" ht="14.5" customHeight="1" x14ac:dyDescent="0.35">
      <c r="O203" s="158"/>
    </row>
    <row r="204" spans="15:15" ht="14.5" customHeight="1" x14ac:dyDescent="0.35">
      <c r="O204" s="158"/>
    </row>
    <row r="205" spans="15:15" ht="14.5" customHeight="1" x14ac:dyDescent="0.35">
      <c r="O205" s="158"/>
    </row>
    <row r="206" spans="15:15" ht="14.5" customHeight="1" x14ac:dyDescent="0.35">
      <c r="O206" s="158"/>
    </row>
    <row r="207" spans="15:15" ht="14.5" customHeight="1" x14ac:dyDescent="0.35">
      <c r="O207" s="19"/>
    </row>
    <row r="208" spans="15:15" ht="14.5" customHeight="1" x14ac:dyDescent="0.35">
      <c r="O208" s="19"/>
    </row>
    <row r="209" spans="15:15" ht="14.5" customHeight="1" x14ac:dyDescent="0.35">
      <c r="O209" s="158"/>
    </row>
    <row r="210" spans="15:15" ht="14.5" customHeight="1" x14ac:dyDescent="0.35">
      <c r="O210" s="158"/>
    </row>
    <row r="211" spans="15:15" ht="14.5" customHeight="1" x14ac:dyDescent="0.35">
      <c r="O211" s="158"/>
    </row>
    <row r="212" spans="15:15" ht="14.5" customHeight="1" x14ac:dyDescent="0.35">
      <c r="O212" s="19"/>
    </row>
    <row r="213" spans="15:15" ht="14.5" customHeight="1" x14ac:dyDescent="0.35">
      <c r="O213" s="19"/>
    </row>
    <row r="214" spans="15:15" ht="14.5" customHeight="1" x14ac:dyDescent="0.35">
      <c r="O214" s="158"/>
    </row>
    <row r="215" spans="15:15" ht="14.5" customHeight="1" x14ac:dyDescent="0.35">
      <c r="O215" s="158"/>
    </row>
    <row r="216" spans="15:15" ht="14.5" customHeight="1" x14ac:dyDescent="0.35">
      <c r="O216" s="158"/>
    </row>
    <row r="217" spans="15:15" ht="14.5" customHeight="1" x14ac:dyDescent="0.35">
      <c r="O217" s="158"/>
    </row>
    <row r="218" spans="15:15" ht="14.5" customHeight="1" x14ac:dyDescent="0.35">
      <c r="O218" s="158"/>
    </row>
    <row r="219" spans="15:15" ht="14.5" customHeight="1" x14ac:dyDescent="0.35">
      <c r="O219" s="19"/>
    </row>
    <row r="220" spans="15:15" ht="14.5" customHeight="1" x14ac:dyDescent="0.35">
      <c r="O220" s="19"/>
    </row>
    <row r="221" spans="15:15" ht="14.5" customHeight="1" x14ac:dyDescent="0.35">
      <c r="O221" s="19"/>
    </row>
    <row r="222" spans="15:15" ht="14.5" customHeight="1" x14ac:dyDescent="0.35">
      <c r="O222" s="19"/>
    </row>
    <row r="223" spans="15:15" ht="14.5" customHeight="1" x14ac:dyDescent="0.35">
      <c r="O223" s="173"/>
    </row>
    <row r="224" spans="15:15" ht="14.5" customHeight="1" x14ac:dyDescent="0.35">
      <c r="O224" s="158"/>
    </row>
    <row r="225" spans="15:15" ht="14.5" customHeight="1" x14ac:dyDescent="0.35">
      <c r="O225" s="158"/>
    </row>
    <row r="226" spans="15:15" ht="14.5" customHeight="1" x14ac:dyDescent="0.35">
      <c r="O226" s="158"/>
    </row>
    <row r="227" spans="15:15" ht="14.5" customHeight="1" x14ac:dyDescent="0.35">
      <c r="O227" s="19"/>
    </row>
    <row r="228" spans="15:15" ht="14.5" customHeight="1" x14ac:dyDescent="0.35">
      <c r="O228" s="19"/>
    </row>
  </sheetData>
  <printOptions horizontalCentered="1"/>
  <pageMargins left="0" right="0" top="7.874015748031496E-2" bottom="7.874015748031496E-2" header="0" footer="0"/>
  <pageSetup paperSize="9" scale="72" fitToHeight="0" orientation="landscape" r:id="rId1"/>
  <headerFooter>
    <oddFooter>&amp;R_x000D_&amp;1#&amp;"Calibri"&amp;10&amp;K008000 [ CLASSIFICAÇÃO: PÚBLICA ]</oddFooter>
  </headerFooter>
  <drawing r:id="rId2"/>
</worksheet>
</file>

<file path=docMetadata/LabelInfo.xml><?xml version="1.0" encoding="utf-8"?>
<clbl:labelList xmlns:clbl="http://schemas.microsoft.com/office/2020/mipLabelMetadata">
  <clbl:label id="{e6a9157b-bcf3-4eac-b03e-7cf007ba9fdf}" enabled="1" method="Privileged" siteId="{cf56e405-d2b0-4266-b210-aa04636b6161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12</vt:i4>
      </vt:variant>
    </vt:vector>
  </HeadingPairs>
  <TitlesOfParts>
    <vt:vector size="22" baseType="lpstr">
      <vt:lpstr>Capa</vt:lpstr>
      <vt:lpstr>Multiplos &gt;&gt;</vt:lpstr>
      <vt:lpstr>Multiplos</vt:lpstr>
      <vt:lpstr>Operacional &gt;&gt;</vt:lpstr>
      <vt:lpstr>Dados Operacionais</vt:lpstr>
      <vt:lpstr>Screenings</vt:lpstr>
      <vt:lpstr>Aux</vt:lpstr>
      <vt:lpstr>Valores</vt:lpstr>
      <vt:lpstr>VALORES 2</vt:lpstr>
      <vt:lpstr>Disclaimer</vt:lpstr>
      <vt:lpstr>Capa!Print_Area</vt:lpstr>
      <vt:lpstr>'Dados Operacionais'!Print_Area</vt:lpstr>
      <vt:lpstr>Disclaimer!Print_Area</vt:lpstr>
      <vt:lpstr>Multiplos!Print_Area</vt:lpstr>
      <vt:lpstr>Screenings!Print_Area</vt:lpstr>
      <vt:lpstr>Valores!Print_Area</vt:lpstr>
      <vt:lpstr>'VALORES 2'!Print_Area</vt:lpstr>
      <vt:lpstr>'Dados Operacionais'!Print_Titles</vt:lpstr>
      <vt:lpstr>Multiplos!Print_Titles</vt:lpstr>
      <vt:lpstr>Screenings!Print_Titles</vt:lpstr>
      <vt:lpstr>Valores!Print_Titles</vt:lpstr>
      <vt:lpstr>'VALORES 2'!Print_Titles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Matheus Odaguil</dc:creator>
  <cp:lastModifiedBy>Luiz Antonio</cp:lastModifiedBy>
  <cp:lastPrinted>2023-06-09T18:49:16Z</cp:lastPrinted>
  <dcterms:created xsi:type="dcterms:W3CDTF">2021-02-12T22:23:53Z</dcterms:created>
  <dcterms:modified xsi:type="dcterms:W3CDTF">2023-11-23T23:04:54Z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1384643395</vt:lpwstr>
  </property>
  <property fmtid="{D5CDD505-2E9C-101B-9397-08002B2CF9AE}" pid="3" name="EcoUpdateMessage">
    <vt:lpwstr>2023/11/16-23:09:55</vt:lpwstr>
  </property>
  <property fmtid="{D5CDD505-2E9C-101B-9397-08002B2CF9AE}" pid="4" name="EcoUpdateStatus">
    <vt:lpwstr>2023-11-16=BRA:St,ME,Fd,TP;USA:St,ME;ARG:St,ME,TP;MEX:St,ME,Fd,TP;CHL:St,ME;PER:St,ME,Fd;SAU:St|2022-10-17=USA:TP|2023-11-15=ARG:Fd;CHL:Fd;COL:St,ME;PER:TP|2021-11-17=CHL:TP|2014-02-26=VEN:St|2002-11-08=JPN:St|2023-11-14=GBR:St,ME|2016-08-18=NNN:St|2023-11-10=COL:Fd|2007-01-31=ESP:St|2003-01-29=CHN:St|2003-01-28=TWN:St|2003-01-30=HKG:St;KOR:St|2023-01-19=OTH:St|2023-08-29=PAN:St</vt:lpwstr>
  </property>
</Properties>
</file>