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"/>
    </mc:Choice>
  </mc:AlternateContent>
  <xr:revisionPtr revIDLastSave="0" documentId="13_ncr:1_{4AACCC0D-3B42-4559-85FF-B197927225EA}" xr6:coauthVersionLast="47" xr6:coauthVersionMax="47" xr10:uidLastSave="{00000000-0000-0000-0000-000000000000}"/>
  <bookViews>
    <workbookView xWindow="2170" yWindow="2160" windowWidth="14400" windowHeight="7400" xr2:uid="{5C92F18E-D360-471A-80C9-D5133F057184}"/>
  </bookViews>
  <sheets>
    <sheet name="Tabela 1" sheetId="2" r:id="rId1"/>
    <sheet name="Tabela 2" sheetId="3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25" i="2" l="1"/>
  <c r="H124" i="2"/>
  <c r="H123" i="2"/>
  <c r="H122" i="2"/>
  <c r="H121" i="2"/>
  <c r="H120" i="2"/>
  <c r="H119" i="2"/>
  <c r="H118" i="2"/>
  <c r="H117" i="2"/>
  <c r="H113" i="2"/>
  <c r="H112" i="2"/>
  <c r="H111" i="2"/>
  <c r="H110" i="2"/>
  <c r="H109" i="2"/>
  <c r="H108" i="2"/>
  <c r="H107" i="2"/>
  <c r="H106" i="2"/>
  <c r="H105" i="2"/>
  <c r="H104" i="2"/>
  <c r="H100" i="2"/>
  <c r="H99" i="2"/>
  <c r="H95" i="2"/>
</calcChain>
</file>

<file path=xl/sharedStrings.xml><?xml version="1.0" encoding="utf-8"?>
<sst xmlns="http://schemas.openxmlformats.org/spreadsheetml/2006/main" count="503" uniqueCount="293">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</sst>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4" fontId="4" fillId="2" borderId="1" xfId="1" applyNumberFormat="1" applyFont="1" applyFill="1" applyBorder="1" applyAlignment="1">
      <alignment horizontal="center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4" fontId="4" fillId="2" borderId="4" xfId="1" applyNumberFormat="1" applyFont="1" applyFill="1" applyBorder="1" applyAlignment="1">
      <alignment horizontal="center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4" fillId="2" borderId="10" xfId="1" applyNumberFormat="1" applyFont="1" applyFill="1" applyBorder="1" applyAlignment="1">
      <alignment horizontal="center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166" fontId="4" fillId="0" borderId="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56356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399143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dar%20ETF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 Link"/>
      <sheetName val="Value"/>
      <sheetName val="Planilha1"/>
      <sheetName val="Tabelão"/>
      <sheetName val="Tabelão 2"/>
    </sheetNames>
    <sheetDataSet>
      <sheetData sheetId="0">
        <row r="3">
          <cell r="A3" t="str">
            <v>BB ETF IBOV</v>
          </cell>
          <cell r="B3" t="str">
            <v>BBOV11</v>
          </cell>
          <cell r="C3" t="str">
            <v>BBOV11 BZ Equity</v>
          </cell>
          <cell r="D3" t="str">
            <v>Brasil</v>
          </cell>
          <cell r="E3" t="str">
            <v>Ibovespa</v>
          </cell>
          <cell r="F3">
            <v>1.8E-3</v>
          </cell>
          <cell r="G3">
            <v>55.2</v>
          </cell>
          <cell r="H3">
            <v>56.4</v>
          </cell>
          <cell r="I3">
            <v>56.9</v>
          </cell>
          <cell r="J3">
            <v>61.78</v>
          </cell>
          <cell r="K3">
            <v>57.55</v>
          </cell>
          <cell r="L3">
            <v>53.9</v>
          </cell>
          <cell r="M3">
            <v>61.46</v>
          </cell>
          <cell r="N3">
            <v>-2.1276595744680771E-2</v>
          </cell>
          <cell r="O3">
            <v>-2.987697715289972E-2</v>
          </cell>
          <cell r="P3">
            <v>-0.10650696018128847</v>
          </cell>
          <cell r="Q3">
            <v>-4.0834057341442076E-2</v>
          </cell>
          <cell r="R3">
            <v>2.4118738404452778E-2</v>
          </cell>
          <cell r="S3">
            <v>-0.10185486495281482</v>
          </cell>
          <cell r="T3">
            <v>898735510.0165292</v>
          </cell>
          <cell r="W3">
            <v>6318363.9465040611</v>
          </cell>
        </row>
        <row r="4">
          <cell r="A4" t="str">
            <v>BB ETF SP DV</v>
          </cell>
          <cell r="B4" t="str">
            <v>BBSD11</v>
          </cell>
          <cell r="C4" t="str">
            <v>BBSD11 BZ Equity</v>
          </cell>
          <cell r="D4" t="str">
            <v>EUA</v>
          </cell>
          <cell r="E4" t="str">
            <v>S&amp;P 500 Dividendos</v>
          </cell>
          <cell r="F4">
            <v>5.0000000000000001E-3</v>
          </cell>
          <cell r="G4">
            <v>92</v>
          </cell>
          <cell r="H4">
            <v>93.8</v>
          </cell>
          <cell r="I4">
            <v>92.57</v>
          </cell>
          <cell r="J4">
            <v>97.67</v>
          </cell>
          <cell r="K4">
            <v>87.25</v>
          </cell>
          <cell r="L4">
            <v>83.69</v>
          </cell>
          <cell r="M4">
            <v>91.56</v>
          </cell>
          <cell r="N4">
            <v>-1.9189765458422103E-2</v>
          </cell>
          <cell r="O4">
            <v>-6.1575024305929871E-3</v>
          </cell>
          <cell r="P4">
            <v>-5.8052626190232437E-2</v>
          </cell>
          <cell r="Q4">
            <v>5.4441260744985565E-2</v>
          </cell>
          <cell r="R4">
            <v>9.9295017325845336E-2</v>
          </cell>
          <cell r="S4">
            <v>4.8055919615552778E-3</v>
          </cell>
          <cell r="T4">
            <v>282420383.96694195</v>
          </cell>
          <cell r="W4">
            <v>131733.11528772869</v>
          </cell>
        </row>
        <row r="5">
          <cell r="A5" t="str">
            <v>ETF ESG BTG</v>
          </cell>
          <cell r="B5" t="str">
            <v>ESGB11</v>
          </cell>
          <cell r="C5" t="str">
            <v>ESGB11 BZ Equity</v>
          </cell>
          <cell r="D5" t="str">
            <v>Brasil</v>
          </cell>
          <cell r="E5" t="str">
            <v>ESG</v>
          </cell>
          <cell r="F5">
            <v>5.0000000000000001E-3</v>
          </cell>
          <cell r="G5">
            <v>104.58</v>
          </cell>
          <cell r="H5">
            <v>103.96</v>
          </cell>
          <cell r="I5">
            <v>105.15</v>
          </cell>
          <cell r="J5">
            <v>112.12</v>
          </cell>
          <cell r="K5">
            <v>105.8</v>
          </cell>
          <cell r="L5">
            <v>103.06</v>
          </cell>
          <cell r="M5">
            <v>117.11</v>
          </cell>
          <cell r="N5">
            <v>5.9638322431705415E-3</v>
          </cell>
          <cell r="O5">
            <v>-5.4208273894437164E-3</v>
          </cell>
          <cell r="P5">
            <v>-6.7249375668926192E-2</v>
          </cell>
          <cell r="Q5">
            <v>-1.1531190926275969E-2</v>
          </cell>
          <cell r="R5">
            <v>1.4748690083446592E-2</v>
          </cell>
          <cell r="S5">
            <v>-0.10699342498505682</v>
          </cell>
          <cell r="T5">
            <v>95531823.476190478</v>
          </cell>
          <cell r="W5">
            <v>724708.90230691072</v>
          </cell>
        </row>
        <row r="6">
          <cell r="A6" t="str">
            <v>CAIXAETFXBOV</v>
          </cell>
          <cell r="B6" t="str">
            <v>XBOV11</v>
          </cell>
          <cell r="C6" t="str">
            <v>XBOV11 BZ Equity</v>
          </cell>
          <cell r="D6" t="str">
            <v>Brasil</v>
          </cell>
          <cell r="E6" t="str">
            <v>Ibovespa</v>
          </cell>
          <cell r="F6">
            <v>5.0000000000000001E-3</v>
          </cell>
          <cell r="G6">
            <v>105.76</v>
          </cell>
          <cell r="H6">
            <v>107.64</v>
          </cell>
          <cell r="I6">
            <v>108.72</v>
          </cell>
          <cell r="J6">
            <v>117.44</v>
          </cell>
          <cell r="K6">
            <v>109.56</v>
          </cell>
          <cell r="L6">
            <v>102.69</v>
          </cell>
          <cell r="M6">
            <v>117.48</v>
          </cell>
          <cell r="N6">
            <v>-1.7465626161278336E-2</v>
          </cell>
          <cell r="O6">
            <v>-2.7225901398086783E-2</v>
          </cell>
          <cell r="P6">
            <v>-9.9455040871934575E-2</v>
          </cell>
          <cell r="Q6">
            <v>-3.4684191310697332E-2</v>
          </cell>
          <cell r="R6">
            <v>2.9895802901938051E-2</v>
          </cell>
          <cell r="S6">
            <v>-9.976166155941435E-2</v>
          </cell>
          <cell r="T6">
            <v>76917924.892561972</v>
          </cell>
          <cell r="W6">
            <v>235776.14284362298</v>
          </cell>
        </row>
        <row r="7">
          <cell r="A7" t="str">
            <v>ETF BRA IBOV</v>
          </cell>
          <cell r="B7" t="str">
            <v>BOVB11</v>
          </cell>
          <cell r="C7" t="str">
            <v>BOVB11 BZ Equity</v>
          </cell>
          <cell r="D7" t="str">
            <v>Brasil</v>
          </cell>
          <cell r="E7" t="str">
            <v>Ibovespa</v>
          </cell>
          <cell r="F7">
            <v>2E-3</v>
          </cell>
          <cell r="G7">
            <v>107.599998</v>
          </cell>
          <cell r="H7">
            <v>110.4</v>
          </cell>
          <cell r="I7">
            <v>111.54</v>
          </cell>
          <cell r="J7">
            <v>120.48</v>
          </cell>
          <cell r="K7">
            <v>112.29</v>
          </cell>
          <cell r="L7">
            <v>105.05</v>
          </cell>
          <cell r="M7">
            <v>120.32</v>
          </cell>
          <cell r="N7">
            <v>-2.5362336956521792E-2</v>
          </cell>
          <cell r="O7">
            <v>-3.5323668639053341E-2</v>
          </cell>
          <cell r="P7">
            <v>-0.10690572709163348</v>
          </cell>
          <cell r="Q7">
            <v>-4.1766871493454483E-2</v>
          </cell>
          <cell r="R7">
            <v>2.4274136125654433E-2</v>
          </cell>
          <cell r="S7">
            <v>-0.10571810172872331</v>
          </cell>
          <cell r="T7">
            <v>43404503.326446272</v>
          </cell>
          <cell r="W7">
            <v>7268802.3471544748</v>
          </cell>
        </row>
        <row r="8">
          <cell r="A8" t="str">
            <v>HASHDEX NCI</v>
          </cell>
          <cell r="B8" t="str">
            <v>HASH11</v>
          </cell>
          <cell r="C8" t="str">
            <v>HASH11 BZ Equity</v>
          </cell>
          <cell r="D8" t="str">
            <v>Global</v>
          </cell>
          <cell r="E8" t="str">
            <v>Criptomoedas</v>
          </cell>
          <cell r="F8">
            <v>1.2999999999999999E-2</v>
          </cell>
          <cell r="G8">
            <v>34.57</v>
          </cell>
          <cell r="H8">
            <v>35.4</v>
          </cell>
          <cell r="I8">
            <v>34.5</v>
          </cell>
          <cell r="J8">
            <v>39.47</v>
          </cell>
          <cell r="K8">
            <v>36.4</v>
          </cell>
          <cell r="L8">
            <v>49.45</v>
          </cell>
          <cell r="M8">
            <v>49.45</v>
          </cell>
          <cell r="N8">
            <v>-2.3446327683615764E-2</v>
          </cell>
          <cell r="O8">
            <v>2.0289855072463947E-3</v>
          </cell>
          <cell r="P8">
            <v>-0.1241449201925513</v>
          </cell>
          <cell r="Q8">
            <v>-5.0274725274725207E-2</v>
          </cell>
          <cell r="R8">
            <v>-0.30091001011122354</v>
          </cell>
          <cell r="S8">
            <v>-0.30091001011122354</v>
          </cell>
          <cell r="T8">
            <v>26673862.728305805</v>
          </cell>
          <cell r="W8">
            <v>43679724.146341458</v>
          </cell>
        </row>
        <row r="9">
          <cell r="A9" t="str">
            <v>ISHARES SMAL</v>
          </cell>
          <cell r="B9" t="str">
            <v>SMAL11</v>
          </cell>
          <cell r="C9" t="str">
            <v>SMAL11 BZ Equity</v>
          </cell>
          <cell r="D9" t="str">
            <v>Brasil</v>
          </cell>
          <cell r="E9" t="str">
            <v>Pequenas empresas</v>
          </cell>
          <cell r="F9">
            <v>6.8999999999999999E-3</v>
          </cell>
          <cell r="G9">
            <v>110.6</v>
          </cell>
          <cell r="H9">
            <v>113.44</v>
          </cell>
          <cell r="I9">
            <v>112</v>
          </cell>
          <cell r="J9">
            <v>120.94</v>
          </cell>
          <cell r="K9">
            <v>114</v>
          </cell>
          <cell r="L9">
            <v>113.3</v>
          </cell>
          <cell r="M9">
            <v>140.80000000000001</v>
          </cell>
          <cell r="N9">
            <v>-2.5035260930888592E-2</v>
          </cell>
          <cell r="O9">
            <v>-1.2500000000000067E-2</v>
          </cell>
          <cell r="P9">
            <v>-8.5496940631718199E-2</v>
          </cell>
          <cell r="Q9">
            <v>-2.9824561403508865E-2</v>
          </cell>
          <cell r="R9">
            <v>-2.383053839364524E-2</v>
          </cell>
          <cell r="S9">
            <v>-0.21448863636363646</v>
          </cell>
          <cell r="T9">
            <v>18664566.57128099</v>
          </cell>
          <cell r="W9">
            <v>113346509.10569108</v>
          </cell>
        </row>
        <row r="10">
          <cell r="A10" t="str">
            <v>ISHARES BOVA</v>
          </cell>
          <cell r="B10" t="str">
            <v>BOVA11</v>
          </cell>
          <cell r="C10" t="str">
            <v>BOVA11 BZ Equity</v>
          </cell>
          <cell r="D10" t="str">
            <v>Brasil</v>
          </cell>
          <cell r="E10" t="str">
            <v>Ibovespa</v>
          </cell>
          <cell r="F10">
            <v>5.4000000000000003E-3</v>
          </cell>
          <cell r="G10">
            <v>103.4</v>
          </cell>
          <cell r="H10">
            <v>105.86</v>
          </cell>
          <cell r="I10">
            <v>106.75</v>
          </cell>
          <cell r="J10">
            <v>115.6</v>
          </cell>
          <cell r="K10">
            <v>107.58</v>
          </cell>
          <cell r="L10">
            <v>100.8</v>
          </cell>
          <cell r="M10">
            <v>115.32</v>
          </cell>
          <cell r="N10">
            <v>-2.3238239183827614E-2</v>
          </cell>
          <cell r="O10">
            <v>-3.1381733021077274E-2</v>
          </cell>
          <cell r="P10">
            <v>-0.10553633217993075</v>
          </cell>
          <cell r="Q10">
            <v>-3.8854805725971331E-2</v>
          </cell>
          <cell r="R10">
            <v>2.5793650793650924E-2</v>
          </cell>
          <cell r="S10">
            <v>-0.10336455081512308</v>
          </cell>
          <cell r="T10">
            <v>15254100.785123967</v>
          </cell>
          <cell r="W10">
            <v>833158547.51219511</v>
          </cell>
        </row>
        <row r="11">
          <cell r="A11" t="str">
            <v>ISHARES BRAX</v>
          </cell>
          <cell r="B11" t="str">
            <v>BRAX11</v>
          </cell>
          <cell r="C11" t="str">
            <v>BRAX11 BZ Equity</v>
          </cell>
          <cell r="D11" t="str">
            <v>Brasil</v>
          </cell>
          <cell r="E11" t="str">
            <v>IBrX 100</v>
          </cell>
          <cell r="F11">
            <v>2E-3</v>
          </cell>
          <cell r="G11">
            <v>91</v>
          </cell>
          <cell r="H11">
            <v>92.58</v>
          </cell>
          <cell r="I11">
            <v>92.95</v>
          </cell>
          <cell r="J11">
            <v>101.1</v>
          </cell>
          <cell r="K11">
            <v>93.65</v>
          </cell>
          <cell r="L11">
            <v>88.23</v>
          </cell>
          <cell r="M11">
            <v>102.65</v>
          </cell>
          <cell r="N11">
            <v>-1.7066321019658659E-2</v>
          </cell>
          <cell r="O11">
            <v>-2.0979020979021046E-2</v>
          </cell>
          <cell r="P11">
            <v>-9.9901088031651764E-2</v>
          </cell>
          <cell r="Q11">
            <v>-2.8296849973304949E-2</v>
          </cell>
          <cell r="R11">
            <v>3.1395217046356061E-2</v>
          </cell>
          <cell r="S11">
            <v>-0.11349245007306386</v>
          </cell>
          <cell r="T11">
            <v>13086853.331611566</v>
          </cell>
          <cell r="W11">
            <v>347265.44886178855</v>
          </cell>
        </row>
        <row r="12">
          <cell r="A12" t="str">
            <v>ISHARES ECOO</v>
          </cell>
          <cell r="B12" t="str">
            <v>ECOO11</v>
          </cell>
          <cell r="C12" t="str">
            <v>ECOO11 BZ Equity</v>
          </cell>
          <cell r="D12" t="str">
            <v>Brasil</v>
          </cell>
          <cell r="E12" t="str">
            <v>ESG Carbono</v>
          </cell>
          <cell r="F12">
            <v>3.8E-3</v>
          </cell>
          <cell r="G12">
            <v>95</v>
          </cell>
          <cell r="H12">
            <v>96.91</v>
          </cell>
          <cell r="I12">
            <v>98.78</v>
          </cell>
          <cell r="J12">
            <v>104.88</v>
          </cell>
          <cell r="K12">
            <v>99.82</v>
          </cell>
          <cell r="L12">
            <v>94.48</v>
          </cell>
          <cell r="M12">
            <v>111.85</v>
          </cell>
          <cell r="N12">
            <v>-1.9709008358270497E-2</v>
          </cell>
          <cell r="O12">
            <v>-3.8266855638793285E-2</v>
          </cell>
          <cell r="P12">
            <v>-9.4202898550724612E-2</v>
          </cell>
          <cell r="Q12">
            <v>-4.8286916449609252E-2</v>
          </cell>
          <cell r="R12">
            <v>5.5038103302285091E-3</v>
          </cell>
          <cell r="S12">
            <v>-0.15064818953956183</v>
          </cell>
          <cell r="T12">
            <v>11808636</v>
          </cell>
          <cell r="W12">
            <v>86215.74975450967</v>
          </cell>
        </row>
        <row r="13">
          <cell r="A13" t="str">
            <v>ISHARE SP500</v>
          </cell>
          <cell r="B13" t="str">
            <v>IVVB11</v>
          </cell>
          <cell r="C13" t="str">
            <v>IVVB11 BZ Equity</v>
          </cell>
          <cell r="D13" t="str">
            <v>EUA</v>
          </cell>
          <cell r="E13" t="str">
            <v>S&amp;P 500</v>
          </cell>
          <cell r="F13">
            <v>2.3E-3</v>
          </cell>
          <cell r="G13">
            <v>224.1</v>
          </cell>
          <cell r="H13">
            <v>232</v>
          </cell>
          <cell r="I13">
            <v>224</v>
          </cell>
          <cell r="J13">
            <v>235.65</v>
          </cell>
          <cell r="K13">
            <v>259.05</v>
          </cell>
          <cell r="L13">
            <v>293.56</v>
          </cell>
          <cell r="M13">
            <v>244.5</v>
          </cell>
          <cell r="N13">
            <v>-3.4051724137931005E-2</v>
          </cell>
          <cell r="O13">
            <v>4.4642857142851433E-4</v>
          </cell>
          <cell r="P13">
            <v>-4.901336728198602E-2</v>
          </cell>
          <cell r="Q13">
            <v>-0.13491603937463814</v>
          </cell>
          <cell r="R13">
            <v>-0.23661261752282325</v>
          </cell>
          <cell r="S13">
            <v>-8.3435582822085963E-2</v>
          </cell>
          <cell r="T13">
            <v>10267932.416425621</v>
          </cell>
          <cell r="W13">
            <v>106952770.94308947</v>
          </cell>
        </row>
        <row r="14">
          <cell r="A14" t="str">
            <v>IT NOW IBOV</v>
          </cell>
          <cell r="B14" t="str">
            <v>BOVV11</v>
          </cell>
          <cell r="C14" t="str">
            <v>BOVV11 BZ Equity</v>
          </cell>
          <cell r="D14" t="str">
            <v>Brasil</v>
          </cell>
          <cell r="E14" t="str">
            <v>Ibovespa</v>
          </cell>
          <cell r="F14">
            <v>3.0000000000000001E-3</v>
          </cell>
          <cell r="G14">
            <v>108.38</v>
          </cell>
          <cell r="H14">
            <v>110.85</v>
          </cell>
          <cell r="I14">
            <v>112.05</v>
          </cell>
          <cell r="J14">
            <v>120.7</v>
          </cell>
          <cell r="K14">
            <v>112.7</v>
          </cell>
          <cell r="L14">
            <v>105.35</v>
          </cell>
          <cell r="M14">
            <v>120.64</v>
          </cell>
          <cell r="N14">
            <v>-2.2282363554352758E-2</v>
          </cell>
          <cell r="O14">
            <v>-3.2753235162873762E-2</v>
          </cell>
          <cell r="P14">
            <v>-0.10207125103562553</v>
          </cell>
          <cell r="Q14">
            <v>-3.8331854480922911E-2</v>
          </cell>
          <cell r="R14">
            <v>2.876127195064071E-2</v>
          </cell>
          <cell r="S14">
            <v>-0.10162466843501328</v>
          </cell>
          <cell r="T14">
            <v>8831868.0719929207</v>
          </cell>
          <cell r="W14">
            <v>274866967.64227641</v>
          </cell>
        </row>
        <row r="15">
          <cell r="A15" t="str">
            <v>IT NOW IDIV</v>
          </cell>
          <cell r="B15" t="str">
            <v>DIVO11</v>
          </cell>
          <cell r="C15" t="str">
            <v>DIVO11 BZ Equity</v>
          </cell>
          <cell r="D15" t="str">
            <v>Brasil</v>
          </cell>
          <cell r="E15" t="str">
            <v>Ibovespa Dividendos</v>
          </cell>
          <cell r="F15" t="str">
            <v>0,5% </v>
          </cell>
          <cell r="G15">
            <v>70.650000000000006</v>
          </cell>
          <cell r="H15">
            <v>71.849999999999994</v>
          </cell>
          <cell r="I15">
            <v>72.150000000000006</v>
          </cell>
          <cell r="J15">
            <v>74.099999999999994</v>
          </cell>
          <cell r="K15">
            <v>68.25</v>
          </cell>
          <cell r="L15">
            <v>64.25</v>
          </cell>
          <cell r="M15">
            <v>68.8</v>
          </cell>
          <cell r="N15">
            <v>-1.670146137787043E-2</v>
          </cell>
          <cell r="O15">
            <v>-2.0790020790020791E-2</v>
          </cell>
          <cell r="P15">
            <v>-4.6558704453441124E-2</v>
          </cell>
          <cell r="Q15">
            <v>3.5164835164835262E-2</v>
          </cell>
          <cell r="R15">
            <v>9.9610894941634331E-2</v>
          </cell>
          <cell r="S15">
            <v>2.6889534883721034E-2</v>
          </cell>
          <cell r="T15">
            <v>8151650.2733522737</v>
          </cell>
          <cell r="W15">
            <v>13878679.190243904</v>
          </cell>
        </row>
        <row r="16">
          <cell r="A16" t="str">
            <v>IT NOW IFNC</v>
          </cell>
          <cell r="B16" t="str">
            <v>FIND11</v>
          </cell>
          <cell r="C16" t="str">
            <v>FIND11 BZ Equity</v>
          </cell>
          <cell r="D16" t="str">
            <v xml:space="preserve">Brasil </v>
          </cell>
          <cell r="E16" t="str">
            <v>Setor financeiro</v>
          </cell>
          <cell r="F16">
            <v>6.0000000000000001E-3</v>
          </cell>
          <cell r="G16">
            <v>97.65</v>
          </cell>
          <cell r="H16">
            <v>99.05</v>
          </cell>
          <cell r="I16">
            <v>103.75</v>
          </cell>
          <cell r="J16">
            <v>110.54</v>
          </cell>
          <cell r="K16">
            <v>102.65</v>
          </cell>
          <cell r="L16">
            <v>89.05</v>
          </cell>
          <cell r="M16">
            <v>111.12</v>
          </cell>
          <cell r="N16">
            <v>-1.4134275618374437E-2</v>
          </cell>
          <cell r="O16">
            <v>-5.8795180722891471E-2</v>
          </cell>
          <cell r="P16">
            <v>-0.11660937217296907</v>
          </cell>
          <cell r="Q16">
            <v>-4.8709206039941555E-2</v>
          </cell>
          <cell r="R16">
            <v>9.657495788882664E-2</v>
          </cell>
          <cell r="S16">
            <v>-0.12122030237580994</v>
          </cell>
          <cell r="T16">
            <v>8007191.0267796488</v>
          </cell>
          <cell r="W16">
            <v>14045223.896991875</v>
          </cell>
        </row>
        <row r="17">
          <cell r="A17" t="str">
            <v>IT NOW IGCT</v>
          </cell>
          <cell r="B17" t="str">
            <v>GOVE11</v>
          </cell>
          <cell r="C17" t="str">
            <v>GOVE11 BZ Equity</v>
          </cell>
          <cell r="D17" t="str">
            <v>Brasil</v>
          </cell>
          <cell r="E17" t="str">
            <v>ESG Governança Corporativa</v>
          </cell>
          <cell r="F17">
            <v>5.0000000000000001E-3</v>
          </cell>
          <cell r="G17">
            <v>47.6</v>
          </cell>
          <cell r="H17">
            <v>48.4</v>
          </cell>
          <cell r="I17">
            <v>48.7</v>
          </cell>
          <cell r="J17">
            <v>52.85</v>
          </cell>
          <cell r="K17">
            <v>49.15</v>
          </cell>
          <cell r="L17">
            <v>46.25</v>
          </cell>
          <cell r="M17">
            <v>53.9</v>
          </cell>
          <cell r="N17">
            <v>-1.6528925619834656E-2</v>
          </cell>
          <cell r="O17">
            <v>-2.2587268993839893E-2</v>
          </cell>
          <cell r="P17">
            <v>-9.9337748344370813E-2</v>
          </cell>
          <cell r="Q17">
            <v>-3.1536113936927679E-2</v>
          </cell>
          <cell r="R17">
            <v>2.9189189189189113E-2</v>
          </cell>
          <cell r="S17">
            <v>-0.11688311688311681</v>
          </cell>
          <cell r="T17">
            <v>7922342.9900826477</v>
          </cell>
          <cell r="W17">
            <v>57249.986661585361</v>
          </cell>
        </row>
        <row r="18">
          <cell r="A18" t="str">
            <v>IT NOW IMAT</v>
          </cell>
          <cell r="B18" t="str">
            <v>MATB11</v>
          </cell>
          <cell r="C18" t="str">
            <v>MATB11 BZ Equity</v>
          </cell>
          <cell r="D18" t="str">
            <v>Brasil</v>
          </cell>
          <cell r="E18" t="str">
            <v>Materiais Básicos</v>
          </cell>
          <cell r="F18">
            <v>5.0000000000000001E-3</v>
          </cell>
          <cell r="G18">
            <v>56.9</v>
          </cell>
          <cell r="H18">
            <v>57.85</v>
          </cell>
          <cell r="I18">
            <v>57.1</v>
          </cell>
          <cell r="J18">
            <v>63.85</v>
          </cell>
          <cell r="K18">
            <v>61.56</v>
          </cell>
          <cell r="L18">
            <v>60.98</v>
          </cell>
          <cell r="M18">
            <v>72.349999999999994</v>
          </cell>
          <cell r="N18">
            <v>-1.6421780466724378E-2</v>
          </cell>
          <cell r="O18">
            <v>-3.5026269702277402E-3</v>
          </cell>
          <cell r="P18">
            <v>-0.10884886452623344</v>
          </cell>
          <cell r="Q18">
            <v>-7.5698505523067006E-2</v>
          </cell>
          <cell r="R18">
            <v>-6.6907182682846789E-2</v>
          </cell>
          <cell r="S18">
            <v>-0.21354526606772628</v>
          </cell>
          <cell r="T18">
            <v>7120438.7454487383</v>
          </cell>
          <cell r="W18">
            <v>2027184.3290650402</v>
          </cell>
        </row>
        <row r="19">
          <cell r="A19" t="str">
            <v>IT NOW ISE</v>
          </cell>
          <cell r="B19" t="str">
            <v>ISUS11</v>
          </cell>
          <cell r="C19" t="str">
            <v>ISUS11 BZ Equity</v>
          </cell>
          <cell r="D19" t="str">
            <v xml:space="preserve">Brasil </v>
          </cell>
          <cell r="E19" t="str">
            <v>ESG Sustentabilidade</v>
          </cell>
          <cell r="F19">
            <v>4.0000000000000001E-3</v>
          </cell>
          <cell r="G19">
            <v>36.450000000000003</v>
          </cell>
          <cell r="H19">
            <v>36.299999999999997</v>
          </cell>
          <cell r="I19">
            <v>36.85</v>
          </cell>
          <cell r="J19">
            <v>39.450000000000003</v>
          </cell>
          <cell r="K19">
            <v>37.35</v>
          </cell>
          <cell r="L19">
            <v>36.5</v>
          </cell>
          <cell r="M19">
            <v>39.56</v>
          </cell>
          <cell r="N19">
            <v>4.1322314049587749E-3</v>
          </cell>
          <cell r="O19">
            <v>-1.0854816824966029E-2</v>
          </cell>
          <cell r="P19">
            <v>-7.6045627376425839E-2</v>
          </cell>
          <cell r="Q19">
            <v>-2.4096385542168641E-2</v>
          </cell>
          <cell r="R19">
            <v>-1.369863013698569E-3</v>
          </cell>
          <cell r="S19">
            <v>-7.861476238624876E-2</v>
          </cell>
          <cell r="T19">
            <v>4426365.8252840918</v>
          </cell>
          <cell r="W19">
            <v>61227.457076346567</v>
          </cell>
        </row>
        <row r="20">
          <cell r="A20" t="str">
            <v>IT NOW HCARE</v>
          </cell>
          <cell r="B20" t="str">
            <v>HTEK11</v>
          </cell>
          <cell r="C20" t="str">
            <v>HTEK11 BZ Equity</v>
          </cell>
          <cell r="D20" t="str">
            <v>EUA</v>
          </cell>
          <cell r="E20" t="str">
            <v>Biotecnologia</v>
          </cell>
          <cell r="F20">
            <v>5.0000000000000001E-3</v>
          </cell>
          <cell r="G20">
            <v>45.02</v>
          </cell>
          <cell r="H20">
            <v>46.15</v>
          </cell>
          <cell r="I20">
            <v>46</v>
          </cell>
          <cell r="J20">
            <v>46.85</v>
          </cell>
          <cell r="K20">
            <v>50.7</v>
          </cell>
          <cell r="L20">
            <v>59.52</v>
          </cell>
          <cell r="M20" t="str">
            <v>#N/A N/A</v>
          </cell>
          <cell r="N20">
            <v>-2.4485373781148345E-2</v>
          </cell>
          <cell r="O20">
            <v>-2.1304347826086922E-2</v>
          </cell>
          <cell r="P20">
            <v>-3.9060832443970073E-2</v>
          </cell>
          <cell r="Q20">
            <v>-0.11203155818540433</v>
          </cell>
          <cell r="R20">
            <v>-0.2436155913978495</v>
          </cell>
          <cell r="S20" t="str">
            <v/>
          </cell>
          <cell r="T20">
            <v>4352268.2027272731</v>
          </cell>
          <cell r="W20">
            <v>84111.200236915654</v>
          </cell>
        </row>
        <row r="21">
          <cell r="A21" t="str">
            <v>IT NOW DNA</v>
          </cell>
          <cell r="B21" t="str">
            <v>DNAI11</v>
          </cell>
          <cell r="C21" t="str">
            <v>DNAI11 BZ Equity</v>
          </cell>
          <cell r="D21" t="str">
            <v xml:space="preserve">EUA </v>
          </cell>
          <cell r="E21" t="str">
            <v>Setor de genética e biotech</v>
          </cell>
          <cell r="F21">
            <v>5.0000000000000001E-3</v>
          </cell>
          <cell r="G21">
            <v>33.700000000000003</v>
          </cell>
          <cell r="H21">
            <v>34.299999999999997</v>
          </cell>
          <cell r="I21">
            <v>35.5</v>
          </cell>
          <cell r="J21">
            <v>38.15</v>
          </cell>
          <cell r="K21">
            <v>41.58</v>
          </cell>
          <cell r="L21">
            <v>54.59</v>
          </cell>
          <cell r="M21" t="str">
            <v>#N/A N/A</v>
          </cell>
          <cell r="N21">
            <v>-1.7492711370262204E-2</v>
          </cell>
          <cell r="O21">
            <v>-5.0704225352112609E-2</v>
          </cell>
          <cell r="P21">
            <v>-0.11664482306684132</v>
          </cell>
          <cell r="Q21">
            <v>-0.18951418951418941</v>
          </cell>
          <cell r="R21">
            <v>-0.38267081883128773</v>
          </cell>
          <cell r="S21" t="str">
            <v/>
          </cell>
          <cell r="T21">
            <v>4071253.4900000007</v>
          </cell>
          <cell r="W21">
            <v>56374.723654090471</v>
          </cell>
        </row>
        <row r="22">
          <cell r="A22" t="str">
            <v>IT NOW MILL</v>
          </cell>
          <cell r="B22" t="str">
            <v>MILL11</v>
          </cell>
          <cell r="C22" t="str">
            <v>MILL11 BZ Equity</v>
          </cell>
          <cell r="D22" t="str">
            <v>Global</v>
          </cell>
          <cell r="E22" t="str">
            <v>Empresas Millenials</v>
          </cell>
          <cell r="F22">
            <v>5.0000000000000001E-3</v>
          </cell>
          <cell r="G22">
            <v>41.28</v>
          </cell>
          <cell r="H22">
            <v>43.13</v>
          </cell>
          <cell r="I22">
            <v>41.75</v>
          </cell>
          <cell r="J22">
            <v>45.2</v>
          </cell>
          <cell r="K22">
            <v>52.22</v>
          </cell>
          <cell r="L22">
            <v>61.14</v>
          </cell>
          <cell r="M22" t="str">
            <v>#N/A N/A</v>
          </cell>
          <cell r="N22">
            <v>-4.289357755622536E-2</v>
          </cell>
          <cell r="O22">
            <v>-1.1257485029940062E-2</v>
          </cell>
          <cell r="P22">
            <v>-8.6725663716814227E-2</v>
          </cell>
          <cell r="Q22">
            <v>-0.20949827652240516</v>
          </cell>
          <cell r="R22">
            <v>-0.3248282630029441</v>
          </cell>
          <cell r="S22" t="str">
            <v/>
          </cell>
          <cell r="T22">
            <v>3518692</v>
          </cell>
          <cell r="W22">
            <v>65340.400645325171</v>
          </cell>
        </row>
        <row r="23">
          <cell r="A23" t="str">
            <v>IT NOW TECK</v>
          </cell>
          <cell r="B23" t="str">
            <v>TECK11</v>
          </cell>
          <cell r="C23" t="str">
            <v>TECK11 BZ Equity</v>
          </cell>
          <cell r="D23" t="str">
            <v>Global</v>
          </cell>
          <cell r="E23" t="str">
            <v>Tecnologia</v>
          </cell>
          <cell r="F23">
            <v>2.5000000000000001E-3</v>
          </cell>
          <cell r="G23">
            <v>35.76</v>
          </cell>
          <cell r="H23">
            <v>36</v>
          </cell>
          <cell r="I23">
            <v>35</v>
          </cell>
          <cell r="J23">
            <v>41.42</v>
          </cell>
          <cell r="K23">
            <v>46.09</v>
          </cell>
          <cell r="L23">
            <v>55.66</v>
          </cell>
          <cell r="M23">
            <v>50</v>
          </cell>
          <cell r="N23">
            <v>-6.6666666666667096E-3</v>
          </cell>
          <cell r="O23">
            <v>2.1714285714285575E-2</v>
          </cell>
          <cell r="P23">
            <v>-0.13664896185417685</v>
          </cell>
          <cell r="Q23">
            <v>-0.22412670861358219</v>
          </cell>
          <cell r="R23">
            <v>-0.35752784764642476</v>
          </cell>
          <cell r="S23">
            <v>-0.28480000000000005</v>
          </cell>
          <cell r="T23">
            <v>2438790.6132142623</v>
          </cell>
          <cell r="W23">
            <v>1494041.7111382114</v>
          </cell>
        </row>
        <row r="24">
          <cell r="A24" t="str">
            <v>IT NOW PIBB</v>
          </cell>
          <cell r="B24" t="str">
            <v>PIBB11</v>
          </cell>
          <cell r="C24" t="str">
            <v>PIBB11 BZ Equity</v>
          </cell>
          <cell r="D24" t="str">
            <v>Brasil</v>
          </cell>
          <cell r="E24" t="str">
            <v>Grandes Empresas</v>
          </cell>
          <cell r="F24">
            <v>5.9000000000000003E-4</v>
          </cell>
          <cell r="G24">
            <v>187.5</v>
          </cell>
          <cell r="H24">
            <v>191</v>
          </cell>
          <cell r="I24">
            <v>192.68</v>
          </cell>
          <cell r="J24">
            <v>209.65</v>
          </cell>
          <cell r="K24">
            <v>195.95</v>
          </cell>
          <cell r="L24">
            <v>181.49</v>
          </cell>
          <cell r="M24">
            <v>209.18</v>
          </cell>
          <cell r="N24">
            <v>-1.8324607329842979E-2</v>
          </cell>
          <cell r="O24">
            <v>-2.6883952667635547E-2</v>
          </cell>
          <cell r="P24">
            <v>-0.10565227760553308</v>
          </cell>
          <cell r="Q24">
            <v>-4.3123245725950388E-2</v>
          </cell>
          <cell r="R24">
            <v>3.3114772163755468E-2</v>
          </cell>
          <cell r="S24">
            <v>-0.10364279567836321</v>
          </cell>
          <cell r="T24">
            <v>2163510.6633897224</v>
          </cell>
          <cell r="W24">
            <v>13773223.556097563</v>
          </cell>
        </row>
        <row r="25">
          <cell r="A25" t="str">
            <v>IT NOW SPXI</v>
          </cell>
          <cell r="B25" t="str">
            <v>SPXI11</v>
          </cell>
          <cell r="C25" t="str">
            <v>SPXI11 BZ Equity</v>
          </cell>
          <cell r="D25" t="str">
            <v>EUA</v>
          </cell>
          <cell r="E25" t="str">
            <v>S&amp;P 500</v>
          </cell>
          <cell r="F25">
            <v>2.0999999999999999E-3</v>
          </cell>
          <cell r="G25">
            <v>218</v>
          </cell>
          <cell r="H25">
            <v>225.85</v>
          </cell>
          <cell r="I25">
            <v>218.71</v>
          </cell>
          <cell r="J25">
            <v>229.92</v>
          </cell>
          <cell r="K25">
            <v>253.35</v>
          </cell>
          <cell r="L25">
            <v>283.60000000000002</v>
          </cell>
          <cell r="M25">
            <v>238.77</v>
          </cell>
          <cell r="N25">
            <v>-3.4757582466238612E-2</v>
          </cell>
          <cell r="O25">
            <v>-3.2463078963010927E-3</v>
          </cell>
          <cell r="P25">
            <v>-5.1844119693806534E-2</v>
          </cell>
          <cell r="Q25">
            <v>-0.13953029405960127</v>
          </cell>
          <cell r="R25">
            <v>-0.23131170662905509</v>
          </cell>
          <cell r="S25">
            <v>-8.6987477488796761E-2</v>
          </cell>
          <cell r="T25">
            <v>1780873.1577108437</v>
          </cell>
          <cell r="W25">
            <v>26530267.427642267</v>
          </cell>
        </row>
        <row r="26">
          <cell r="A26" t="str">
            <v>IT NOW SMALL</v>
          </cell>
          <cell r="B26" t="str">
            <v>SMAC11</v>
          </cell>
          <cell r="C26" t="str">
            <v>SMAC11 BZ Equity</v>
          </cell>
          <cell r="D26" t="str">
            <v>Brasil</v>
          </cell>
          <cell r="E26" t="str">
            <v>Pequenas empresas</v>
          </cell>
          <cell r="F26">
            <v>5.0000000000000001E-3</v>
          </cell>
          <cell r="G26">
            <v>57.8</v>
          </cell>
          <cell r="H26">
            <v>59.05</v>
          </cell>
          <cell r="I26">
            <v>58.5</v>
          </cell>
          <cell r="J26">
            <v>63.1</v>
          </cell>
          <cell r="K26">
            <v>59.55</v>
          </cell>
          <cell r="L26">
            <v>59.15</v>
          </cell>
          <cell r="M26">
            <v>73.73</v>
          </cell>
          <cell r="N26">
            <v>-2.1168501270110052E-2</v>
          </cell>
          <cell r="O26">
            <v>-1.1965811965812034E-2</v>
          </cell>
          <cell r="P26">
            <v>-8.3993660855784524E-2</v>
          </cell>
          <cell r="Q26">
            <v>-2.9387069689336687E-2</v>
          </cell>
          <cell r="R26">
            <v>-2.2823330515638229E-2</v>
          </cell>
          <cell r="S26">
            <v>-0.21605859216058598</v>
          </cell>
          <cell r="T26">
            <v>1746913.4990702486</v>
          </cell>
          <cell r="W26">
            <v>31434528.626016255</v>
          </cell>
        </row>
        <row r="27">
          <cell r="A27" t="str">
            <v>QR BITCOIN</v>
          </cell>
          <cell r="B27" t="str">
            <v>QBTC11</v>
          </cell>
          <cell r="C27" t="str">
            <v>QBTC11 BZ Equity</v>
          </cell>
          <cell r="D27" t="str">
            <v>Global</v>
          </cell>
          <cell r="E27" t="str">
            <v>Criptomoedas</v>
          </cell>
          <cell r="F27" t="str">
            <v>0.75%</v>
          </cell>
          <cell r="G27">
            <v>12.03</v>
          </cell>
          <cell r="H27">
            <v>12.46</v>
          </cell>
          <cell r="I27">
            <v>11.97</v>
          </cell>
          <cell r="J27">
            <v>13.65</v>
          </cell>
          <cell r="K27">
            <v>12.9</v>
          </cell>
          <cell r="L27">
            <v>16.75</v>
          </cell>
          <cell r="M27" t="str">
            <v>#N/A N/A</v>
          </cell>
          <cell r="N27">
            <v>-3.4510433386838013E-2</v>
          </cell>
          <cell r="O27">
            <v>5.0125313283206907E-3</v>
          </cell>
          <cell r="P27">
            <v>-0.1186813186813187</v>
          </cell>
          <cell r="Q27">
            <v>-6.7441860465116354E-2</v>
          </cell>
          <cell r="R27">
            <v>-0.28179104477611949</v>
          </cell>
          <cell r="S27" t="str">
            <v/>
          </cell>
          <cell r="T27">
            <v>1656976.3542000393</v>
          </cell>
          <cell r="W27">
            <v>5269898.8243902465</v>
          </cell>
        </row>
        <row r="28">
          <cell r="A28" t="str">
            <v>SAFRAETFIBOV</v>
          </cell>
          <cell r="B28" t="str">
            <v>SAET11</v>
          </cell>
          <cell r="C28" t="str">
            <v>SAET11 BZ Equity</v>
          </cell>
          <cell r="D28" t="str">
            <v>Brasil</v>
          </cell>
          <cell r="E28" t="str">
            <v>Ibovespa</v>
          </cell>
          <cell r="F28">
            <v>2.5000000000000001E-3</v>
          </cell>
          <cell r="G28" t="str">
            <v>#N/A N/A</v>
          </cell>
          <cell r="H28" t="str">
            <v>#N/A N/A</v>
          </cell>
          <cell r="I28" t="str">
            <v>#N/A N/A</v>
          </cell>
          <cell r="J28" t="str">
            <v>#N/A N/A</v>
          </cell>
          <cell r="K28" t="str">
            <v>#N/A N/A</v>
          </cell>
          <cell r="L28" t="str">
            <v>#N/A N/A</v>
          </cell>
          <cell r="M28" t="str">
            <v>#N/A N/A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>
            <v>1535962.0582612937</v>
          </cell>
          <cell r="W28" t="str">
            <v>#N/A N/A</v>
          </cell>
        </row>
        <row r="29">
          <cell r="A29" t="str">
            <v>TREND IBOVX</v>
          </cell>
          <cell r="B29" t="str">
            <v>BOVX11</v>
          </cell>
          <cell r="C29" t="str">
            <v>BOVX11 BZ Equity</v>
          </cell>
          <cell r="D29" t="str">
            <v>Brasil</v>
          </cell>
          <cell r="E29" t="str">
            <v>Ibovespa</v>
          </cell>
          <cell r="F29">
            <v>1.5E-3</v>
          </cell>
          <cell r="G29">
            <v>10.7</v>
          </cell>
          <cell r="H29">
            <v>11</v>
          </cell>
          <cell r="I29">
            <v>11.11</v>
          </cell>
          <cell r="J29">
            <v>12</v>
          </cell>
          <cell r="K29">
            <v>11.18</v>
          </cell>
          <cell r="L29">
            <v>10.48</v>
          </cell>
          <cell r="M29" t="str">
            <v>#N/A N/A</v>
          </cell>
          <cell r="N29">
            <v>-2.7272727272727337E-2</v>
          </cell>
          <cell r="O29">
            <v>-3.6903690369036957E-2</v>
          </cell>
          <cell r="P29">
            <v>-0.10833333333333339</v>
          </cell>
          <cell r="Q29">
            <v>-4.29338103756709E-2</v>
          </cell>
          <cell r="R29">
            <v>2.0992366412213581E-2</v>
          </cell>
          <cell r="S29" t="str">
            <v/>
          </cell>
          <cell r="T29">
            <v>1439873.5762304687</v>
          </cell>
          <cell r="W29">
            <v>16946777.926829271</v>
          </cell>
        </row>
        <row r="30">
          <cell r="A30" t="str">
            <v>TREND IFIX</v>
          </cell>
          <cell r="B30" t="str">
            <v>XFIX11</v>
          </cell>
          <cell r="C30" t="str">
            <v>XFIX11 BZ Equity</v>
          </cell>
          <cell r="D30" t="str">
            <v>Brasil</v>
          </cell>
          <cell r="E30" t="str">
            <v>Fundos Imobiliários</v>
          </cell>
          <cell r="F30">
            <v>3.0000000000000001E-3</v>
          </cell>
          <cell r="G30">
            <v>9.76</v>
          </cell>
          <cell r="H30">
            <v>9.7100000000000009</v>
          </cell>
          <cell r="I30">
            <v>9.85</v>
          </cell>
          <cell r="J30">
            <v>9.75</v>
          </cell>
          <cell r="K30">
            <v>9.77</v>
          </cell>
          <cell r="L30">
            <v>9.9600000000000009</v>
          </cell>
          <cell r="M30">
            <v>10.11</v>
          </cell>
          <cell r="N30">
            <v>5.1493305870236039E-3</v>
          </cell>
          <cell r="O30">
            <v>-9.1370558375634126E-3</v>
          </cell>
          <cell r="P30">
            <v>1.0256410256410664E-3</v>
          </cell>
          <cell r="Q30">
            <v>-1.0235414534288667E-3</v>
          </cell>
          <cell r="R30">
            <v>-2.0080321285140701E-2</v>
          </cell>
          <cell r="S30">
            <v>-3.4619188921859556E-2</v>
          </cell>
          <cell r="T30">
            <v>1222585.63626033</v>
          </cell>
          <cell r="W30">
            <v>247161.32258130077</v>
          </cell>
        </row>
        <row r="31">
          <cell r="A31" t="str">
            <v>TREND OURO</v>
          </cell>
          <cell r="B31" t="str">
            <v>GOLD11</v>
          </cell>
          <cell r="C31" t="str">
            <v>GOLD11 BZ Equity</v>
          </cell>
          <cell r="D31" t="str">
            <v>Global</v>
          </cell>
          <cell r="E31" t="str">
            <v>Ouro</v>
          </cell>
          <cell r="F31">
            <v>3.0000000000000001E-3</v>
          </cell>
          <cell r="G31">
            <v>9.99</v>
          </cell>
          <cell r="H31">
            <v>9.99</v>
          </cell>
          <cell r="I31">
            <v>9.8800000000000008</v>
          </cell>
          <cell r="J31">
            <v>9.83</v>
          </cell>
          <cell r="K31">
            <v>10.27</v>
          </cell>
          <cell r="L31">
            <v>10.85</v>
          </cell>
          <cell r="M31">
            <v>10.199999999999999</v>
          </cell>
          <cell r="N31">
            <v>0</v>
          </cell>
          <cell r="O31">
            <v>1.1133603238866252E-2</v>
          </cell>
          <cell r="P31">
            <v>1.6276703967446515E-2</v>
          </cell>
          <cell r="Q31">
            <v>-2.7263875365141077E-2</v>
          </cell>
          <cell r="R31">
            <v>-7.9262672811059809E-2</v>
          </cell>
          <cell r="S31">
            <v>-2.0588235294117574E-2</v>
          </cell>
          <cell r="T31">
            <v>1090233.2487627552</v>
          </cell>
          <cell r="W31">
            <v>9473408.7804878019</v>
          </cell>
        </row>
        <row r="32">
          <cell r="A32" t="str">
            <v>TREND ACWI</v>
          </cell>
          <cell r="B32" t="str">
            <v>ACWI11</v>
          </cell>
          <cell r="C32" t="str">
            <v>ACWI11 BZ Equity</v>
          </cell>
          <cell r="D32" t="str">
            <v>Global</v>
          </cell>
          <cell r="E32" t="str">
            <v>Grandes e médias empresas</v>
          </cell>
          <cell r="F32">
            <v>3.0000000000000001E-3</v>
          </cell>
          <cell r="G32">
            <v>9.23</v>
          </cell>
          <cell r="H32">
            <v>9.48</v>
          </cell>
          <cell r="I32">
            <v>9.2200000000000006</v>
          </cell>
          <cell r="J32">
            <v>9.65</v>
          </cell>
          <cell r="K32">
            <v>10.85</v>
          </cell>
          <cell r="L32">
            <v>12.03</v>
          </cell>
          <cell r="M32">
            <v>10.8</v>
          </cell>
          <cell r="N32">
            <v>-2.6371308016877593E-2</v>
          </cell>
          <cell r="O32">
            <v>1.0845986984815426E-3</v>
          </cell>
          <cell r="P32">
            <v>-4.3523316062176187E-2</v>
          </cell>
          <cell r="Q32">
            <v>-0.14930875576036862</v>
          </cell>
          <cell r="R32">
            <v>-0.23275145469659175</v>
          </cell>
          <cell r="S32">
            <v>-0.14537037037037037</v>
          </cell>
          <cell r="T32">
            <v>1070193.7269679417</v>
          </cell>
          <cell r="W32">
            <v>6157226.53487805</v>
          </cell>
        </row>
        <row r="33">
          <cell r="A33" t="str">
            <v>TREND CHINA</v>
          </cell>
          <cell r="B33" t="str">
            <v>XINA11</v>
          </cell>
          <cell r="C33" t="str">
            <v>XINA11 BZ Equity</v>
          </cell>
          <cell r="D33" t="str">
            <v>China</v>
          </cell>
          <cell r="E33" t="str">
            <v>Grandes e médias empresas</v>
          </cell>
          <cell r="F33">
            <v>3.0000000000000001E-3</v>
          </cell>
          <cell r="G33">
            <v>6.1</v>
          </cell>
          <cell r="H33">
            <v>5.89</v>
          </cell>
          <cell r="I33">
            <v>5.7</v>
          </cell>
          <cell r="J33">
            <v>6.17</v>
          </cell>
          <cell r="K33">
            <v>7.92</v>
          </cell>
          <cell r="L33">
            <v>8.64</v>
          </cell>
          <cell r="M33">
            <v>10.86</v>
          </cell>
          <cell r="N33">
            <v>3.5653650254668934E-2</v>
          </cell>
          <cell r="O33">
            <v>7.0175438596491224E-2</v>
          </cell>
          <cell r="P33">
            <v>-1.1345218800648316E-2</v>
          </cell>
          <cell r="Q33">
            <v>-0.22979797979797989</v>
          </cell>
          <cell r="R33">
            <v>-0.29398148148148162</v>
          </cell>
          <cell r="S33">
            <v>-0.43830570902394106</v>
          </cell>
          <cell r="T33">
            <v>1022858.3199146137</v>
          </cell>
          <cell r="W33">
            <v>5793317.3796747988</v>
          </cell>
        </row>
        <row r="34">
          <cell r="A34" t="str">
            <v>TREND EUROPA</v>
          </cell>
          <cell r="B34" t="str">
            <v>EURP11</v>
          </cell>
          <cell r="C34" t="str">
            <v>EURP11 BZ Equity</v>
          </cell>
          <cell r="D34" t="str">
            <v>Europa</v>
          </cell>
          <cell r="E34" t="str">
            <v>Grandes e médias empresas</v>
          </cell>
          <cell r="F34">
            <v>3.0000000000000001E-3</v>
          </cell>
          <cell r="G34">
            <v>9.09</v>
          </cell>
          <cell r="H34">
            <v>9.17</v>
          </cell>
          <cell r="I34">
            <v>9.1199999999999992</v>
          </cell>
          <cell r="J34">
            <v>9.35</v>
          </cell>
          <cell r="K34">
            <v>10.94</v>
          </cell>
          <cell r="L34">
            <v>11.9</v>
          </cell>
          <cell r="M34">
            <v>11.04</v>
          </cell>
          <cell r="N34">
            <v>-8.7241003271537609E-3</v>
          </cell>
          <cell r="O34">
            <v>-3.2894736842105088E-3</v>
          </cell>
          <cell r="P34">
            <v>-2.7807486631016065E-2</v>
          </cell>
          <cell r="Q34">
            <v>-0.16910420475319921</v>
          </cell>
          <cell r="R34">
            <v>-0.23613445378151265</v>
          </cell>
          <cell r="S34">
            <v>-0.17663043478260865</v>
          </cell>
          <cell r="T34">
            <v>1010928.1334712961</v>
          </cell>
          <cell r="W34">
            <v>5789033.592362809</v>
          </cell>
        </row>
        <row r="35">
          <cell r="A35" t="str">
            <v>TREND EMEG</v>
          </cell>
          <cell r="B35" t="str">
            <v>EMEG11</v>
          </cell>
          <cell r="C35" t="str">
            <v>EMEG11 BZ Equity</v>
          </cell>
          <cell r="D35" t="str">
            <v>Global</v>
          </cell>
          <cell r="E35" t="str">
            <v>Empresas emergentes</v>
          </cell>
          <cell r="F35">
            <v>3.0000000000000001E-3</v>
          </cell>
          <cell r="G35">
            <v>7.52</v>
          </cell>
          <cell r="H35">
            <v>7.52</v>
          </cell>
          <cell r="I35">
            <v>7.33</v>
          </cell>
          <cell r="J35">
            <v>7.71</v>
          </cell>
          <cell r="K35">
            <v>9.11</v>
          </cell>
          <cell r="L35">
            <v>9.81</v>
          </cell>
          <cell r="M35" t="str">
            <v>#N/A N/A</v>
          </cell>
          <cell r="N35">
            <v>0</v>
          </cell>
          <cell r="O35">
            <v>2.592087312414737E-2</v>
          </cell>
          <cell r="P35">
            <v>-2.4643320363164745E-2</v>
          </cell>
          <cell r="Q35">
            <v>-0.17453347969264543</v>
          </cell>
          <cell r="R35">
            <v>-0.23343527013251797</v>
          </cell>
          <cell r="S35" t="str">
            <v/>
          </cell>
          <cell r="T35">
            <v>661700.52602272725</v>
          </cell>
          <cell r="W35">
            <v>871495.172195122</v>
          </cell>
        </row>
        <row r="36">
          <cell r="A36" t="str">
            <v>TREND NASDAQ</v>
          </cell>
          <cell r="B36" t="str">
            <v>NASD11</v>
          </cell>
          <cell r="C36" t="str">
            <v>NASD11 BZ Equity</v>
          </cell>
          <cell r="D36" t="str">
            <v>EUA</v>
          </cell>
          <cell r="E36" t="str">
            <v>NASDAQ</v>
          </cell>
          <cell r="F36">
            <v>3.0000000000000001E-3</v>
          </cell>
          <cell r="G36">
            <v>8.85</v>
          </cell>
          <cell r="H36">
            <v>9.26</v>
          </cell>
          <cell r="I36">
            <v>8.93</v>
          </cell>
          <cell r="J36">
            <v>9.8699999999999992</v>
          </cell>
          <cell r="K36">
            <v>10.72</v>
          </cell>
          <cell r="L36">
            <v>12.75</v>
          </cell>
          <cell r="M36" t="str">
            <v>#N/A N/A</v>
          </cell>
          <cell r="N36">
            <v>-4.4276457883369313E-2</v>
          </cell>
          <cell r="O36">
            <v>-8.9585666293393595E-3</v>
          </cell>
          <cell r="P36">
            <v>-0.10334346504559266</v>
          </cell>
          <cell r="Q36">
            <v>-0.17444029850746279</v>
          </cell>
          <cell r="R36">
            <v>-0.30588235294117649</v>
          </cell>
          <cell r="S36" t="str">
            <v/>
          </cell>
          <cell r="T36">
            <v>612414.28471074393</v>
          </cell>
          <cell r="W36">
            <v>5791255.5691056894</v>
          </cell>
        </row>
        <row r="37">
          <cell r="A37" t="str">
            <v>MSCI ASIA JP</v>
          </cell>
          <cell r="B37" t="str">
            <v>BAAX39</v>
          </cell>
          <cell r="C37" t="str">
            <v>BAAX39 BZ Equity</v>
          </cell>
          <cell r="D37" t="str">
            <v>Global</v>
          </cell>
          <cell r="E37" t="str">
            <v>Empresas asiáticas</v>
          </cell>
          <cell r="F37">
            <v>6.8999999999999999E-3</v>
          </cell>
          <cell r="G37">
            <v>35</v>
          </cell>
          <cell r="H37">
            <v>34.5</v>
          </cell>
          <cell r="I37">
            <v>33.6</v>
          </cell>
          <cell r="J37">
            <v>35.78</v>
          </cell>
          <cell r="K37">
            <v>42.35</v>
          </cell>
          <cell r="L37">
            <v>46.4</v>
          </cell>
          <cell r="M37">
            <v>50.85</v>
          </cell>
          <cell r="N37">
            <v>1.449275362318847E-2</v>
          </cell>
          <cell r="O37">
            <v>4.1666666666666519E-2</v>
          </cell>
          <cell r="P37">
            <v>-2.1799888205701556E-2</v>
          </cell>
          <cell r="Q37">
            <v>-0.17355371900826444</v>
          </cell>
          <cell r="R37">
            <v>-0.24568965517241381</v>
          </cell>
          <cell r="S37">
            <v>-0.31170108161258603</v>
          </cell>
          <cell r="T37">
            <v>589233.89658342511</v>
          </cell>
          <cell r="W37">
            <v>1445640.0855259139</v>
          </cell>
        </row>
        <row r="38">
          <cell r="A38" t="str">
            <v>MSCI ACWI</v>
          </cell>
          <cell r="B38" t="str">
            <v>BACW39</v>
          </cell>
          <cell r="C38" t="str">
            <v>BACW39 BZ Equity</v>
          </cell>
          <cell r="D38" t="str">
            <v>Global</v>
          </cell>
          <cell r="E38" t="str">
            <v>Grandes e médias empresas</v>
          </cell>
          <cell r="F38">
            <v>3.2000000000000002E-3</v>
          </cell>
          <cell r="G38">
            <v>45.5</v>
          </cell>
          <cell r="H38">
            <v>46.63</v>
          </cell>
          <cell r="I38">
            <v>45.3</v>
          </cell>
          <cell r="J38">
            <v>47.84</v>
          </cell>
          <cell r="K38">
            <v>53.27</v>
          </cell>
          <cell r="L38">
            <v>59.29</v>
          </cell>
          <cell r="M38">
            <v>53.44</v>
          </cell>
          <cell r="N38">
            <v>-2.4233326184859627E-2</v>
          </cell>
          <cell r="O38">
            <v>4.4150110375276164E-3</v>
          </cell>
          <cell r="P38">
            <v>-4.8913043478260976E-2</v>
          </cell>
          <cell r="Q38">
            <v>-0.1458607095926413</v>
          </cell>
          <cell r="R38">
            <v>-0.23258559622195984</v>
          </cell>
          <cell r="S38">
            <v>-0.14857784431137722</v>
          </cell>
          <cell r="T38">
            <v>525383.22747843061</v>
          </cell>
          <cell r="W38">
            <v>6241733.3791869916</v>
          </cell>
        </row>
        <row r="39">
          <cell r="A39" t="str">
            <v>US AEROSPACE</v>
          </cell>
          <cell r="B39" t="str">
            <v>BAER39</v>
          </cell>
          <cell r="C39" t="str">
            <v>BAER39 BZ Equity</v>
          </cell>
          <cell r="D39" t="str">
            <v>EUA</v>
          </cell>
          <cell r="E39" t="str">
            <v>Setor de defesa</v>
          </cell>
          <cell r="F39">
            <v>4.1999999999999997E-3</v>
          </cell>
          <cell r="G39">
            <v>26.01</v>
          </cell>
          <cell r="H39">
            <v>26.05</v>
          </cell>
          <cell r="I39">
            <v>26.02</v>
          </cell>
          <cell r="J39">
            <v>26.82</v>
          </cell>
          <cell r="K39">
            <v>26.5</v>
          </cell>
          <cell r="L39">
            <v>28.71</v>
          </cell>
          <cell r="M39">
            <v>28.55</v>
          </cell>
          <cell r="N39">
            <v>-1.5355086372360605E-3</v>
          </cell>
          <cell r="O39">
            <v>-3.843197540353005E-4</v>
          </cell>
          <cell r="P39">
            <v>-3.0201342281879096E-2</v>
          </cell>
          <cell r="Q39">
            <v>-1.8490566037735801E-2</v>
          </cell>
          <cell r="R39">
            <v>-9.4043887147335359E-2</v>
          </cell>
          <cell r="S39">
            <v>-8.8966725043782779E-2</v>
          </cell>
          <cell r="T39">
            <v>468361.87347365706</v>
          </cell>
          <cell r="W39">
            <v>120112.59657140536</v>
          </cell>
        </row>
        <row r="40">
          <cell r="A40" t="str">
            <v>MSCI CHINA</v>
          </cell>
          <cell r="B40" t="str">
            <v>BCHI39</v>
          </cell>
          <cell r="C40" t="str">
            <v>BCHI39 BZ Equity</v>
          </cell>
          <cell r="D40" t="str">
            <v>China</v>
          </cell>
          <cell r="E40" t="str">
            <v>Grandes e médias empresas</v>
          </cell>
          <cell r="F40">
            <v>5.8999999999999999E-3</v>
          </cell>
          <cell r="G40">
            <v>31.31</v>
          </cell>
          <cell r="H40">
            <v>30.05</v>
          </cell>
          <cell r="I40">
            <v>29.11</v>
          </cell>
          <cell r="J40">
            <v>31.6</v>
          </cell>
          <cell r="K40">
            <v>39.82</v>
          </cell>
          <cell r="L40">
            <v>44.16</v>
          </cell>
          <cell r="M40">
            <v>55.54</v>
          </cell>
          <cell r="N40">
            <v>4.1930116472545631E-2</v>
          </cell>
          <cell r="O40">
            <v>7.5575403641360284E-2</v>
          </cell>
          <cell r="P40">
            <v>-9.1772151898734666E-3</v>
          </cell>
          <cell r="Q40">
            <v>-0.21371170266197892</v>
          </cell>
          <cell r="R40">
            <v>-0.29098731884057971</v>
          </cell>
          <cell r="S40">
            <v>-0.43626215340295282</v>
          </cell>
          <cell r="T40">
            <v>457594.44192665291</v>
          </cell>
          <cell r="W40">
            <v>1829774.1725101618</v>
          </cell>
        </row>
        <row r="41">
          <cell r="A41" t="str">
            <v>SELECT DIVID</v>
          </cell>
          <cell r="B41" t="str">
            <v>BDVY39</v>
          </cell>
          <cell r="C41" t="str">
            <v>BDVY39 BZ Equity</v>
          </cell>
          <cell r="D41" t="str">
            <v>EUA</v>
          </cell>
          <cell r="E41" t="str">
            <v>Dividendos</v>
          </cell>
          <cell r="F41">
            <v>6.8999999999999999E-3</v>
          </cell>
          <cell r="G41">
            <v>61.21</v>
          </cell>
          <cell r="H41">
            <v>62.56</v>
          </cell>
          <cell r="I41">
            <v>61.47</v>
          </cell>
          <cell r="J41">
            <v>61.27</v>
          </cell>
          <cell r="K41">
            <v>66.38</v>
          </cell>
          <cell r="L41">
            <v>68.510000000000005</v>
          </cell>
          <cell r="M41">
            <v>63.56</v>
          </cell>
          <cell r="N41">
            <v>-2.1579283887468104E-2</v>
          </cell>
          <cell r="O41">
            <v>-4.229705547421525E-3</v>
          </cell>
          <cell r="P41">
            <v>-9.7927207442471964E-4</v>
          </cell>
          <cell r="Q41">
            <v>-7.7884905091895051E-2</v>
          </cell>
          <cell r="R41">
            <v>-0.10655378776820912</v>
          </cell>
          <cell r="S41">
            <v>-3.6972938955317836E-2</v>
          </cell>
          <cell r="T41">
            <v>440402.07119438535</v>
          </cell>
          <cell r="W41">
            <v>1434960.1630284553</v>
          </cell>
        </row>
        <row r="42">
          <cell r="A42" t="str">
            <v>MSCI EMGMARK</v>
          </cell>
          <cell r="B42" t="str">
            <v>BEEM39</v>
          </cell>
          <cell r="C42" t="str">
            <v>BEEM39 BZ Equity</v>
          </cell>
          <cell r="D42" t="str">
            <v>Global</v>
          </cell>
          <cell r="E42" t="str">
            <v>Empresas emergentes</v>
          </cell>
          <cell r="F42">
            <v>7.0000000000000001E-3</v>
          </cell>
          <cell r="G42">
            <v>34.82</v>
          </cell>
          <cell r="H42">
            <v>34.5</v>
          </cell>
          <cell r="I42">
            <v>33.700000000000003</v>
          </cell>
          <cell r="J42">
            <v>35.65</v>
          </cell>
          <cell r="K42">
            <v>42.25</v>
          </cell>
          <cell r="L42">
            <v>45.66</v>
          </cell>
          <cell r="M42">
            <v>48.89</v>
          </cell>
          <cell r="N42">
            <v>9.2753623188406298E-3</v>
          </cell>
          <cell r="O42">
            <v>3.3234421364985112E-2</v>
          </cell>
          <cell r="P42">
            <v>-2.3281907433379989E-2</v>
          </cell>
          <cell r="Q42">
            <v>-0.17585798816568043</v>
          </cell>
          <cell r="R42">
            <v>-0.23740692071835301</v>
          </cell>
          <cell r="S42">
            <v>-0.28778891388832073</v>
          </cell>
          <cell r="T42">
            <v>433090.299034091</v>
          </cell>
          <cell r="W42">
            <v>1027158.7241260159</v>
          </cell>
        </row>
        <row r="43">
          <cell r="A43" t="str">
            <v>MSCI EAFE</v>
          </cell>
          <cell r="B43" t="str">
            <v>BEFA39</v>
          </cell>
          <cell r="C43" t="str">
            <v>BEFA39 BZ Equity</v>
          </cell>
          <cell r="D43" t="str">
            <v>Global</v>
          </cell>
          <cell r="E43" t="str">
            <v>Grandes e médias empresas</v>
          </cell>
          <cell r="F43">
            <v>3.2000000000000002E-3</v>
          </cell>
          <cell r="G43">
            <v>42.6</v>
          </cell>
          <cell r="H43">
            <v>43.06</v>
          </cell>
          <cell r="I43">
            <v>42.33</v>
          </cell>
          <cell r="J43">
            <v>43.78</v>
          </cell>
          <cell r="K43">
            <v>50.27</v>
          </cell>
          <cell r="L43">
            <v>55.07</v>
          </cell>
          <cell r="M43">
            <v>52.85</v>
          </cell>
          <cell r="N43">
            <v>-1.0682768230376283E-2</v>
          </cell>
          <cell r="O43">
            <v>6.3784549964565063E-3</v>
          </cell>
          <cell r="P43">
            <v>-2.6952946550936496E-2</v>
          </cell>
          <cell r="Q43">
            <v>-0.15257608911875875</v>
          </cell>
          <cell r="R43">
            <v>-0.22643907753767933</v>
          </cell>
          <cell r="S43">
            <v>-0.1939451277199622</v>
          </cell>
          <cell r="T43">
            <v>429682.42989583337</v>
          </cell>
          <cell r="W43">
            <v>599815.06559917366</v>
          </cell>
        </row>
        <row r="44">
          <cell r="A44" t="str">
            <v>TRTMSCI EAFE</v>
          </cell>
          <cell r="B44" t="str">
            <v>BEGD39</v>
          </cell>
          <cell r="C44" t="str">
            <v>BEGD39 BZ Equity</v>
          </cell>
          <cell r="D44" t="str">
            <v>Global</v>
          </cell>
          <cell r="E44" t="str">
            <v>Grandes e médias empresas</v>
          </cell>
          <cell r="F44">
            <v>2E-3</v>
          </cell>
          <cell r="G44">
            <v>43.19</v>
          </cell>
          <cell r="H44">
            <v>43.34</v>
          </cell>
          <cell r="I44">
            <v>42.54</v>
          </cell>
          <cell r="J44">
            <v>45</v>
          </cell>
          <cell r="K44">
            <v>50.34</v>
          </cell>
          <cell r="L44">
            <v>55.49</v>
          </cell>
          <cell r="M44">
            <v>52.9</v>
          </cell>
          <cell r="N44">
            <v>-3.4610059990771713E-3</v>
          </cell>
          <cell r="O44">
            <v>1.5279736718382564E-2</v>
          </cell>
          <cell r="P44">
            <v>-4.022222222222227E-2</v>
          </cell>
          <cell r="Q44">
            <v>-0.14203416765991272</v>
          </cell>
          <cell r="R44">
            <v>-0.22166156064155706</v>
          </cell>
          <cell r="S44">
            <v>-0.18355387523629496</v>
          </cell>
          <cell r="T44">
            <v>339763.53386423324</v>
          </cell>
          <cell r="W44">
            <v>539771.30161902145</v>
          </cell>
        </row>
        <row r="45">
          <cell r="A45" t="str">
            <v>INC ESG AWAR</v>
          </cell>
          <cell r="B45" t="str">
            <v>BEGE39</v>
          </cell>
          <cell r="C45" t="str">
            <v>BEGE39 BZ Equity</v>
          </cell>
          <cell r="D45" t="str">
            <v>Global</v>
          </cell>
          <cell r="E45" t="str">
            <v>ESG Emergentes</v>
          </cell>
          <cell r="F45">
            <v>2.5000000000000001E-3</v>
          </cell>
          <cell r="G45">
            <v>41.48</v>
          </cell>
          <cell r="H45">
            <v>41.48</v>
          </cell>
          <cell r="I45">
            <v>41.22</v>
          </cell>
          <cell r="J45">
            <v>44.76</v>
          </cell>
          <cell r="K45">
            <v>51.8</v>
          </cell>
          <cell r="L45">
            <v>55.32</v>
          </cell>
          <cell r="M45">
            <v>59.6</v>
          </cell>
          <cell r="N45">
            <v>0</v>
          </cell>
          <cell r="O45">
            <v>6.3076176613294788E-3</v>
          </cell>
          <cell r="P45">
            <v>-7.3279714030384246E-2</v>
          </cell>
          <cell r="Q45">
            <v>-0.19922779922779921</v>
          </cell>
          <cell r="R45">
            <v>-0.25018076644974696</v>
          </cell>
          <cell r="S45">
            <v>-0.30402684563758398</v>
          </cell>
          <cell r="T45">
            <v>338926.26842317695</v>
          </cell>
          <cell r="W45">
            <v>158636.57862499999</v>
          </cell>
        </row>
        <row r="46">
          <cell r="A46" t="str">
            <v>TRUSTMSCI US</v>
          </cell>
          <cell r="B46" t="str">
            <v>BEGU39</v>
          </cell>
          <cell r="C46" t="str">
            <v>BEGU39 BZ Equity</v>
          </cell>
          <cell r="D46" t="str">
            <v>EUA</v>
          </cell>
          <cell r="E46" t="str">
            <v>ESG</v>
          </cell>
          <cell r="F46">
            <v>1.5E-3</v>
          </cell>
          <cell r="G46">
            <v>45.63</v>
          </cell>
          <cell r="H46">
            <v>47.02</v>
          </cell>
          <cell r="I46">
            <v>45.88</v>
          </cell>
          <cell r="J46">
            <v>48.57</v>
          </cell>
          <cell r="K46">
            <v>53.51</v>
          </cell>
          <cell r="L46">
            <v>60.57</v>
          </cell>
          <cell r="M46">
            <v>51.43</v>
          </cell>
          <cell r="N46">
            <v>-2.9561888558060412E-2</v>
          </cell>
          <cell r="O46">
            <v>-5.4489973844812356E-3</v>
          </cell>
          <cell r="P46">
            <v>-6.0531192093885022E-2</v>
          </cell>
          <cell r="Q46">
            <v>-0.14726219398243312</v>
          </cell>
          <cell r="R46">
            <v>-0.24665676077265974</v>
          </cell>
          <cell r="S46">
            <v>-0.1127746451487458</v>
          </cell>
          <cell r="T46">
            <v>327268.56074396294</v>
          </cell>
          <cell r="W46">
            <v>6735870.03284836</v>
          </cell>
        </row>
        <row r="47">
          <cell r="A47" t="str">
            <v>MSCI GERMANY</v>
          </cell>
          <cell r="B47" t="str">
            <v>BEWG39</v>
          </cell>
          <cell r="C47" t="str">
            <v>BEWG39 BZ Equity</v>
          </cell>
          <cell r="D47" t="str">
            <v>Alemanha</v>
          </cell>
          <cell r="E47" t="str">
            <v>Grandes e médias empresas</v>
          </cell>
          <cell r="F47">
            <v>4.7000000000000002E-3</v>
          </cell>
          <cell r="G47">
            <v>43.05</v>
          </cell>
          <cell r="H47">
            <v>43.59</v>
          </cell>
          <cell r="I47">
            <v>43.42</v>
          </cell>
          <cell r="J47">
            <v>45.19</v>
          </cell>
          <cell r="K47">
            <v>56.52</v>
          </cell>
          <cell r="L47">
            <v>60.96</v>
          </cell>
          <cell r="M47">
            <v>62.37</v>
          </cell>
          <cell r="N47">
            <v>-1.2388162422574123E-2</v>
          </cell>
          <cell r="O47">
            <v>-8.5214187010594911E-3</v>
          </cell>
          <cell r="P47">
            <v>-4.7355609648152219E-2</v>
          </cell>
          <cell r="Q47">
            <v>-0.23832271762208079</v>
          </cell>
          <cell r="R47">
            <v>-0.29379921259842523</v>
          </cell>
          <cell r="S47">
            <v>-0.3097643097643098</v>
          </cell>
          <cell r="T47">
            <v>293275.49818915001</v>
          </cell>
          <cell r="W47">
            <v>335133.15475781262</v>
          </cell>
        </row>
        <row r="48">
          <cell r="A48" t="str">
            <v>MSCIHONGKONG</v>
          </cell>
          <cell r="B48" t="str">
            <v>BEWH39</v>
          </cell>
          <cell r="C48" t="str">
            <v>BEWH39 BZ Equity</v>
          </cell>
          <cell r="D48" t="str">
            <v>Hong Kong</v>
          </cell>
          <cell r="E48" t="str">
            <v>Grandes e médias empresas</v>
          </cell>
          <cell r="F48">
            <v>5.1000000000000004E-3</v>
          </cell>
          <cell r="G48">
            <v>35.659999999999997</v>
          </cell>
          <cell r="H48">
            <v>35.659999999999997</v>
          </cell>
          <cell r="I48">
            <v>34.770000000000003</v>
          </cell>
          <cell r="J48">
            <v>36.24</v>
          </cell>
          <cell r="K48">
            <v>43.41</v>
          </cell>
          <cell r="L48">
            <v>43.26</v>
          </cell>
          <cell r="M48">
            <v>49.68</v>
          </cell>
          <cell r="N48">
            <v>0</v>
          </cell>
          <cell r="O48">
            <v>2.5596778832326583E-2</v>
          </cell>
          <cell r="P48">
            <v>-1.6004415011037665E-2</v>
          </cell>
          <cell r="Q48">
            <v>-0.17853029255931818</v>
          </cell>
          <cell r="R48">
            <v>-0.17568192325473886</v>
          </cell>
          <cell r="S48">
            <v>-0.28220611916264093</v>
          </cell>
          <cell r="T48">
            <v>286545.68099690095</v>
          </cell>
          <cell r="W48">
            <v>71336.368285714299</v>
          </cell>
        </row>
        <row r="49">
          <cell r="A49" t="str">
            <v>MSCI JAPAN</v>
          </cell>
          <cell r="B49" t="str">
            <v>BEWJ39</v>
          </cell>
          <cell r="C49" t="str">
            <v>BEWJ39 BZ Equity</v>
          </cell>
          <cell r="D49" t="str">
            <v>Japão</v>
          </cell>
          <cell r="E49" t="str">
            <v>Grandes e médias empresas</v>
          </cell>
          <cell r="F49">
            <v>5.1000000000000004E-3</v>
          </cell>
          <cell r="G49">
            <v>35.21</v>
          </cell>
          <cell r="H49">
            <v>35.29</v>
          </cell>
          <cell r="I49">
            <v>34.119999999999997</v>
          </cell>
          <cell r="J49">
            <v>36.82</v>
          </cell>
          <cell r="K49">
            <v>41.82</v>
          </cell>
          <cell r="L49">
            <v>45</v>
          </cell>
          <cell r="M49">
            <v>45.44</v>
          </cell>
          <cell r="N49">
            <v>-2.2669311419665217E-3</v>
          </cell>
          <cell r="O49">
            <v>3.1946072684642557E-2</v>
          </cell>
          <cell r="P49">
            <v>-4.3726235741444852E-2</v>
          </cell>
          <cell r="Q49">
            <v>-0.15805834528933527</v>
          </cell>
          <cell r="R49">
            <v>-0.2175555555555555</v>
          </cell>
          <cell r="S49">
            <v>-0.22513204225352101</v>
          </cell>
          <cell r="T49">
            <v>274753.91406593408</v>
          </cell>
          <cell r="W49">
            <v>981497.54200711416</v>
          </cell>
        </row>
        <row r="50">
          <cell r="A50" t="str">
            <v>MSCI SPAIN</v>
          </cell>
          <cell r="B50" t="str">
            <v>BEWP39</v>
          </cell>
          <cell r="C50" t="str">
            <v>BEWP39 BZ Equity</v>
          </cell>
          <cell r="D50" t="str">
            <v>Espanha</v>
          </cell>
          <cell r="E50" t="str">
            <v>Grandes e médias empresas</v>
          </cell>
          <cell r="F50">
            <v>5.1000000000000004E-3</v>
          </cell>
          <cell r="G50">
            <v>41.3</v>
          </cell>
          <cell r="H50">
            <v>41.3</v>
          </cell>
          <cell r="I50">
            <v>40.44</v>
          </cell>
          <cell r="J50">
            <v>40</v>
          </cell>
          <cell r="K50">
            <v>46.95</v>
          </cell>
          <cell r="L50">
            <v>46.1</v>
          </cell>
          <cell r="M50">
            <v>51.72</v>
          </cell>
          <cell r="N50">
            <v>0</v>
          </cell>
          <cell r="O50">
            <v>2.1266073194856627E-2</v>
          </cell>
          <cell r="P50">
            <v>3.2499999999999973E-2</v>
          </cell>
          <cell r="Q50">
            <v>-0.12034078807241755</v>
          </cell>
          <cell r="R50">
            <v>-0.10412147505422997</v>
          </cell>
          <cell r="S50">
            <v>-0.20146945088940449</v>
          </cell>
          <cell r="T50">
            <v>262364.60153846152</v>
          </cell>
          <cell r="W50">
            <v>5957.5468421052647</v>
          </cell>
        </row>
        <row r="51">
          <cell r="A51" t="str">
            <v>MSCI TAIWAN</v>
          </cell>
          <cell r="B51" t="str">
            <v>BEWT39</v>
          </cell>
          <cell r="C51" t="str">
            <v>BEWT39 BZ Equity</v>
          </cell>
          <cell r="D51" t="str">
            <v>TAIWAN</v>
          </cell>
          <cell r="E51" t="str">
            <v>Grandes e médias empresas</v>
          </cell>
          <cell r="F51">
            <v>5.8999999999999999E-3</v>
          </cell>
          <cell r="G51">
            <v>46.36</v>
          </cell>
          <cell r="H51">
            <v>46.35</v>
          </cell>
          <cell r="I51">
            <v>45.6</v>
          </cell>
          <cell r="J51">
            <v>48.63</v>
          </cell>
          <cell r="K51">
            <v>56.32</v>
          </cell>
          <cell r="L51">
            <v>62.13</v>
          </cell>
          <cell r="M51">
            <v>58.55</v>
          </cell>
          <cell r="N51">
            <v>2.1574973031279754E-4</v>
          </cell>
          <cell r="O51">
            <v>1.6666666666666607E-2</v>
          </cell>
          <cell r="P51">
            <v>-4.6679004729590856E-2</v>
          </cell>
          <cell r="Q51">
            <v>-0.17684659090909094</v>
          </cell>
          <cell r="R51">
            <v>-0.25382262996941896</v>
          </cell>
          <cell r="S51">
            <v>-0.20819812126387705</v>
          </cell>
          <cell r="T51">
            <v>261121.11278294839</v>
          </cell>
          <cell r="W51">
            <v>433461.71577586199</v>
          </cell>
        </row>
        <row r="52">
          <cell r="A52" t="str">
            <v>MSCI UK</v>
          </cell>
          <cell r="B52" t="str">
            <v>BEWU39</v>
          </cell>
          <cell r="C52" t="str">
            <v>BEWU39 BZ Equity</v>
          </cell>
          <cell r="D52" t="str">
            <v>Reino Unido</v>
          </cell>
          <cell r="E52" t="str">
            <v>Grandes e médias empresas</v>
          </cell>
          <cell r="F52" t="str">
            <v> 0,51% </v>
          </cell>
          <cell r="G52">
            <v>53.26</v>
          </cell>
          <cell r="H52">
            <v>53.33</v>
          </cell>
          <cell r="I52">
            <v>52.85</v>
          </cell>
          <cell r="J52">
            <v>53.22</v>
          </cell>
          <cell r="K52">
            <v>60.57</v>
          </cell>
          <cell r="L52">
            <v>61.44</v>
          </cell>
          <cell r="M52">
            <v>58.52</v>
          </cell>
          <cell r="N52">
            <v>-1.3125820363772966E-3</v>
          </cell>
          <cell r="O52">
            <v>7.7578051087985322E-3</v>
          </cell>
          <cell r="P52">
            <v>7.5159714393091548E-4</v>
          </cell>
          <cell r="Q52">
            <v>-0.12068680865114745</v>
          </cell>
          <cell r="R52">
            <v>-0.13313802083333337</v>
          </cell>
          <cell r="S52">
            <v>-8.9883800410116232E-2</v>
          </cell>
          <cell r="T52">
            <v>249893.74082684977</v>
          </cell>
          <cell r="W52">
            <v>846795.52495934966</v>
          </cell>
        </row>
        <row r="53">
          <cell r="A53" t="str">
            <v>MSCI MEXICO</v>
          </cell>
          <cell r="B53" t="str">
            <v>BEWW39</v>
          </cell>
          <cell r="C53" t="str">
            <v>BEWW39 BZ Equity</v>
          </cell>
          <cell r="D53" t="str">
            <v>México</v>
          </cell>
          <cell r="E53" t="str">
            <v>Grandes e médias empresas</v>
          </cell>
          <cell r="F53">
            <v>5.1000000000000004E-3</v>
          </cell>
          <cell r="G53">
            <v>61.19</v>
          </cell>
          <cell r="H53">
            <v>62.51</v>
          </cell>
          <cell r="I53">
            <v>61.9</v>
          </cell>
          <cell r="J53">
            <v>65.599999999999994</v>
          </cell>
          <cell r="K53">
            <v>63.87</v>
          </cell>
          <cell r="L53">
            <v>70.67</v>
          </cell>
          <cell r="M53">
            <v>62.47</v>
          </cell>
          <cell r="N53">
            <v>-2.1116621340585562E-2</v>
          </cell>
          <cell r="O53">
            <v>-1.1470113085621958E-2</v>
          </cell>
          <cell r="P53">
            <v>-6.7225609756097482E-2</v>
          </cell>
          <cell r="Q53">
            <v>-4.1960231720682639E-2</v>
          </cell>
          <cell r="R53">
            <v>-0.13414461582000858</v>
          </cell>
          <cell r="S53">
            <v>-2.0489835120858002E-2</v>
          </cell>
          <cell r="T53">
            <v>248210.78100741855</v>
          </cell>
          <cell r="W53">
            <v>390801.70099319302</v>
          </cell>
        </row>
        <row r="54">
          <cell r="A54" t="str">
            <v>MSCISOUTHKOR</v>
          </cell>
          <cell r="B54" t="str">
            <v>BEWY39</v>
          </cell>
          <cell r="C54" t="str">
            <v>BEWY39 BZ Equity</v>
          </cell>
          <cell r="D54" t="str">
            <v>Coreia do Sul</v>
          </cell>
          <cell r="E54" t="str">
            <v>Grandes e médias empresas</v>
          </cell>
          <cell r="F54">
            <v>5.8999999999999999E-3</v>
          </cell>
          <cell r="G54">
            <v>41.4</v>
          </cell>
          <cell r="H54">
            <v>41</v>
          </cell>
          <cell r="I54">
            <v>40.51</v>
          </cell>
          <cell r="J54">
            <v>42.48</v>
          </cell>
          <cell r="K54">
            <v>47.43</v>
          </cell>
          <cell r="L54">
            <v>54.46</v>
          </cell>
          <cell r="M54">
            <v>62</v>
          </cell>
          <cell r="N54">
            <v>9.7560975609756184E-3</v>
          </cell>
          <cell r="O54">
            <v>2.196988397926436E-2</v>
          </cell>
          <cell r="P54">
            <v>-2.5423728813559254E-2</v>
          </cell>
          <cell r="Q54">
            <v>-0.12713472485768507</v>
          </cell>
          <cell r="R54">
            <v>-0.23980903415350718</v>
          </cell>
          <cell r="S54">
            <v>-0.33225806451612905</v>
          </cell>
          <cell r="T54">
            <v>235073.99752577316</v>
          </cell>
          <cell r="W54">
            <v>23627.841276424635</v>
          </cell>
        </row>
        <row r="55">
          <cell r="A55" t="str">
            <v>MSCI BRAZIL</v>
          </cell>
          <cell r="B55" t="str">
            <v>BEWZ39</v>
          </cell>
          <cell r="C55" t="str">
            <v>BEWZ39 BZ Equity</v>
          </cell>
          <cell r="D55" t="str">
            <v>Brasil</v>
          </cell>
          <cell r="E55" t="str">
            <v>Grandes e médias empresas</v>
          </cell>
          <cell r="F55">
            <v>5.8999999999999999E-3</v>
          </cell>
          <cell r="G55">
            <v>54.19</v>
          </cell>
          <cell r="H55">
            <v>54.92</v>
          </cell>
          <cell r="I55">
            <v>55.67</v>
          </cell>
          <cell r="J55">
            <v>60.39</v>
          </cell>
          <cell r="K55">
            <v>56.34</v>
          </cell>
          <cell r="L55">
            <v>52.26</v>
          </cell>
          <cell r="M55">
            <v>65.349999999999994</v>
          </cell>
          <cell r="N55">
            <v>-1.3292061179898118E-2</v>
          </cell>
          <cell r="O55">
            <v>-2.6585234417100811E-2</v>
          </cell>
          <cell r="P55">
            <v>-0.10266600430534867</v>
          </cell>
          <cell r="Q55">
            <v>-3.8161164359247546E-2</v>
          </cell>
          <cell r="R55">
            <v>3.6930730960581748E-2</v>
          </cell>
          <cell r="S55">
            <v>-0.1707727620504973</v>
          </cell>
          <cell r="T55">
            <v>218532.50727321149</v>
          </cell>
          <cell r="W55">
            <v>1418478.3905917553</v>
          </cell>
        </row>
        <row r="56">
          <cell r="A56" t="str">
            <v>MSCIEUROZONE</v>
          </cell>
          <cell r="B56" t="str">
            <v>BEZU39</v>
          </cell>
          <cell r="C56" t="str">
            <v>BEZU39 BZ Equity</v>
          </cell>
          <cell r="D56" t="str">
            <v>Europa</v>
          </cell>
          <cell r="E56" t="str">
            <v>Grandes e médias empresas</v>
          </cell>
          <cell r="F56">
            <v>5.1000000000000004E-3</v>
          </cell>
          <cell r="G56">
            <v>50.42</v>
          </cell>
          <cell r="H56">
            <v>49.88</v>
          </cell>
          <cell r="I56">
            <v>50.11</v>
          </cell>
          <cell r="J56">
            <v>53.1</v>
          </cell>
          <cell r="K56">
            <v>62.71</v>
          </cell>
          <cell r="L56">
            <v>68.45</v>
          </cell>
          <cell r="M56">
            <v>66</v>
          </cell>
          <cell r="N56">
            <v>1.0825982357658415E-2</v>
          </cell>
          <cell r="O56">
            <v>6.1863899421272794E-3</v>
          </cell>
          <cell r="P56">
            <v>-5.0470809792843685E-2</v>
          </cell>
          <cell r="Q56">
            <v>-0.19598150215276666</v>
          </cell>
          <cell r="R56">
            <v>-0.26340394448502558</v>
          </cell>
          <cell r="S56">
            <v>-0.23606060606060608</v>
          </cell>
          <cell r="T56">
            <v>217261.0165308626</v>
          </cell>
          <cell r="W56">
            <v>760895.23037828971</v>
          </cell>
        </row>
        <row r="57">
          <cell r="A57" t="str">
            <v>GOLD TRUST</v>
          </cell>
          <cell r="B57" t="str">
            <v>BIAU39</v>
          </cell>
          <cell r="C57" t="str">
            <v>BIAU39 BZ Equity</v>
          </cell>
          <cell r="D57" t="str">
            <v>Global</v>
          </cell>
          <cell r="E57" t="str">
            <v>Ouro</v>
          </cell>
          <cell r="F57">
            <v>2.5000000000000001E-3</v>
          </cell>
          <cell r="G57">
            <v>44.54</v>
          </cell>
          <cell r="H57">
            <v>44.72</v>
          </cell>
          <cell r="I57">
            <v>44.14</v>
          </cell>
          <cell r="J57">
            <v>43.88</v>
          </cell>
          <cell r="K57">
            <v>45.9</v>
          </cell>
          <cell r="L57">
            <v>48.17</v>
          </cell>
          <cell r="M57">
            <v>45.28</v>
          </cell>
          <cell r="N57">
            <v>-4.0250447227191399E-3</v>
          </cell>
          <cell r="O57">
            <v>9.0620752152241746E-3</v>
          </cell>
          <cell r="P57">
            <v>1.5041020966271468E-2</v>
          </cell>
          <cell r="Q57">
            <v>-2.9629629629629672E-2</v>
          </cell>
          <cell r="R57">
            <v>-7.5358106705418315E-2</v>
          </cell>
          <cell r="S57">
            <v>-1.6342756183745588E-2</v>
          </cell>
          <cell r="T57">
            <v>211882.81408967383</v>
          </cell>
          <cell r="W57">
            <v>797317.10082317039</v>
          </cell>
        </row>
        <row r="58">
          <cell r="A58" t="str">
            <v>NASDAQ BIOTC</v>
          </cell>
          <cell r="B58" t="str">
            <v>BIBB39</v>
          </cell>
          <cell r="C58" t="str">
            <v>BIBB39 BZ Equity</v>
          </cell>
          <cell r="D58" t="str">
            <v>EUA</v>
          </cell>
          <cell r="E58" t="str">
            <v>Biotecnolgia</v>
          </cell>
          <cell r="F58">
            <v>4.5999999999999999E-3</v>
          </cell>
          <cell r="G58">
            <v>38.72</v>
          </cell>
          <cell r="H58">
            <v>39.18</v>
          </cell>
          <cell r="I58">
            <v>39.6</v>
          </cell>
          <cell r="J58">
            <v>41.59</v>
          </cell>
          <cell r="K58">
            <v>44.19</v>
          </cell>
          <cell r="L58">
            <v>57.29</v>
          </cell>
          <cell r="M58">
            <v>55.15</v>
          </cell>
          <cell r="N58">
            <v>-1.1740684022460424E-2</v>
          </cell>
          <cell r="O58">
            <v>-2.2222222222222254E-2</v>
          </cell>
          <cell r="P58">
            <v>-6.900697283000734E-2</v>
          </cell>
          <cell r="Q58">
            <v>-0.12378366146186914</v>
          </cell>
          <cell r="R58">
            <v>-0.32414033862803282</v>
          </cell>
          <cell r="S58">
            <v>-0.29791477787851317</v>
          </cell>
          <cell r="T58">
            <v>198967.27285609656</v>
          </cell>
          <cell r="W58">
            <v>495052.45178925339</v>
          </cell>
        </row>
        <row r="59">
          <cell r="A59" t="str">
            <v>COREMSCIEAFE</v>
          </cell>
          <cell r="B59" t="str">
            <v>BIEF39</v>
          </cell>
          <cell r="C59" t="str">
            <v>BIEF39 BZ Equity</v>
          </cell>
          <cell r="D59" t="str">
            <v xml:space="preserve">Global </v>
          </cell>
          <cell r="E59" t="str">
            <v>Grandes e médias empresas</v>
          </cell>
          <cell r="F59">
            <v>6.9999999999999999E-4</v>
          </cell>
          <cell r="G59">
            <v>40.28</v>
          </cell>
          <cell r="H59">
            <v>40.6</v>
          </cell>
          <cell r="I59">
            <v>40</v>
          </cell>
          <cell r="J59">
            <v>41.48</v>
          </cell>
          <cell r="K59">
            <v>47.46</v>
          </cell>
          <cell r="L59">
            <v>52.19</v>
          </cell>
          <cell r="M59">
            <v>50.25</v>
          </cell>
          <cell r="N59">
            <v>-7.8817733990147465E-3</v>
          </cell>
          <cell r="O59">
            <v>7.0000000000001172E-3</v>
          </cell>
          <cell r="P59">
            <v>-2.8929604628736616E-2</v>
          </cell>
          <cell r="Q59">
            <v>-0.15128529287821324</v>
          </cell>
          <cell r="R59">
            <v>-0.22820463690362136</v>
          </cell>
          <cell r="S59">
            <v>-0.19840796019900497</v>
          </cell>
          <cell r="T59">
            <v>187129.42848858176</v>
          </cell>
          <cell r="W59">
            <v>163199.8725929418</v>
          </cell>
        </row>
        <row r="60">
          <cell r="A60" t="str">
            <v>COREMSCI Emk</v>
          </cell>
          <cell r="B60" t="str">
            <v>BIEM39</v>
          </cell>
          <cell r="C60" t="str">
            <v>BIEM39 BZ Equity</v>
          </cell>
          <cell r="D60" t="str">
            <v>Global</v>
          </cell>
          <cell r="E60" t="str">
            <v>Empresas emergentes</v>
          </cell>
          <cell r="F60">
            <v>1.1000000000000001E-3</v>
          </cell>
          <cell r="G60">
            <v>43.28</v>
          </cell>
          <cell r="H60">
            <v>42.94</v>
          </cell>
          <cell r="I60">
            <v>41.96</v>
          </cell>
          <cell r="J60">
            <v>44.24</v>
          </cell>
          <cell r="K60">
            <v>51.79</v>
          </cell>
          <cell r="L60">
            <v>55.94</v>
          </cell>
          <cell r="M60">
            <v>59.25</v>
          </cell>
          <cell r="N60">
            <v>7.9180251513741862E-3</v>
          </cell>
          <cell r="O60">
            <v>3.1458531935176337E-2</v>
          </cell>
          <cell r="P60">
            <v>-2.1699819168173651E-2</v>
          </cell>
          <cell r="Q60">
            <v>-0.16431743579841662</v>
          </cell>
          <cell r="R60">
            <v>-0.22631390775831239</v>
          </cell>
          <cell r="S60">
            <v>-0.26953586497890292</v>
          </cell>
          <cell r="T60">
            <v>160814.40462962957</v>
          </cell>
          <cell r="W60">
            <v>529514.57178353635</v>
          </cell>
        </row>
        <row r="61">
          <cell r="A61" t="str">
            <v>COREMSCI EUR</v>
          </cell>
          <cell r="B61" t="str">
            <v>BIEU39</v>
          </cell>
          <cell r="C61" t="str">
            <v>BIEU39 BZ Equity</v>
          </cell>
          <cell r="D61" t="str">
            <v>Europa</v>
          </cell>
          <cell r="E61" t="str">
            <v>Grandes empresas</v>
          </cell>
          <cell r="F61">
            <v>8.9999999999999998E-4</v>
          </cell>
          <cell r="G61">
            <v>41.51</v>
          </cell>
          <cell r="H61">
            <v>41.61</v>
          </cell>
          <cell r="I61">
            <v>41.15</v>
          </cell>
          <cell r="J61">
            <v>42.15</v>
          </cell>
          <cell r="K61">
            <v>49.45</v>
          </cell>
          <cell r="L61">
            <v>54.28</v>
          </cell>
          <cell r="M61">
            <v>51.04</v>
          </cell>
          <cell r="N61">
            <v>-2.4032684450853159E-3</v>
          </cell>
          <cell r="O61">
            <v>8.7484811664642059E-3</v>
          </cell>
          <cell r="P61">
            <v>-1.5183867141162488E-2</v>
          </cell>
          <cell r="Q61">
            <v>-0.16056622851365021</v>
          </cell>
          <cell r="R61">
            <v>-0.23526160648489325</v>
          </cell>
          <cell r="S61">
            <v>-0.1867163009404389</v>
          </cell>
          <cell r="T61">
            <v>156486.46041321816</v>
          </cell>
          <cell r="W61">
            <v>2914517.2608079286</v>
          </cell>
        </row>
        <row r="62">
          <cell r="A62" t="str">
            <v>GLOBAL INFRA</v>
          </cell>
          <cell r="B62" t="str">
            <v>BIGF39</v>
          </cell>
          <cell r="C62" t="str">
            <v>BIGF39 BZ Equity</v>
          </cell>
          <cell r="D62" t="str">
            <v>Global</v>
          </cell>
          <cell r="E62" t="str">
            <v>Infraestrutura emergentes</v>
          </cell>
          <cell r="F62">
            <v>4.7000000000000002E-3</v>
          </cell>
          <cell r="G62">
            <v>61</v>
          </cell>
          <cell r="H62">
            <v>62.16</v>
          </cell>
          <cell r="I62">
            <v>60</v>
          </cell>
          <cell r="J62">
            <v>59.9</v>
          </cell>
          <cell r="K62">
            <v>62.15</v>
          </cell>
          <cell r="L62">
            <v>65.87</v>
          </cell>
          <cell r="M62">
            <v>62.62</v>
          </cell>
          <cell r="N62">
            <v>-1.8661518661518661E-2</v>
          </cell>
          <cell r="O62">
            <v>1.6666666666666607E-2</v>
          </cell>
          <cell r="P62">
            <v>1.8363939899832982E-2</v>
          </cell>
          <cell r="Q62">
            <v>-1.8503620273531807E-2</v>
          </cell>
          <cell r="R62">
            <v>-7.3933505389403464E-2</v>
          </cell>
          <cell r="S62">
            <v>-2.5870328968380707E-2</v>
          </cell>
          <cell r="T62">
            <v>154032.97793517562</v>
          </cell>
          <cell r="W62">
            <v>222076.83979848129</v>
          </cell>
        </row>
        <row r="63">
          <cell r="A63" t="str">
            <v>CORE MIDCAP</v>
          </cell>
          <cell r="B63" t="str">
            <v>BIJH39</v>
          </cell>
          <cell r="C63" t="str">
            <v>BIJH39 BZ Equity</v>
          </cell>
          <cell r="D63" t="str">
            <v>EUA</v>
          </cell>
          <cell r="E63" t="str">
            <v>Médias empresas</v>
          </cell>
          <cell r="F63">
            <v>5.0000000000000001E-4</v>
          </cell>
          <cell r="G63">
            <v>63</v>
          </cell>
          <cell r="H63">
            <v>63</v>
          </cell>
          <cell r="I63">
            <v>62.63</v>
          </cell>
          <cell r="J63">
            <v>64.27</v>
          </cell>
          <cell r="K63">
            <v>69.06</v>
          </cell>
          <cell r="L63">
            <v>79.2</v>
          </cell>
          <cell r="M63">
            <v>73.77</v>
          </cell>
          <cell r="N63">
            <v>0</v>
          </cell>
          <cell r="O63">
            <v>5.9077119591248728E-3</v>
          </cell>
          <cell r="P63">
            <v>-1.9760385872102049E-2</v>
          </cell>
          <cell r="Q63">
            <v>-8.7749782797567399E-2</v>
          </cell>
          <cell r="R63">
            <v>-0.20454545454545459</v>
          </cell>
          <cell r="S63">
            <v>-0.14599430662871082</v>
          </cell>
          <cell r="T63">
            <v>152035.70521739131</v>
          </cell>
          <cell r="W63">
            <v>217710.3979824562</v>
          </cell>
        </row>
        <row r="64">
          <cell r="A64" t="str">
            <v>CORESMALLCAP</v>
          </cell>
          <cell r="B64" t="str">
            <v>BIJR39</v>
          </cell>
          <cell r="C64" t="str">
            <v>BIJR39 BZ Equity</v>
          </cell>
          <cell r="D64" t="str">
            <v>EUA</v>
          </cell>
          <cell r="E64" t="str">
            <v>Pequenas empresas</v>
          </cell>
          <cell r="F64">
            <v>5.9999999999999995E-4</v>
          </cell>
          <cell r="G64">
            <v>61.8</v>
          </cell>
          <cell r="H64">
            <v>62.35</v>
          </cell>
          <cell r="I64">
            <v>62.17</v>
          </cell>
          <cell r="J64">
            <v>64.430000000000007</v>
          </cell>
          <cell r="K64">
            <v>69.84</v>
          </cell>
          <cell r="L64">
            <v>79.83</v>
          </cell>
          <cell r="M64">
            <v>74.81</v>
          </cell>
          <cell r="N64">
            <v>-8.8211708099439345E-3</v>
          </cell>
          <cell r="O64">
            <v>-5.9514235161653994E-3</v>
          </cell>
          <cell r="P64">
            <v>-4.0819494024522895E-2</v>
          </cell>
          <cell r="Q64">
            <v>-0.11512027491408938</v>
          </cell>
          <cell r="R64">
            <v>-0.22585494175122134</v>
          </cell>
          <cell r="S64">
            <v>-0.17390723165352229</v>
          </cell>
          <cell r="T64">
            <v>136502.93434795344</v>
          </cell>
          <cell r="W64">
            <v>250764.55512175267</v>
          </cell>
        </row>
        <row r="65">
          <cell r="A65" t="str">
            <v>LATIN AMER40</v>
          </cell>
          <cell r="B65" t="str">
            <v>BILF39</v>
          </cell>
          <cell r="C65" t="str">
            <v>BILF39 BZ Equity</v>
          </cell>
          <cell r="D65" t="str">
            <v>América latina</v>
          </cell>
          <cell r="E65" t="str">
            <v>Grandes empresas</v>
          </cell>
          <cell r="F65">
            <v>4.7999999999999996E-3</v>
          </cell>
          <cell r="G65">
            <v>43.12</v>
          </cell>
          <cell r="H65">
            <v>43.62</v>
          </cell>
          <cell r="I65">
            <v>44.23</v>
          </cell>
          <cell r="J65">
            <v>48.42</v>
          </cell>
          <cell r="K65">
            <v>45.44</v>
          </cell>
          <cell r="L65">
            <v>43.56</v>
          </cell>
          <cell r="M65">
            <v>52.1</v>
          </cell>
          <cell r="N65">
            <v>-1.1462631820265967E-2</v>
          </cell>
          <cell r="O65">
            <v>-2.5096088627628244E-2</v>
          </cell>
          <cell r="P65">
            <v>-0.10945890128046265</v>
          </cell>
          <cell r="Q65">
            <v>-5.1056338028169002E-2</v>
          </cell>
          <cell r="R65">
            <v>-1.0101010101010166E-2</v>
          </cell>
          <cell r="S65">
            <v>-0.17236084452975053</v>
          </cell>
          <cell r="T65">
            <v>135627.1050390625</v>
          </cell>
          <cell r="W65">
            <v>601771.95116883109</v>
          </cell>
        </row>
        <row r="66">
          <cell r="A66" t="str">
            <v>CORE SP TOTA</v>
          </cell>
          <cell r="B66" t="str">
            <v>BITO39</v>
          </cell>
          <cell r="C66" t="str">
            <v>BITO39 BZ Equity</v>
          </cell>
          <cell r="D66" t="str">
            <v>EUA</v>
          </cell>
          <cell r="E66" t="str">
            <v>Grandes, médias e pequenas</v>
          </cell>
          <cell r="F66">
            <v>2.9999999999999997E-4</v>
          </cell>
          <cell r="G66">
            <v>45.52</v>
          </cell>
          <cell r="H66">
            <v>46.06</v>
          </cell>
          <cell r="I66">
            <v>45.8</v>
          </cell>
          <cell r="J66">
            <v>48.39</v>
          </cell>
          <cell r="K66">
            <v>52.98</v>
          </cell>
          <cell r="L66">
            <v>60.09</v>
          </cell>
          <cell r="M66">
            <v>51.85</v>
          </cell>
          <cell r="N66">
            <v>-1.1723838471558778E-2</v>
          </cell>
          <cell r="O66">
            <v>-6.1135371179038556E-3</v>
          </cell>
          <cell r="P66">
            <v>-5.9309774746848509E-2</v>
          </cell>
          <cell r="Q66">
            <v>-0.14080785201962998</v>
          </cell>
          <cell r="R66">
            <v>-0.24246962888999835</v>
          </cell>
          <cell r="S66">
            <v>-0.12208293153326899</v>
          </cell>
          <cell r="T66">
            <v>96818.360822088056</v>
          </cell>
          <cell r="W66">
            <v>637715.34661585349</v>
          </cell>
        </row>
        <row r="67">
          <cell r="A67" t="str">
            <v>CORE SP 500</v>
          </cell>
          <cell r="B67" t="str">
            <v>BIVB39</v>
          </cell>
          <cell r="C67" t="str">
            <v>BIVB39 BZ Equity</v>
          </cell>
          <cell r="D67" t="str">
            <v>EUA</v>
          </cell>
          <cell r="E67" t="str">
            <v>Grandes empresas</v>
          </cell>
          <cell r="F67">
            <v>2.9999999999999997E-4</v>
          </cell>
          <cell r="G67">
            <v>51.28</v>
          </cell>
          <cell r="H67">
            <v>52.82</v>
          </cell>
          <cell r="I67">
            <v>51.57</v>
          </cell>
          <cell r="J67">
            <v>54.35</v>
          </cell>
          <cell r="K67">
            <v>59.72</v>
          </cell>
          <cell r="L67">
            <v>66.92</v>
          </cell>
          <cell r="M67">
            <v>56.29</v>
          </cell>
          <cell r="N67">
            <v>-2.9155622870124964E-2</v>
          </cell>
          <cell r="O67">
            <v>-5.6234244715920312E-3</v>
          </cell>
          <cell r="P67">
            <v>-5.6485740570377141E-2</v>
          </cell>
          <cell r="Q67">
            <v>-0.14132618888144677</v>
          </cell>
          <cell r="R67">
            <v>-0.23371189479976096</v>
          </cell>
          <cell r="S67">
            <v>-8.9003375377509242E-2</v>
          </cell>
          <cell r="T67">
            <v>94912.953118279576</v>
          </cell>
          <cell r="W67">
            <v>2375611.3964837398</v>
          </cell>
        </row>
        <row r="68">
          <cell r="A68" t="str">
            <v>RUSSELL 2000</v>
          </cell>
          <cell r="B68" t="str">
            <v>BIWM39</v>
          </cell>
          <cell r="C68" t="str">
            <v>BIWM39 BZ Equity</v>
          </cell>
          <cell r="D68" t="str">
            <v>EUA</v>
          </cell>
          <cell r="E68" t="str">
            <v>Pequenas empresas</v>
          </cell>
          <cell r="F68">
            <v>1.9E-3</v>
          </cell>
          <cell r="G68">
            <v>46.35</v>
          </cell>
          <cell r="H68">
            <v>47.03</v>
          </cell>
          <cell r="I68">
            <v>46.23</v>
          </cell>
          <cell r="J68">
            <v>50.24</v>
          </cell>
          <cell r="K68">
            <v>51.2</v>
          </cell>
          <cell r="L68">
            <v>62.47</v>
          </cell>
          <cell r="M68">
            <v>60.93</v>
          </cell>
          <cell r="N68">
            <v>-1.4458856049330171E-2</v>
          </cell>
          <cell r="O68">
            <v>2.5957170668398089E-3</v>
          </cell>
          <cell r="P68">
            <v>-7.7428343949044631E-2</v>
          </cell>
          <cell r="Q68">
            <v>-9.47265625E-2</v>
          </cell>
          <cell r="R68">
            <v>-0.25804386105330557</v>
          </cell>
          <cell r="S68">
            <v>-0.23929098966026585</v>
          </cell>
          <cell r="T68">
            <v>92655.967293971247</v>
          </cell>
          <cell r="W68">
            <v>638661.8120370371</v>
          </cell>
        </row>
        <row r="69">
          <cell r="A69" t="str">
            <v>GLOBALHEALTH</v>
          </cell>
          <cell r="B69" t="str">
            <v>BIXJ39</v>
          </cell>
          <cell r="C69" t="str">
            <v>BIXJ39 BZ Equity</v>
          </cell>
          <cell r="D69" t="str">
            <v>Global</v>
          </cell>
          <cell r="E69" t="str">
            <v>Empresas de saúde</v>
          </cell>
          <cell r="F69">
            <v>4.5999999999999999E-3</v>
          </cell>
          <cell r="G69">
            <v>51.9</v>
          </cell>
          <cell r="H69">
            <v>52.45</v>
          </cell>
          <cell r="I69">
            <v>51.66</v>
          </cell>
          <cell r="J69">
            <v>53.05</v>
          </cell>
          <cell r="K69">
            <v>55.8</v>
          </cell>
          <cell r="L69">
            <v>63.29</v>
          </cell>
          <cell r="M69">
            <v>53.46</v>
          </cell>
          <cell r="N69">
            <v>-1.048617731172552E-2</v>
          </cell>
          <cell r="O69">
            <v>4.6457607433216808E-3</v>
          </cell>
          <cell r="P69">
            <v>-2.1677662582469392E-2</v>
          </cell>
          <cell r="Q69">
            <v>-6.9892473118279508E-2</v>
          </cell>
          <cell r="R69">
            <v>-0.17996523937430875</v>
          </cell>
          <cell r="S69">
            <v>-2.9180695847362603E-2</v>
          </cell>
          <cell r="T69">
            <v>87197.724368878713</v>
          </cell>
          <cell r="W69">
            <v>3716284.9137288127</v>
          </cell>
        </row>
        <row r="70">
          <cell r="A70" t="str">
            <v>GLOBAL TECH</v>
          </cell>
          <cell r="B70" t="str">
            <v>BIXN39</v>
          </cell>
          <cell r="C70" t="str">
            <v>BIXN39 BZ Equity</v>
          </cell>
          <cell r="D70" t="str">
            <v>Global</v>
          </cell>
          <cell r="E70" t="str">
            <v>Empresas de tecnologia</v>
          </cell>
          <cell r="F70">
            <v>4.5999999999999999E-3</v>
          </cell>
          <cell r="G70">
            <v>8.52</v>
          </cell>
          <cell r="H70">
            <v>8.85</v>
          </cell>
          <cell r="I70">
            <v>8.34</v>
          </cell>
          <cell r="J70">
            <v>9.2799999999999994</v>
          </cell>
          <cell r="K70">
            <v>10.26</v>
          </cell>
          <cell r="L70">
            <v>12.08</v>
          </cell>
          <cell r="M70">
            <v>9.7669999999999995</v>
          </cell>
          <cell r="N70">
            <v>-3.7288135593220306E-2</v>
          </cell>
          <cell r="O70">
            <v>2.1582733812949506E-2</v>
          </cell>
          <cell r="P70">
            <v>-8.18965517241379E-2</v>
          </cell>
          <cell r="Q70">
            <v>-0.16959064327485385</v>
          </cell>
          <cell r="R70">
            <v>-0.29470198675496695</v>
          </cell>
          <cell r="S70">
            <v>-0.12767482338486735</v>
          </cell>
          <cell r="T70">
            <v>85865.848801916392</v>
          </cell>
          <cell r="W70">
            <v>586620.35211445601</v>
          </cell>
        </row>
        <row r="71">
          <cell r="A71" t="str">
            <v>US FINANCIAL</v>
          </cell>
          <cell r="B71" t="str">
            <v>BIYF39</v>
          </cell>
          <cell r="C71" t="str">
            <v>BIYF39 BZ Equity</v>
          </cell>
          <cell r="D71" t="str">
            <v>EUA</v>
          </cell>
          <cell r="E71" t="str">
            <v>Setor financeiro</v>
          </cell>
          <cell r="F71">
            <v>4.1999999999999997E-3</v>
          </cell>
          <cell r="G71">
            <v>25.1</v>
          </cell>
          <cell r="H71">
            <v>25.95</v>
          </cell>
          <cell r="I71">
            <v>25.6</v>
          </cell>
          <cell r="J71">
            <v>26.95</v>
          </cell>
          <cell r="K71">
            <v>30.48</v>
          </cell>
          <cell r="L71">
            <v>32</v>
          </cell>
          <cell r="M71">
            <v>28.86</v>
          </cell>
          <cell r="N71">
            <v>-3.2755298651252374E-2</v>
          </cell>
          <cell r="O71">
            <v>-1.953125E-2</v>
          </cell>
          <cell r="P71">
            <v>-6.8645640074211478E-2</v>
          </cell>
          <cell r="Q71">
            <v>-0.17650918635170598</v>
          </cell>
          <cell r="R71">
            <v>-0.21562499999999996</v>
          </cell>
          <cell r="S71">
            <v>-0.13028413028413022</v>
          </cell>
          <cell r="T71">
            <v>85830.543981029405</v>
          </cell>
          <cell r="W71">
            <v>617618.09308847808</v>
          </cell>
        </row>
        <row r="72">
          <cell r="A72" t="str">
            <v>US TECHNOLOG</v>
          </cell>
          <cell r="B72" t="str">
            <v>BIYW39</v>
          </cell>
          <cell r="C72" t="str">
            <v>BIYW39 BZ Equity</v>
          </cell>
          <cell r="D72" t="str">
            <v>EUA</v>
          </cell>
          <cell r="E72" t="str">
            <v>Setor de tecnologia</v>
          </cell>
          <cell r="F72">
            <v>4.3E-3</v>
          </cell>
          <cell r="G72">
            <v>12.71</v>
          </cell>
          <cell r="H72">
            <v>13.21</v>
          </cell>
          <cell r="I72">
            <v>12.54</v>
          </cell>
          <cell r="J72">
            <v>14.04</v>
          </cell>
          <cell r="K72">
            <v>15.69</v>
          </cell>
          <cell r="L72">
            <v>18</v>
          </cell>
          <cell r="M72">
            <v>14.44</v>
          </cell>
          <cell r="N72">
            <v>-3.7850113550340625E-2</v>
          </cell>
          <cell r="O72">
            <v>1.3556618819776878E-2</v>
          </cell>
          <cell r="P72">
            <v>-9.4729344729344578E-2</v>
          </cell>
          <cell r="Q72">
            <v>-0.18992989165073282</v>
          </cell>
          <cell r="R72">
            <v>-0.29388888888888887</v>
          </cell>
          <cell r="S72">
            <v>-0.1198060941828254</v>
          </cell>
          <cell r="T72">
            <v>71397.860303030291</v>
          </cell>
          <cell r="W72">
            <v>445225.87467479671</v>
          </cell>
        </row>
        <row r="73">
          <cell r="A73" t="str">
            <v>MSCI INDIA</v>
          </cell>
          <cell r="B73" t="str">
            <v>BNDA39</v>
          </cell>
          <cell r="C73" t="str">
            <v>BNDA39 BZ Equity</v>
          </cell>
          <cell r="D73" t="str">
            <v>India</v>
          </cell>
          <cell r="E73" t="str">
            <v>Grandes e médias empresas</v>
          </cell>
          <cell r="F73" t="str">
            <v>0,69% </v>
          </cell>
          <cell r="G73">
            <v>53.96</v>
          </cell>
          <cell r="H73">
            <v>55.3</v>
          </cell>
          <cell r="I73">
            <v>53.14</v>
          </cell>
          <cell r="J73">
            <v>53.33</v>
          </cell>
          <cell r="K73">
            <v>60.39</v>
          </cell>
          <cell r="L73">
            <v>63</v>
          </cell>
          <cell r="M73">
            <v>55.79</v>
          </cell>
          <cell r="N73">
            <v>-2.4231464737793806E-2</v>
          </cell>
          <cell r="O73">
            <v>1.5430937147158375E-2</v>
          </cell>
          <cell r="P73">
            <v>1.1813238327395448E-2</v>
          </cell>
          <cell r="Q73">
            <v>-0.10647458188441794</v>
          </cell>
          <cell r="R73">
            <v>-0.14349206349206345</v>
          </cell>
          <cell r="S73">
            <v>-3.2801577343609889E-2</v>
          </cell>
          <cell r="T73">
            <v>70499.512600000016</v>
          </cell>
          <cell r="W73">
            <v>328318.9806250002</v>
          </cell>
        </row>
        <row r="74">
          <cell r="A74" t="str">
            <v>SILVER TRUST</v>
          </cell>
          <cell r="B74" t="str">
            <v>BSLV39</v>
          </cell>
          <cell r="C74" t="str">
            <v>BSLV39 BZ Equity</v>
          </cell>
          <cell r="D74" t="str">
            <v>Global</v>
          </cell>
          <cell r="E74" t="str">
            <v>Prata</v>
          </cell>
          <cell r="F74">
            <v>5.0000000000000001E-3</v>
          </cell>
          <cell r="G74">
            <v>34.659999999999997</v>
          </cell>
          <cell r="H74">
            <v>35.17</v>
          </cell>
          <cell r="I74">
            <v>35.68</v>
          </cell>
          <cell r="J74">
            <v>36.19</v>
          </cell>
          <cell r="K74">
            <v>37.15</v>
          </cell>
          <cell r="L74">
            <v>39.65</v>
          </cell>
          <cell r="M74">
            <v>43.15</v>
          </cell>
          <cell r="N74">
            <v>-1.4500995166335073E-2</v>
          </cell>
          <cell r="O74">
            <v>-2.8587443946188396E-2</v>
          </cell>
          <cell r="P74">
            <v>-4.227687206410613E-2</v>
          </cell>
          <cell r="Q74">
            <v>-6.7025572005383616E-2</v>
          </cell>
          <cell r="R74">
            <v>-0.12585119798234556</v>
          </cell>
          <cell r="S74">
            <v>-0.19675550405562003</v>
          </cell>
          <cell r="T74">
            <v>49852.107868852472</v>
          </cell>
          <cell r="W74">
            <v>602384.58514227637</v>
          </cell>
        </row>
        <row r="75">
          <cell r="A75" t="str">
            <v>MSCI US MVOL</v>
          </cell>
          <cell r="B75" t="str">
            <v>BUSM39</v>
          </cell>
          <cell r="C75" t="str">
            <v>BUSM39 BZ Equity</v>
          </cell>
          <cell r="D75" t="str">
            <v>EUA</v>
          </cell>
          <cell r="E75" t="str">
            <v>Baixa volatilidade</v>
          </cell>
          <cell r="F75" t="str">
            <v>0,15% </v>
          </cell>
          <cell r="G75">
            <v>45.55</v>
          </cell>
          <cell r="H75">
            <v>46.71</v>
          </cell>
          <cell r="I75">
            <v>45.75</v>
          </cell>
          <cell r="J75">
            <v>46.44</v>
          </cell>
          <cell r="K75">
            <v>50.59</v>
          </cell>
          <cell r="L75">
            <v>56.64</v>
          </cell>
          <cell r="M75">
            <v>48.16</v>
          </cell>
          <cell r="N75">
            <v>-2.4834082637550936E-2</v>
          </cell>
          <cell r="O75">
            <v>-4.3715846994536456E-3</v>
          </cell>
          <cell r="P75">
            <v>-1.9164513350559909E-2</v>
          </cell>
          <cell r="Q75">
            <v>-9.9624431705870875E-2</v>
          </cell>
          <cell r="R75">
            <v>-0.19579802259887014</v>
          </cell>
          <cell r="S75">
            <v>-5.419435215946844E-2</v>
          </cell>
          <cell r="T75">
            <v>36642.394351806644</v>
          </cell>
          <cell r="W75">
            <v>870986.55653846159</v>
          </cell>
        </row>
        <row r="76">
          <cell r="A76" t="str">
            <v>EUROPE ETF</v>
          </cell>
          <cell r="B76" t="str">
            <v>BIEV39</v>
          </cell>
          <cell r="C76" t="str">
            <v>BIEV39 BZ Equity</v>
          </cell>
          <cell r="D76" t="str">
            <v>Europa</v>
          </cell>
          <cell r="E76" t="str">
            <v>Grandes empresas</v>
          </cell>
          <cell r="F76">
            <v>5.8999999999999999E-3</v>
          </cell>
          <cell r="G76">
            <v>47.2</v>
          </cell>
          <cell r="H76">
            <v>47.2</v>
          </cell>
          <cell r="I76">
            <v>46.79</v>
          </cell>
          <cell r="J76">
            <v>47.88</v>
          </cell>
          <cell r="K76">
            <v>55.56</v>
          </cell>
          <cell r="L76">
            <v>58.93</v>
          </cell>
          <cell r="M76" t="str">
            <v>#N/A N/A</v>
          </cell>
          <cell r="N76">
            <v>0</v>
          </cell>
          <cell r="O76">
            <v>8.762556101731267E-3</v>
          </cell>
          <cell r="P76">
            <v>-1.4202172096908883E-2</v>
          </cell>
          <cell r="Q76">
            <v>-0.15046796256299499</v>
          </cell>
          <cell r="R76">
            <v>-0.19904972000678767</v>
          </cell>
          <cell r="S76" t="str">
            <v/>
          </cell>
          <cell r="T76">
            <v>35689.539090909093</v>
          </cell>
          <cell r="W76">
            <v>7592.6060000152584</v>
          </cell>
        </row>
        <row r="77">
          <cell r="A77" t="str">
            <v>SP500 VALUE</v>
          </cell>
          <cell r="B77" t="str">
            <v>BIVE39</v>
          </cell>
          <cell r="C77" t="str">
            <v>BIVE39 BZ Equity</v>
          </cell>
          <cell r="D77" t="str">
            <v>EUA</v>
          </cell>
          <cell r="E77" t="str">
            <v>Empresas de valor</v>
          </cell>
          <cell r="F77">
            <v>1.8E-3</v>
          </cell>
          <cell r="G77">
            <v>48.89</v>
          </cell>
          <cell r="H77">
            <v>50.02</v>
          </cell>
          <cell r="I77">
            <v>49.11</v>
          </cell>
          <cell r="J77">
            <v>49.69</v>
          </cell>
          <cell r="K77">
            <v>54.77</v>
          </cell>
          <cell r="L77">
            <v>58.45</v>
          </cell>
          <cell r="M77" t="str">
            <v>#N/A N/A</v>
          </cell>
          <cell r="N77">
            <v>-2.259096361455426E-2</v>
          </cell>
          <cell r="O77">
            <v>-4.4797393606189617E-3</v>
          </cell>
          <cell r="P77">
            <v>-1.6099818877037597E-2</v>
          </cell>
          <cell r="Q77">
            <v>-0.10735804272411908</v>
          </cell>
          <cell r="R77">
            <v>-0.1635585970915312</v>
          </cell>
          <cell r="S77" t="str">
            <v/>
          </cell>
          <cell r="T77">
            <v>28147.939636452415</v>
          </cell>
          <cell r="W77">
            <v>1427690.7685772358</v>
          </cell>
        </row>
        <row r="78">
          <cell r="A78" t="str">
            <v>SP500GROWTH</v>
          </cell>
          <cell r="B78" t="str">
            <v>BIVW39</v>
          </cell>
          <cell r="C78" t="str">
            <v>BIVW39 BZ Equity</v>
          </cell>
          <cell r="D78" t="str">
            <v>EUA</v>
          </cell>
          <cell r="E78" t="str">
            <v>Empresas de crescimento</v>
          </cell>
          <cell r="F78">
            <v>1.8E-3</v>
          </cell>
          <cell r="G78">
            <v>41.4</v>
          </cell>
          <cell r="H78">
            <v>42.95</v>
          </cell>
          <cell r="I78">
            <v>41.72</v>
          </cell>
          <cell r="J78">
            <v>45.82</v>
          </cell>
          <cell r="K78">
            <v>50.2</v>
          </cell>
          <cell r="L78">
            <v>58.88</v>
          </cell>
          <cell r="M78" t="str">
            <v>#N/A N/A</v>
          </cell>
          <cell r="N78">
            <v>-3.6088474970896511E-2</v>
          </cell>
          <cell r="O78">
            <v>-7.6701821668264669E-3</v>
          </cell>
          <cell r="P78">
            <v>-9.6464426014840732E-2</v>
          </cell>
          <cell r="Q78">
            <v>-0.17529880478087656</v>
          </cell>
          <cell r="R78">
            <v>-0.296875</v>
          </cell>
          <cell r="S78" t="str">
            <v/>
          </cell>
          <cell r="T78">
            <v>19843.018125000002</v>
          </cell>
          <cell r="W78">
            <v>262921.85795081966</v>
          </cell>
        </row>
        <row r="79">
          <cell r="A79" t="str">
            <v>MSCIMINVOL F</v>
          </cell>
          <cell r="B79" t="str">
            <v>BFAV39</v>
          </cell>
          <cell r="C79" t="str">
            <v>BFAV39 BZ Equity</v>
          </cell>
          <cell r="D79" t="str">
            <v>Global</v>
          </cell>
          <cell r="E79" t="str">
            <v>Baixa volatilidade</v>
          </cell>
          <cell r="F79">
            <v>2E-3</v>
          </cell>
          <cell r="G79">
            <v>42.16</v>
          </cell>
          <cell r="H79">
            <v>42.16</v>
          </cell>
          <cell r="I79">
            <v>41.91</v>
          </cell>
          <cell r="J79">
            <v>43.06</v>
          </cell>
          <cell r="K79">
            <v>48</v>
          </cell>
          <cell r="L79">
            <v>53.22</v>
          </cell>
          <cell r="M79" t="str">
            <v>#N/A N/A</v>
          </cell>
          <cell r="N79">
            <v>0</v>
          </cell>
          <cell r="O79">
            <v>5.965163445478483E-3</v>
          </cell>
          <cell r="P79">
            <v>-2.0901068276823143E-2</v>
          </cell>
          <cell r="Q79">
            <v>-0.1216666666666667</v>
          </cell>
          <cell r="R79">
            <v>-0.20781661029688092</v>
          </cell>
          <cell r="S79" t="str">
            <v/>
          </cell>
          <cell r="T79">
            <v>19469.88</v>
          </cell>
          <cell r="W79">
            <v>88316.07799999998</v>
          </cell>
        </row>
        <row r="80">
          <cell r="A80" t="str">
            <v>CURHEDGEMSCI</v>
          </cell>
          <cell r="B80" t="str">
            <v>BHEF39</v>
          </cell>
          <cell r="C80" t="str">
            <v>BHEF39 BZ Equity</v>
          </cell>
          <cell r="D80" t="str">
            <v>Global</v>
          </cell>
          <cell r="E80" t="str">
            <v>Empresas protegidas do câmbio</v>
          </cell>
          <cell r="F80">
            <v>3.5000000000000001E-3</v>
          </cell>
          <cell r="G80">
            <v>41.92</v>
          </cell>
          <cell r="H80">
            <v>39.880000000000003</v>
          </cell>
          <cell r="I80">
            <v>39.880000000000003</v>
          </cell>
          <cell r="J80">
            <v>40.409999999999997</v>
          </cell>
          <cell r="K80">
            <v>47.3</v>
          </cell>
          <cell r="L80">
            <v>49.14</v>
          </cell>
          <cell r="M80" t="str">
            <v>#N/A N/A</v>
          </cell>
          <cell r="N80">
            <v>5.1153460381143434E-2</v>
          </cell>
          <cell r="O80">
            <v>5.1153460381143434E-2</v>
          </cell>
          <cell r="P80">
            <v>3.7366988369215592E-2</v>
          </cell>
          <cell r="Q80">
            <v>-0.11374207188160668</v>
          </cell>
          <cell r="R80">
            <v>-0.14692714692714692</v>
          </cell>
          <cell r="S80" t="str">
            <v/>
          </cell>
          <cell r="T80">
            <v>18007.743333333332</v>
          </cell>
          <cell r="W80">
            <v>194.52478262196416</v>
          </cell>
        </row>
        <row r="81">
          <cell r="A81" t="str">
            <v>MSCIUSAMOM F</v>
          </cell>
          <cell r="B81" t="str">
            <v>BMTU39</v>
          </cell>
          <cell r="C81" t="str">
            <v>BMTU39 BZ Equity</v>
          </cell>
          <cell r="D81" t="str">
            <v>EUA</v>
          </cell>
          <cell r="E81" t="str">
            <v>Empresas de momento</v>
          </cell>
          <cell r="F81" t="str">
            <v>0,15% </v>
          </cell>
          <cell r="G81">
            <v>36.72</v>
          </cell>
          <cell r="H81">
            <v>37.159999999999997</v>
          </cell>
          <cell r="I81">
            <v>37</v>
          </cell>
          <cell r="J81">
            <v>40.32</v>
          </cell>
          <cell r="K81">
            <v>42.95</v>
          </cell>
          <cell r="L81">
            <v>50.74</v>
          </cell>
          <cell r="M81" t="str">
            <v>#N/A N/A</v>
          </cell>
          <cell r="N81">
            <v>-1.1840688912809427E-2</v>
          </cell>
          <cell r="O81">
            <v>-7.5675675675676013E-3</v>
          </cell>
          <cell r="P81">
            <v>-8.9285714285714302E-2</v>
          </cell>
          <cell r="Q81">
            <v>-0.14505238649592556</v>
          </cell>
          <cell r="R81">
            <v>-0.27631060307449751</v>
          </cell>
          <cell r="S81" t="str">
            <v/>
          </cell>
          <cell r="T81">
            <v>16786.418822524123</v>
          </cell>
          <cell r="W81">
            <v>252388.2020561432</v>
          </cell>
        </row>
        <row r="82">
          <cell r="A82" t="str">
            <v>MSCIEMMRKMI</v>
          </cell>
          <cell r="B82" t="str">
            <v>BEMV39</v>
          </cell>
          <cell r="C82" t="str">
            <v>BEMV39 BZ Equity</v>
          </cell>
          <cell r="D82" t="str">
            <v>Global</v>
          </cell>
          <cell r="E82" t="str">
            <v>Baixa volatilidade emergentes</v>
          </cell>
          <cell r="F82">
            <v>2.5000000000000001E-3</v>
          </cell>
          <cell r="G82">
            <v>49</v>
          </cell>
          <cell r="H82">
            <v>49</v>
          </cell>
          <cell r="I82">
            <v>49.12</v>
          </cell>
          <cell r="J82">
            <v>49.12</v>
          </cell>
          <cell r="K82">
            <v>58.61</v>
          </cell>
          <cell r="L82">
            <v>57.71</v>
          </cell>
          <cell r="M82" t="str">
            <v>#N/A N/A</v>
          </cell>
          <cell r="N82">
            <v>0</v>
          </cell>
          <cell r="O82">
            <v>-2.4429967426710109E-3</v>
          </cell>
          <cell r="P82">
            <v>-2.4429967426710109E-3</v>
          </cell>
          <cell r="Q82">
            <v>-0.16396519365296025</v>
          </cell>
          <cell r="R82">
            <v>-0.1509270490382949</v>
          </cell>
          <cell r="S82" t="str">
            <v/>
          </cell>
          <cell r="T82">
            <v>16519.441999808179</v>
          </cell>
          <cell r="W82">
            <v>926.72571428571439</v>
          </cell>
        </row>
        <row r="83">
          <cell r="A83" t="str">
            <v>MSCIUSQUAL F</v>
          </cell>
          <cell r="B83" t="str">
            <v>BQUA39</v>
          </cell>
          <cell r="C83" t="str">
            <v>BQUA39 BZ Equity</v>
          </cell>
          <cell r="D83" t="str">
            <v>EUA</v>
          </cell>
          <cell r="E83" t="str">
            <v>Empresas de qualidade</v>
          </cell>
          <cell r="F83" t="str">
            <v>0,15% </v>
          </cell>
          <cell r="G83">
            <v>40.869999999999997</v>
          </cell>
          <cell r="H83">
            <v>42.24</v>
          </cell>
          <cell r="I83">
            <v>40.770000000000003</v>
          </cell>
          <cell r="J83">
            <v>42.95</v>
          </cell>
          <cell r="K83">
            <v>47.67</v>
          </cell>
          <cell r="L83">
            <v>54.46</v>
          </cell>
          <cell r="M83" t="str">
            <v>#N/A N/A</v>
          </cell>
          <cell r="N83">
            <v>-3.2433712121212266E-2</v>
          </cell>
          <cell r="O83">
            <v>2.452783909737466E-3</v>
          </cell>
          <cell r="P83">
            <v>-4.842840512223523E-2</v>
          </cell>
          <cell r="Q83">
            <v>-0.14264736731697092</v>
          </cell>
          <cell r="R83">
            <v>-0.24954094748439226</v>
          </cell>
          <cell r="S83" t="str">
            <v/>
          </cell>
          <cell r="T83">
            <v>12167.991361416902</v>
          </cell>
          <cell r="W83">
            <v>335433.22222222231</v>
          </cell>
        </row>
        <row r="84">
          <cell r="A84" t="str">
            <v>MSCIUSASIZF</v>
          </cell>
          <cell r="B84" t="str">
            <v>BSIZ39</v>
          </cell>
          <cell r="C84" t="str">
            <v>BSIZ39 BZ Equity</v>
          </cell>
          <cell r="D84" t="str">
            <v>EUA</v>
          </cell>
          <cell r="E84" t="str">
            <v>Baixa capitalização de mercado relativa</v>
          </cell>
          <cell r="F84">
            <v>1.5E-3</v>
          </cell>
          <cell r="G84">
            <v>40.9</v>
          </cell>
          <cell r="H84">
            <v>40.9</v>
          </cell>
          <cell r="I84">
            <v>40.380000000000003</v>
          </cell>
          <cell r="J84" t="str">
            <v>#N/A N/A</v>
          </cell>
          <cell r="K84">
            <v>44.82</v>
          </cell>
          <cell r="L84">
            <v>50.79</v>
          </cell>
          <cell r="M84" t="str">
            <v>#N/A N/A</v>
          </cell>
          <cell r="N84">
            <v>0</v>
          </cell>
          <cell r="O84">
            <v>1.2877662209014318E-2</v>
          </cell>
          <cell r="P84" t="str">
            <v/>
          </cell>
          <cell r="Q84">
            <v>-8.74609549308345E-2</v>
          </cell>
          <cell r="R84">
            <v>-0.19472337074227208</v>
          </cell>
          <cell r="S84" t="str">
            <v/>
          </cell>
          <cell r="T84">
            <v>9722.0245454545438</v>
          </cell>
          <cell r="W84">
            <v>2673.8735714285713</v>
          </cell>
        </row>
        <row r="85">
          <cell r="A85" t="str">
            <v>USMEDICDEVIC</v>
          </cell>
          <cell r="B85" t="str">
            <v>BIHI39</v>
          </cell>
          <cell r="C85" t="str">
            <v>BIHI39 BZ Equity</v>
          </cell>
          <cell r="D85" t="str">
            <v>EUA</v>
          </cell>
          <cell r="E85" t="str">
            <v>Setor de aparelhos médicos</v>
          </cell>
          <cell r="F85">
            <v>4.1999999999999997E-3</v>
          </cell>
          <cell r="G85">
            <v>7.84</v>
          </cell>
          <cell r="H85">
            <v>7.93</v>
          </cell>
          <cell r="I85">
            <v>7.92</v>
          </cell>
          <cell r="J85">
            <v>8.34</v>
          </cell>
          <cell r="K85">
            <v>8.9</v>
          </cell>
          <cell r="L85">
            <v>8.66</v>
          </cell>
          <cell r="M85" t="str">
            <v>#N/A N/A</v>
          </cell>
          <cell r="N85">
            <v>-1.1349306431273631E-2</v>
          </cell>
          <cell r="O85">
            <v>-1.0101010101010055E-2</v>
          </cell>
          <cell r="P85">
            <v>-5.9952038369304517E-2</v>
          </cell>
          <cell r="Q85">
            <v>-0.11910112359550562</v>
          </cell>
          <cell r="R85">
            <v>-9.4688221709006926E-2</v>
          </cell>
          <cell r="S85" t="str">
            <v/>
          </cell>
          <cell r="T85">
            <v>9465.1726666666655</v>
          </cell>
          <cell r="W85">
            <v>593822.03611493623</v>
          </cell>
        </row>
        <row r="86">
          <cell r="A86" t="str">
            <v>MSCIEAFEGROW</v>
          </cell>
          <cell r="B86" t="str">
            <v>BEFG39</v>
          </cell>
          <cell r="C86" t="str">
            <v>BEFG39 BZ Equity</v>
          </cell>
          <cell r="D86" t="str">
            <v>Global</v>
          </cell>
          <cell r="E86" t="str">
            <v>Empresas de crescimento</v>
          </cell>
          <cell r="F86">
            <v>3.2000000000000002E-3</v>
          </cell>
          <cell r="G86">
            <v>44.28</v>
          </cell>
          <cell r="H86">
            <v>44.2</v>
          </cell>
          <cell r="I86">
            <v>43.64</v>
          </cell>
          <cell r="J86">
            <v>47.76</v>
          </cell>
          <cell r="K86">
            <v>52.23</v>
          </cell>
          <cell r="L86">
            <v>63.18</v>
          </cell>
          <cell r="M86" t="str">
            <v>#N/A N/A</v>
          </cell>
          <cell r="N86">
            <v>1.8099547511312153E-3</v>
          </cell>
          <cell r="O86">
            <v>1.4665444546287931E-2</v>
          </cell>
          <cell r="P86">
            <v>-7.2864321608040128E-2</v>
          </cell>
          <cell r="Q86">
            <v>-0.15221137277426755</v>
          </cell>
          <cell r="R86">
            <v>-0.29914529914529908</v>
          </cell>
          <cell r="S86" t="str">
            <v/>
          </cell>
          <cell r="T86">
            <v>9246.4276923076904</v>
          </cell>
          <cell r="W86">
            <v>113365.65297867147</v>
          </cell>
        </row>
        <row r="87">
          <cell r="A87" t="str">
            <v>MSCIUSVALUEF</v>
          </cell>
          <cell r="B87" t="str">
            <v>BVLU39</v>
          </cell>
          <cell r="C87" t="str">
            <v>BVLU39 BZ Equity</v>
          </cell>
          <cell r="D87" t="str">
            <v>EUA</v>
          </cell>
          <cell r="E87" t="str">
            <v>Empresas de valor</v>
          </cell>
          <cell r="F87">
            <v>1.5E-3</v>
          </cell>
          <cell r="G87">
            <v>48.84</v>
          </cell>
          <cell r="H87">
            <v>49.51</v>
          </cell>
          <cell r="I87">
            <v>49.17</v>
          </cell>
          <cell r="J87">
            <v>50.11</v>
          </cell>
          <cell r="K87">
            <v>57.14</v>
          </cell>
          <cell r="L87">
            <v>61.37</v>
          </cell>
          <cell r="M87" t="str">
            <v>#N/A N/A</v>
          </cell>
          <cell r="N87">
            <v>-1.3532619672793289E-2</v>
          </cell>
          <cell r="O87">
            <v>-6.7114093959731447E-3</v>
          </cell>
          <cell r="P87">
            <v>-2.5344242666134442E-2</v>
          </cell>
          <cell r="Q87">
            <v>-0.14525726286314311</v>
          </cell>
          <cell r="R87">
            <v>-0.20417141926022475</v>
          </cell>
          <cell r="S87" t="str">
            <v/>
          </cell>
          <cell r="T87">
            <v>8790.723793103447</v>
          </cell>
          <cell r="W87">
            <v>606622.19410550478</v>
          </cell>
        </row>
        <row r="88">
          <cell r="A88" t="str">
            <v>USFINANCSERV</v>
          </cell>
          <cell r="B88" t="str">
            <v>BIYG39</v>
          </cell>
          <cell r="C88" t="str">
            <v>BIYG39 BZ Equity</v>
          </cell>
          <cell r="D88" t="str">
            <v>EUA</v>
          </cell>
          <cell r="E88" t="str">
            <v>Setor financeiro</v>
          </cell>
          <cell r="F88">
            <v>3.8999999999999998E-3</v>
          </cell>
          <cell r="G88">
            <v>41.39</v>
          </cell>
          <cell r="H88">
            <v>40.9</v>
          </cell>
          <cell r="I88">
            <v>40.9</v>
          </cell>
          <cell r="J88">
            <v>44.36</v>
          </cell>
          <cell r="K88">
            <v>51</v>
          </cell>
          <cell r="L88">
            <v>55.55</v>
          </cell>
          <cell r="M88" t="str">
            <v>#N/A N/A</v>
          </cell>
          <cell r="N88">
            <v>1.1980440097799638E-2</v>
          </cell>
          <cell r="O88">
            <v>1.1980440097799638E-2</v>
          </cell>
          <cell r="P88">
            <v>-6.6952209197475132E-2</v>
          </cell>
          <cell r="Q88">
            <v>-0.18843137254901965</v>
          </cell>
          <cell r="R88">
            <v>-0.25490549054905487</v>
          </cell>
          <cell r="S88" t="str">
            <v/>
          </cell>
          <cell r="T88">
            <v>8554.5462499999976</v>
          </cell>
          <cell r="W88">
            <v>7336.6799999847417</v>
          </cell>
        </row>
        <row r="89">
          <cell r="A89" t="str">
            <v>MSCIEAFEVALU</v>
          </cell>
          <cell r="B89" t="str">
            <v>BEFV39</v>
          </cell>
          <cell r="C89" t="str">
            <v>BEFV39 BZ Equity</v>
          </cell>
          <cell r="D89" t="str">
            <v>Global</v>
          </cell>
          <cell r="E89" t="str">
            <v>Empresas de valor</v>
          </cell>
          <cell r="F89">
            <v>3.8999999999999998E-3</v>
          </cell>
          <cell r="G89">
            <v>39.47</v>
          </cell>
          <cell r="H89">
            <v>39.729999999999997</v>
          </cell>
          <cell r="I89">
            <v>38.9</v>
          </cell>
          <cell r="J89">
            <v>40.01</v>
          </cell>
          <cell r="K89">
            <v>45.81</v>
          </cell>
          <cell r="L89">
            <v>47.75</v>
          </cell>
          <cell r="M89" t="str">
            <v>#N/A N/A</v>
          </cell>
          <cell r="N89">
            <v>-6.5441731688899996E-3</v>
          </cell>
          <cell r="O89">
            <v>1.4652956298200515E-2</v>
          </cell>
          <cell r="P89">
            <v>-1.3496625843539056E-2</v>
          </cell>
          <cell r="Q89">
            <v>-0.13839772975332898</v>
          </cell>
          <cell r="R89">
            <v>-0.17340314136125656</v>
          </cell>
          <cell r="S89" t="str">
            <v/>
          </cell>
          <cell r="T89">
            <v>7103.7660000000005</v>
          </cell>
          <cell r="W89">
            <v>2230722.1478737751</v>
          </cell>
        </row>
        <row r="90">
          <cell r="A90" t="str">
            <v>RUSSEL1000GR</v>
          </cell>
          <cell r="B90" t="str">
            <v>BIWF39</v>
          </cell>
          <cell r="C90" t="str">
            <v>BIWF39 BZ Equity</v>
          </cell>
          <cell r="D90" t="str">
            <v>EUA</v>
          </cell>
          <cell r="E90" t="str">
            <v>Empresas de crescimento</v>
          </cell>
          <cell r="F90">
            <v>1.9E-3</v>
          </cell>
          <cell r="G90">
            <v>48.38</v>
          </cell>
          <cell r="H90">
            <v>50.14</v>
          </cell>
          <cell r="I90">
            <v>48.62</v>
          </cell>
          <cell r="J90">
            <v>52.95</v>
          </cell>
          <cell r="K90">
            <v>58.35</v>
          </cell>
          <cell r="L90">
            <v>68.819999999999993</v>
          </cell>
          <cell r="M90" t="str">
            <v>#N/A N/A</v>
          </cell>
          <cell r="N90">
            <v>-3.5101715197447092E-2</v>
          </cell>
          <cell r="O90">
            <v>-4.936240230357769E-3</v>
          </cell>
          <cell r="P90">
            <v>-8.6307837582625169E-2</v>
          </cell>
          <cell r="Q90">
            <v>-0.17086546700942584</v>
          </cell>
          <cell r="R90">
            <v>-0.29700668410345821</v>
          </cell>
          <cell r="S90" t="str">
            <v/>
          </cell>
          <cell r="T90">
            <v>6600.9669230769214</v>
          </cell>
          <cell r="W90">
            <v>445300.00626190484</v>
          </cell>
        </row>
        <row r="91">
          <cell r="A91" t="str">
            <v>COREDIVGROWT</v>
          </cell>
          <cell r="B91" t="str">
            <v>BGWH39</v>
          </cell>
          <cell r="C91" t="str">
            <v>BGWH39 BZ Equity</v>
          </cell>
          <cell r="D91" t="str">
            <v>EUA</v>
          </cell>
          <cell r="E91" t="str">
            <v>Dividendos</v>
          </cell>
          <cell r="F91">
            <v>8.0000000000000004E-4</v>
          </cell>
          <cell r="G91">
            <v>50.15</v>
          </cell>
          <cell r="H91">
            <v>51.32</v>
          </cell>
          <cell r="I91">
            <v>50.02</v>
          </cell>
          <cell r="J91">
            <v>51.15</v>
          </cell>
          <cell r="K91">
            <v>57.42</v>
          </cell>
          <cell r="L91">
            <v>62.17</v>
          </cell>
          <cell r="M91" t="str">
            <v>#N/A N/A</v>
          </cell>
          <cell r="N91">
            <v>-2.2798129384255739E-2</v>
          </cell>
          <cell r="O91">
            <v>2.5989604158336288E-3</v>
          </cell>
          <cell r="P91">
            <v>-1.9550342130987275E-2</v>
          </cell>
          <cell r="Q91">
            <v>-0.12661093695576464</v>
          </cell>
          <cell r="R91">
            <v>-0.19334083963326365</v>
          </cell>
          <cell r="S91" t="str">
            <v/>
          </cell>
          <cell r="T91">
            <v>6489.9813636363651</v>
          </cell>
          <cell r="W91">
            <v>376468.7527991453</v>
          </cell>
        </row>
        <row r="92">
          <cell r="A92" t="str">
            <v>MSCIGLMIVOLF</v>
          </cell>
          <cell r="B92" t="str">
            <v>BCWV39</v>
          </cell>
          <cell r="C92" t="str">
            <v>BCWV39 BZ Equity</v>
          </cell>
          <cell r="D92" t="str">
            <v>Global</v>
          </cell>
          <cell r="E92" t="str">
            <v>Volatilidade</v>
          </cell>
          <cell r="F92">
            <v>2E-3</v>
          </cell>
          <cell r="G92">
            <v>50.3</v>
          </cell>
          <cell r="H92">
            <v>50.3</v>
          </cell>
          <cell r="I92">
            <v>48.89</v>
          </cell>
          <cell r="J92">
            <v>50.28</v>
          </cell>
          <cell r="K92">
            <v>54.6</v>
          </cell>
          <cell r="L92">
            <v>59.99</v>
          </cell>
          <cell r="M92" t="str">
            <v>#N/A N/A</v>
          </cell>
          <cell r="N92">
            <v>0</v>
          </cell>
          <cell r="O92">
            <v>2.8840253630599166E-2</v>
          </cell>
          <cell r="P92">
            <v>3.9777247414463091E-4</v>
          </cell>
          <cell r="Q92">
            <v>-7.8754578754578808E-2</v>
          </cell>
          <cell r="R92">
            <v>-0.16152692115352563</v>
          </cell>
          <cell r="S92" t="str">
            <v/>
          </cell>
          <cell r="T92">
            <v>6449.8158333333322</v>
          </cell>
          <cell r="W92">
            <v>11033.272244897957</v>
          </cell>
        </row>
        <row r="93">
          <cell r="A93" t="str">
            <v>CHINALARGECA</v>
          </cell>
          <cell r="B93" t="str">
            <v>BFXI39</v>
          </cell>
          <cell r="C93" t="str">
            <v>BFXI39 BZ Equity</v>
          </cell>
          <cell r="D93" t="str">
            <v>China</v>
          </cell>
          <cell r="E93" t="str">
            <v>Grandes empresas</v>
          </cell>
          <cell r="F93">
            <v>7.4000000000000003E-3</v>
          </cell>
          <cell r="G93">
            <v>27.9</v>
          </cell>
          <cell r="H93">
            <v>27.9</v>
          </cell>
          <cell r="I93">
            <v>27.87</v>
          </cell>
          <cell r="J93">
            <v>32.89</v>
          </cell>
          <cell r="K93">
            <v>38.64</v>
          </cell>
          <cell r="L93">
            <v>40.56</v>
          </cell>
          <cell r="M93" t="str">
            <v>#N/A N/A</v>
          </cell>
          <cell r="N93">
            <v>0</v>
          </cell>
          <cell r="O93">
            <v>1.0764262648008671E-3</v>
          </cell>
          <cell r="P93">
            <v>-0.15171784737002136</v>
          </cell>
          <cell r="Q93">
            <v>-0.27795031055900621</v>
          </cell>
          <cell r="R93">
            <v>-0.31213017751479299</v>
          </cell>
          <cell r="S93" t="str">
            <v/>
          </cell>
          <cell r="T93">
            <v>4774.7236000000003</v>
          </cell>
          <cell r="W93">
            <v>41708.38842105263</v>
          </cell>
        </row>
        <row r="94">
          <cell r="A94" t="str">
            <v>MSCI CANADA</v>
          </cell>
          <cell r="B94" t="str">
            <v>BEWC39</v>
          </cell>
          <cell r="C94" t="str">
            <v>BEWC39 BZ Equity</v>
          </cell>
          <cell r="D94" t="str">
            <v>Canada</v>
          </cell>
          <cell r="E94" t="str">
            <v>Grandes e médias empresas</v>
          </cell>
          <cell r="F94">
            <v>5.1000000000000004E-3</v>
          </cell>
          <cell r="G94">
            <v>45.7</v>
          </cell>
          <cell r="H94">
            <v>46.59</v>
          </cell>
          <cell r="I94">
            <v>45.73</v>
          </cell>
          <cell r="J94">
            <v>48.03</v>
          </cell>
          <cell r="K94">
            <v>50.31</v>
          </cell>
          <cell r="L94">
            <v>53.51</v>
          </cell>
          <cell r="M94" t="str">
            <v>#N/A N/A</v>
          </cell>
          <cell r="N94">
            <v>-1.910281176218076E-2</v>
          </cell>
          <cell r="O94">
            <v>-6.560244915808644E-4</v>
          </cell>
          <cell r="P94">
            <v>-4.8511347074744915E-2</v>
          </cell>
          <cell r="Q94">
            <v>-9.1631882329556769E-2</v>
          </cell>
          <cell r="R94">
            <v>-0.14595402728461959</v>
          </cell>
          <cell r="S94" t="str">
            <v/>
          </cell>
          <cell r="T94">
            <v>4562.7325000000001</v>
          </cell>
          <cell r="W94">
            <v>589429.69751136354</v>
          </cell>
        </row>
        <row r="95">
          <cell r="A95" t="str">
            <v>MSCIAUSTRALI</v>
          </cell>
          <cell r="B95" t="str">
            <v>BEWA39</v>
          </cell>
          <cell r="C95" t="str">
            <v>BEWA39 BZ Equity</v>
          </cell>
          <cell r="D95" t="str">
            <v>Australia</v>
          </cell>
          <cell r="E95" t="str">
            <v>Grandes e médias empresas</v>
          </cell>
          <cell r="F95">
            <v>5.1000000000000004E-3</v>
          </cell>
          <cell r="G95">
            <v>40.54</v>
          </cell>
          <cell r="H95">
            <v>40.97</v>
          </cell>
          <cell r="I95">
            <v>40.299999999999997</v>
          </cell>
          <cell r="J95">
            <v>41.8</v>
          </cell>
          <cell r="K95">
            <v>40.270000000000003</v>
          </cell>
          <cell r="L95">
            <v>44.1</v>
          </cell>
          <cell r="M95" t="str">
            <v>#N/A N/A</v>
          </cell>
          <cell r="N95">
            <v>-1.0495484500854246E-2</v>
          </cell>
          <cell r="O95">
            <v>5.9553349875931527E-3</v>
          </cell>
          <cell r="P95">
            <v>-3.0143540669856361E-2</v>
          </cell>
          <cell r="Q95">
            <v>6.70474298485213E-3</v>
          </cell>
          <cell r="R95">
            <v>-8.072562358276647E-2</v>
          </cell>
          <cell r="S95" t="str">
            <v/>
          </cell>
          <cell r="T95">
            <v>4039.1324999999997</v>
          </cell>
          <cell r="W95">
            <v>324157.9015841583</v>
          </cell>
        </row>
        <row r="96">
          <cell r="A96" t="str">
            <v>MSCI SWITZER</v>
          </cell>
          <cell r="B96" t="str">
            <v>BEWL39</v>
          </cell>
          <cell r="C96" t="str">
            <v>BEWL39 BZ Equity</v>
          </cell>
          <cell r="D96" t="str">
            <v>Suíça</v>
          </cell>
          <cell r="E96" t="str">
            <v>Grandes e médias empresas</v>
          </cell>
          <cell r="F96">
            <v>5.1000000000000004E-3</v>
          </cell>
          <cell r="G96">
            <v>45.89</v>
          </cell>
          <cell r="H96">
            <v>46.28</v>
          </cell>
          <cell r="I96">
            <v>45.9</v>
          </cell>
          <cell r="J96">
            <v>46.92</v>
          </cell>
          <cell r="K96">
            <v>52.48</v>
          </cell>
          <cell r="L96">
            <v>58.93</v>
          </cell>
          <cell r="M96" t="str">
            <v>#N/A N/A</v>
          </cell>
          <cell r="N96">
            <v>-8.4269662921347965E-3</v>
          </cell>
          <cell r="O96">
            <v>-2.178649237472019E-4</v>
          </cell>
          <cell r="P96">
            <v>-2.1952259164535359E-2</v>
          </cell>
          <cell r="Q96">
            <v>-0.12557164634146334</v>
          </cell>
          <cell r="R96">
            <v>-0.22127948413371801</v>
          </cell>
          <cell r="S96" t="str">
            <v/>
          </cell>
          <cell r="T96">
            <v>3535.0764285714276</v>
          </cell>
          <cell r="W96">
            <v>426013.88267045468</v>
          </cell>
        </row>
        <row r="97">
          <cell r="A97" t="str">
            <v>MSCI FRANCE</v>
          </cell>
          <cell r="B97" t="str">
            <v>BEWQ39</v>
          </cell>
          <cell r="C97" t="str">
            <v>BEWQ39 BZ Equity</v>
          </cell>
          <cell r="D97" t="str">
            <v>França</v>
          </cell>
          <cell r="E97" t="str">
            <v>Grandes e médias empresas</v>
          </cell>
          <cell r="F97" t="str">
            <v>0,51% </v>
          </cell>
          <cell r="G97">
            <v>41.5</v>
          </cell>
          <cell r="H97">
            <v>41.5</v>
          </cell>
          <cell r="I97">
            <v>40.96</v>
          </cell>
          <cell r="J97">
            <v>42</v>
          </cell>
          <cell r="K97">
            <v>50.3</v>
          </cell>
          <cell r="L97">
            <v>53.87</v>
          </cell>
          <cell r="M97" t="str">
            <v>#N/A N/A</v>
          </cell>
          <cell r="N97">
            <v>0</v>
          </cell>
          <cell r="O97">
            <v>1.318359375E-2</v>
          </cell>
          <cell r="P97">
            <v>-1.1904761904761862E-2</v>
          </cell>
          <cell r="Q97">
            <v>-0.17495029821073549</v>
          </cell>
          <cell r="R97">
            <v>-0.22962687952478189</v>
          </cell>
          <cell r="S97" t="str">
            <v/>
          </cell>
          <cell r="T97">
            <v>3166.2</v>
          </cell>
          <cell r="W97">
            <v>134194.49016129036</v>
          </cell>
        </row>
        <row r="98">
          <cell r="A98" t="str">
            <v>CORE US REIT</v>
          </cell>
          <cell r="B98" t="str">
            <v>BUSR39</v>
          </cell>
          <cell r="C98" t="str">
            <v>BUSR39 BZ Equity</v>
          </cell>
          <cell r="D98" t="str">
            <v>EUA</v>
          </cell>
          <cell r="E98" t="str">
            <v>Fundos Imobiliários EUA</v>
          </cell>
          <cell r="F98">
            <v>8.0000000000000004E-4</v>
          </cell>
          <cell r="G98">
            <v>51.57</v>
          </cell>
          <cell r="H98">
            <v>53.12</v>
          </cell>
          <cell r="I98">
            <v>52.6</v>
          </cell>
          <cell r="J98">
            <v>51.57</v>
          </cell>
          <cell r="K98">
            <v>55.12</v>
          </cell>
          <cell r="L98">
            <v>61.93</v>
          </cell>
          <cell r="M98" t="str">
            <v>#N/A N/A</v>
          </cell>
          <cell r="N98">
            <v>-2.9179216867469826E-2</v>
          </cell>
          <cell r="O98">
            <v>-1.9581749049429664E-2</v>
          </cell>
          <cell r="P98">
            <v>0</v>
          </cell>
          <cell r="Q98">
            <v>-6.4404934687953497E-2</v>
          </cell>
          <cell r="R98">
            <v>-0.16728564508315835</v>
          </cell>
          <cell r="S98" t="str">
            <v/>
          </cell>
          <cell r="T98">
            <v>2713.0856419836946</v>
          </cell>
          <cell r="W98">
            <v>173854.94857011564</v>
          </cell>
        </row>
        <row r="99">
          <cell r="A99" t="str">
            <v>GLOBAL REIT</v>
          </cell>
          <cell r="B99" t="str">
            <v>BGRT39</v>
          </cell>
          <cell r="C99" t="str">
            <v>BGRT39 BZ Equity</v>
          </cell>
          <cell r="D99" t="str">
            <v>Global</v>
          </cell>
          <cell r="E99" t="str">
            <v>FIIS</v>
          </cell>
          <cell r="F99">
            <v>1.4E-3</v>
          </cell>
          <cell r="G99">
            <v>45.99</v>
          </cell>
          <cell r="H99">
            <v>47.74</v>
          </cell>
          <cell r="I99">
            <v>46.1</v>
          </cell>
          <cell r="J99">
            <v>46.75</v>
          </cell>
          <cell r="K99">
            <v>49.5</v>
          </cell>
          <cell r="L99">
            <v>57.06</v>
          </cell>
          <cell r="M99" t="str">
            <v>#N/A N/A</v>
          </cell>
          <cell r="N99">
            <v>-3.665689149560114E-2</v>
          </cell>
          <cell r="O99">
            <v>-2.3861171366593714E-3</v>
          </cell>
          <cell r="P99">
            <v>-1.625668449197859E-2</v>
          </cell>
          <cell r="Q99">
            <v>-7.0909090909090922E-2</v>
          </cell>
          <cell r="R99">
            <v>-0.194006309148265</v>
          </cell>
          <cell r="S99" t="str">
            <v/>
          </cell>
          <cell r="T99">
            <v>2539.6350000000002</v>
          </cell>
          <cell r="W99">
            <v>16406.180530084977</v>
          </cell>
        </row>
        <row r="100">
          <cell r="A100" t="str">
            <v>ESGMSCIUSA L</v>
          </cell>
          <cell r="B100" t="str">
            <v>BSUS39</v>
          </cell>
          <cell r="C100" t="str">
            <v>BSUS39 BZ Equity</v>
          </cell>
          <cell r="D100" t="str">
            <v>EUA</v>
          </cell>
          <cell r="E100" t="str">
            <v>ESG</v>
          </cell>
          <cell r="F100">
            <v>1E-3</v>
          </cell>
          <cell r="G100">
            <v>46.59</v>
          </cell>
          <cell r="H100">
            <v>46.59</v>
          </cell>
          <cell r="I100">
            <v>44.87</v>
          </cell>
          <cell r="J100">
            <v>48</v>
          </cell>
          <cell r="K100">
            <v>51.49</v>
          </cell>
          <cell r="L100">
            <v>58.61</v>
          </cell>
          <cell r="M100" t="str">
            <v>#N/A N/A</v>
          </cell>
          <cell r="N100">
            <v>0</v>
          </cell>
          <cell r="O100">
            <v>3.8332961889904205E-2</v>
          </cell>
          <cell r="P100">
            <v>-2.9374999999999929E-2</v>
          </cell>
          <cell r="Q100">
            <v>-9.5164109535832209E-2</v>
          </cell>
          <cell r="R100">
            <v>-0.20508445657737584</v>
          </cell>
          <cell r="S100" t="str">
            <v/>
          </cell>
          <cell r="T100">
            <v>1835.2436842105262</v>
          </cell>
          <cell r="W100">
            <v>107845.95083333337</v>
          </cell>
        </row>
        <row r="101">
          <cell r="A101" t="str">
            <v>EXPON TECHNL</v>
          </cell>
          <cell r="B101" t="str">
            <v>BXTC39</v>
          </cell>
          <cell r="C101" t="str">
            <v>BXTC39 BZ Equity</v>
          </cell>
          <cell r="D101" t="str">
            <v>Global</v>
          </cell>
          <cell r="E101" t="str">
            <v>Tecnologia exponencial</v>
          </cell>
          <cell r="F101" t="str">
            <v>0,47% </v>
          </cell>
          <cell r="G101">
            <v>43.55</v>
          </cell>
          <cell r="H101">
            <v>44.32</v>
          </cell>
          <cell r="I101">
            <v>43.15</v>
          </cell>
          <cell r="J101">
            <v>46.59</v>
          </cell>
          <cell r="K101">
            <v>49.82</v>
          </cell>
          <cell r="L101">
            <v>61.96</v>
          </cell>
          <cell r="M101" t="str">
            <v>#N/A N/A</v>
          </cell>
          <cell r="N101">
            <v>-1.7373646209386306E-2</v>
          </cell>
          <cell r="O101">
            <v>9.2699884125144738E-3</v>
          </cell>
          <cell r="P101">
            <v>-6.5250053659583696E-2</v>
          </cell>
          <cell r="Q101">
            <v>-0.1258530710558009</v>
          </cell>
          <cell r="R101">
            <v>-0.29712717882504847</v>
          </cell>
          <cell r="S101" t="str">
            <v/>
          </cell>
          <cell r="T101">
            <v>1448.5119999999999</v>
          </cell>
          <cell r="W101">
            <v>29943.257894993822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A2" sqref="A2"/>
    </sheetView>
  </sheetViews>
  <sheetFormatPr defaultColWidth="8.7109375" defaultRowHeight="15" x14ac:dyDescent="0.25"/>
  <cols>
    <col min="1" max="1" width="8.7109375" style="1"/>
    <col min="2" max="2" width="0.28515625" style="1" customWidth="1"/>
    <col min="3" max="3" width="10" style="3" customWidth="1"/>
    <col min="4" max="4" width="13.28515625" style="3" customWidth="1"/>
    <col min="5" max="5" width="17.28515625" style="2" bestFit="1" customWidth="1"/>
    <col min="6" max="6" width="31.28515625" style="2" bestFit="1" customWidth="1"/>
    <col min="7" max="7" width="17.5703125" style="2" bestFit="1" customWidth="1"/>
    <col min="8" max="8" width="17.5703125" style="2" customWidth="1"/>
    <col min="9" max="9" width="0.28515625" style="1" customWidth="1"/>
    <col min="10" max="16384" width="8.7109375" style="1"/>
  </cols>
  <sheetData>
    <row r="1" spans="1:9" s="40" customFormat="1" ht="53.45" customHeight="1" x14ac:dyDescent="0.25">
      <c r="A1" s="38"/>
      <c r="B1" s="39"/>
      <c r="C1" s="38"/>
      <c r="D1" s="38"/>
    </row>
    <row r="3" spans="1:9" x14ac:dyDescent="0.25">
      <c r="C3" s="29" t="s">
        <v>282</v>
      </c>
    </row>
    <row r="5" spans="1:9" ht="3.75" customHeight="1" x14ac:dyDescent="0.25"/>
    <row r="6" spans="1:9" s="28" customFormat="1" ht="11.1" customHeight="1" x14ac:dyDescent="0.2">
      <c r="B6" s="46" t="s">
        <v>218</v>
      </c>
      <c r="C6" s="46"/>
      <c r="D6" s="46"/>
      <c r="E6" s="46"/>
      <c r="F6" s="46"/>
      <c r="G6" s="46"/>
      <c r="H6" s="46"/>
      <c r="I6" s="46"/>
    </row>
    <row r="7" spans="1:9" ht="32.65" customHeight="1" x14ac:dyDescent="0.25">
      <c r="C7" s="27" t="s">
        <v>217</v>
      </c>
      <c r="D7" s="27" t="s">
        <v>216</v>
      </c>
      <c r="E7" s="27" t="s">
        <v>215</v>
      </c>
      <c r="F7" s="27" t="s">
        <v>214</v>
      </c>
      <c r="G7" s="26" t="s">
        <v>213</v>
      </c>
      <c r="H7" s="26" t="s">
        <v>212</v>
      </c>
    </row>
    <row r="8" spans="1:9" ht="5.25" customHeight="1" x14ac:dyDescent="0.25">
      <c r="C8" s="15"/>
      <c r="D8" s="15"/>
      <c r="E8" s="15"/>
      <c r="F8" s="15"/>
      <c r="G8" s="15"/>
      <c r="H8" s="15"/>
    </row>
    <row r="9" spans="1:9" ht="9.75" customHeight="1" x14ac:dyDescent="0.25">
      <c r="C9" s="41" t="s">
        <v>211</v>
      </c>
      <c r="D9" s="42"/>
      <c r="E9" s="42"/>
      <c r="F9" s="42"/>
      <c r="G9" s="42"/>
      <c r="H9" s="14"/>
    </row>
    <row r="10" spans="1:9" x14ac:dyDescent="0.25">
      <c r="C10" s="13" t="s">
        <v>210</v>
      </c>
      <c r="D10" s="44" t="s">
        <v>209</v>
      </c>
      <c r="E10" s="11" t="s">
        <v>208</v>
      </c>
      <c r="F10" s="11" t="s">
        <v>219</v>
      </c>
      <c r="G10" s="25">
        <v>1.2999999999999999E-2</v>
      </c>
      <c r="H10" s="9">
        <v>43679724.146341458</v>
      </c>
    </row>
    <row r="11" spans="1:9" x14ac:dyDescent="0.25">
      <c r="C11" s="13" t="s">
        <v>207</v>
      </c>
      <c r="D11" s="44"/>
      <c r="E11" s="11" t="s">
        <v>206</v>
      </c>
      <c r="F11" s="11" t="s">
        <v>220</v>
      </c>
      <c r="G11" s="25">
        <v>5.0000000000000001E-3</v>
      </c>
      <c r="H11" s="9">
        <v>65340.400645325171</v>
      </c>
    </row>
    <row r="12" spans="1:9" x14ac:dyDescent="0.25">
      <c r="C12" s="13" t="s">
        <v>205</v>
      </c>
      <c r="D12" s="44"/>
      <c r="E12" s="11" t="s">
        <v>204</v>
      </c>
      <c r="F12" s="11" t="s">
        <v>221</v>
      </c>
      <c r="G12" s="25">
        <v>2.5000000000000001E-3</v>
      </c>
      <c r="H12" s="9">
        <v>1494041.7111382114</v>
      </c>
    </row>
    <row r="13" spans="1:9" x14ac:dyDescent="0.25">
      <c r="C13" s="13" t="s">
        <v>203</v>
      </c>
      <c r="D13" s="44"/>
      <c r="E13" s="11" t="s">
        <v>202</v>
      </c>
      <c r="F13" s="11" t="s">
        <v>219</v>
      </c>
      <c r="G13" s="25">
        <v>7.4999999999999997E-3</v>
      </c>
      <c r="H13" s="9">
        <v>5269898.8243902465</v>
      </c>
    </row>
    <row r="14" spans="1:9" x14ac:dyDescent="0.25">
      <c r="C14" s="13" t="s">
        <v>201</v>
      </c>
      <c r="D14" s="44"/>
      <c r="E14" s="11" t="s">
        <v>200</v>
      </c>
      <c r="F14" s="11" t="s">
        <v>222</v>
      </c>
      <c r="G14" s="25">
        <v>3.0000000000000001E-3</v>
      </c>
      <c r="H14" s="9">
        <v>9473408.7804878019</v>
      </c>
    </row>
    <row r="15" spans="1:9" x14ac:dyDescent="0.25">
      <c r="C15" s="13" t="s">
        <v>199</v>
      </c>
      <c r="D15" s="44"/>
      <c r="E15" s="11" t="s">
        <v>198</v>
      </c>
      <c r="F15" s="11" t="s">
        <v>223</v>
      </c>
      <c r="G15" s="25">
        <v>3.0000000000000001E-3</v>
      </c>
      <c r="H15" s="9">
        <v>6157226.53487805</v>
      </c>
    </row>
    <row r="16" spans="1:9" x14ac:dyDescent="0.25">
      <c r="C16" s="13" t="s">
        <v>161</v>
      </c>
      <c r="D16" s="44"/>
      <c r="E16" s="11" t="s">
        <v>160</v>
      </c>
      <c r="F16" s="11" t="s">
        <v>159</v>
      </c>
      <c r="G16" s="25">
        <v>3.0000000000000001E-3</v>
      </c>
      <c r="H16" s="9">
        <v>871495.172195122</v>
      </c>
    </row>
    <row r="17" spans="3:8" x14ac:dyDescent="0.25">
      <c r="C17" s="13" t="s">
        <v>197</v>
      </c>
      <c r="D17" s="44"/>
      <c r="E17" s="11" t="s">
        <v>196</v>
      </c>
      <c r="F17" s="11" t="s">
        <v>224</v>
      </c>
      <c r="G17" s="25">
        <v>6.8999999999999999E-3</v>
      </c>
      <c r="H17" s="9">
        <v>1445640.0855259139</v>
      </c>
    </row>
    <row r="18" spans="3:8" x14ac:dyDescent="0.25">
      <c r="C18" s="13" t="s">
        <v>195</v>
      </c>
      <c r="D18" s="44"/>
      <c r="E18" s="11" t="s">
        <v>194</v>
      </c>
      <c r="F18" s="11" t="s">
        <v>223</v>
      </c>
      <c r="G18" s="25">
        <v>3.2000000000000002E-3</v>
      </c>
      <c r="H18" s="9">
        <v>6241733.3791869916</v>
      </c>
    </row>
    <row r="19" spans="3:8" x14ac:dyDescent="0.25">
      <c r="C19" s="13" t="s">
        <v>193</v>
      </c>
      <c r="D19" s="44"/>
      <c r="E19" s="11" t="s">
        <v>192</v>
      </c>
      <c r="F19" s="11" t="s">
        <v>159</v>
      </c>
      <c r="G19" s="25">
        <v>7.0000000000000001E-3</v>
      </c>
      <c r="H19" s="9">
        <v>1027158.7241260159</v>
      </c>
    </row>
    <row r="20" spans="3:8" x14ac:dyDescent="0.25">
      <c r="C20" s="13" t="s">
        <v>191</v>
      </c>
      <c r="D20" s="44"/>
      <c r="E20" s="11" t="s">
        <v>190</v>
      </c>
      <c r="F20" s="11" t="s">
        <v>223</v>
      </c>
      <c r="G20" s="25">
        <v>3.2000000000000002E-3</v>
      </c>
      <c r="H20" s="9">
        <v>599815.06559917366</v>
      </c>
    </row>
    <row r="21" spans="3:8" x14ac:dyDescent="0.25">
      <c r="C21" s="13" t="s">
        <v>189</v>
      </c>
      <c r="D21" s="44"/>
      <c r="E21" s="11" t="s">
        <v>188</v>
      </c>
      <c r="F21" s="11" t="s">
        <v>223</v>
      </c>
      <c r="G21" s="25">
        <v>2E-3</v>
      </c>
      <c r="H21" s="9">
        <v>539771.30161902145</v>
      </c>
    </row>
    <row r="22" spans="3:8" x14ac:dyDescent="0.25">
      <c r="C22" s="13" t="s">
        <v>187</v>
      </c>
      <c r="D22" s="44"/>
      <c r="E22" s="11" t="s">
        <v>186</v>
      </c>
      <c r="F22" s="11" t="s">
        <v>225</v>
      </c>
      <c r="G22" s="25">
        <v>2.5000000000000001E-3</v>
      </c>
      <c r="H22" s="9">
        <v>158636.57862499999</v>
      </c>
    </row>
    <row r="23" spans="3:8" x14ac:dyDescent="0.25">
      <c r="C23" s="13" t="s">
        <v>185</v>
      </c>
      <c r="D23" s="44"/>
      <c r="E23" s="11" t="s">
        <v>184</v>
      </c>
      <c r="F23" s="11" t="s">
        <v>222</v>
      </c>
      <c r="G23" s="25">
        <v>2.5000000000000001E-3</v>
      </c>
      <c r="H23" s="9">
        <v>797317.10082317039</v>
      </c>
    </row>
    <row r="24" spans="3:8" x14ac:dyDescent="0.25">
      <c r="C24" s="13" t="s">
        <v>183</v>
      </c>
      <c r="D24" s="44"/>
      <c r="E24" s="11" t="s">
        <v>182</v>
      </c>
      <c r="F24" s="11" t="s">
        <v>223</v>
      </c>
      <c r="G24" s="25">
        <v>6.9999999999999999E-4</v>
      </c>
      <c r="H24" s="9">
        <v>163199.8725929418</v>
      </c>
    </row>
    <row r="25" spans="3:8" x14ac:dyDescent="0.25">
      <c r="C25" s="13" t="s">
        <v>181</v>
      </c>
      <c r="D25" s="44"/>
      <c r="E25" s="11" t="s">
        <v>180</v>
      </c>
      <c r="F25" s="11" t="s">
        <v>159</v>
      </c>
      <c r="G25" s="25">
        <v>1.1000000000000001E-3</v>
      </c>
      <c r="H25" s="9">
        <v>529514.57178353635</v>
      </c>
    </row>
    <row r="26" spans="3:8" x14ac:dyDescent="0.25">
      <c r="C26" s="13" t="s">
        <v>179</v>
      </c>
      <c r="D26" s="44"/>
      <c r="E26" s="11" t="s">
        <v>178</v>
      </c>
      <c r="F26" s="11" t="s">
        <v>226</v>
      </c>
      <c r="G26" s="25">
        <v>4.7000000000000002E-3</v>
      </c>
      <c r="H26" s="9">
        <v>222076.83979848129</v>
      </c>
    </row>
    <row r="27" spans="3:8" x14ac:dyDescent="0.25">
      <c r="C27" s="13" t="s">
        <v>177</v>
      </c>
      <c r="D27" s="44"/>
      <c r="E27" s="11" t="s">
        <v>176</v>
      </c>
      <c r="F27" s="11" t="s">
        <v>227</v>
      </c>
      <c r="G27" s="25">
        <v>4.5999999999999999E-3</v>
      </c>
      <c r="H27" s="9">
        <v>3716284.9137288127</v>
      </c>
    </row>
    <row r="28" spans="3:8" x14ac:dyDescent="0.25">
      <c r="C28" s="13" t="s">
        <v>175</v>
      </c>
      <c r="D28" s="44"/>
      <c r="E28" s="11" t="s">
        <v>174</v>
      </c>
      <c r="F28" s="11" t="s">
        <v>228</v>
      </c>
      <c r="G28" s="25">
        <v>4.5999999999999999E-3</v>
      </c>
      <c r="H28" s="9">
        <v>586620.35211445601</v>
      </c>
    </row>
    <row r="29" spans="3:8" x14ac:dyDescent="0.25">
      <c r="C29" s="13" t="s">
        <v>173</v>
      </c>
      <c r="D29" s="44"/>
      <c r="E29" s="11" t="s">
        <v>172</v>
      </c>
      <c r="F29" s="11" t="s">
        <v>229</v>
      </c>
      <c r="G29" s="25">
        <v>5.0000000000000001E-3</v>
      </c>
      <c r="H29" s="9">
        <v>602384.58514227637</v>
      </c>
    </row>
    <row r="30" spans="3:8" x14ac:dyDescent="0.25">
      <c r="C30" s="13" t="s">
        <v>171</v>
      </c>
      <c r="D30" s="44"/>
      <c r="E30" s="11" t="s">
        <v>170</v>
      </c>
      <c r="F30" s="11" t="s">
        <v>230</v>
      </c>
      <c r="G30" s="25">
        <v>2E-3</v>
      </c>
      <c r="H30" s="9">
        <v>88316.07799999998</v>
      </c>
    </row>
    <row r="31" spans="3:8" x14ac:dyDescent="0.25">
      <c r="C31" s="13" t="s">
        <v>169</v>
      </c>
      <c r="D31" s="44"/>
      <c r="E31" s="11" t="s">
        <v>168</v>
      </c>
      <c r="F31" s="11" t="s">
        <v>231</v>
      </c>
      <c r="G31" s="25">
        <v>3.5000000000000001E-3</v>
      </c>
      <c r="H31" s="9">
        <v>194.52478262196416</v>
      </c>
    </row>
    <row r="32" spans="3:8" x14ac:dyDescent="0.25">
      <c r="C32" s="13" t="s">
        <v>167</v>
      </c>
      <c r="D32" s="44"/>
      <c r="E32" s="11" t="s">
        <v>166</v>
      </c>
      <c r="F32" s="11" t="s">
        <v>232</v>
      </c>
      <c r="G32" s="25">
        <v>2.5000000000000001E-3</v>
      </c>
      <c r="H32" s="9">
        <v>926.72571428571439</v>
      </c>
    </row>
    <row r="33" spans="3:8" x14ac:dyDescent="0.25">
      <c r="C33" s="13" t="s">
        <v>165</v>
      </c>
      <c r="D33" s="44"/>
      <c r="E33" s="11" t="s">
        <v>164</v>
      </c>
      <c r="F33" s="11" t="s">
        <v>233</v>
      </c>
      <c r="G33" s="25">
        <v>3.2000000000000002E-3</v>
      </c>
      <c r="H33" s="9">
        <v>113365.65297867147</v>
      </c>
    </row>
    <row r="34" spans="3:8" x14ac:dyDescent="0.25">
      <c r="C34" s="13" t="s">
        <v>163</v>
      </c>
      <c r="D34" s="44"/>
      <c r="E34" s="11" t="s">
        <v>162</v>
      </c>
      <c r="F34" s="11" t="s">
        <v>234</v>
      </c>
      <c r="G34" s="25">
        <v>3.8999999999999998E-3</v>
      </c>
      <c r="H34" s="9">
        <v>2230722.1478737751</v>
      </c>
    </row>
    <row r="35" spans="3:8" x14ac:dyDescent="0.25">
      <c r="C35" s="13" t="s">
        <v>161</v>
      </c>
      <c r="D35" s="44"/>
      <c r="E35" s="11" t="s">
        <v>160</v>
      </c>
      <c r="F35" s="11" t="s">
        <v>159</v>
      </c>
      <c r="G35" s="25">
        <v>3.0000000000000001E-3</v>
      </c>
      <c r="H35" s="9">
        <v>871495.172195122</v>
      </c>
    </row>
    <row r="36" spans="3:8" x14ac:dyDescent="0.25">
      <c r="C36" s="13" t="s">
        <v>158</v>
      </c>
      <c r="D36" s="44"/>
      <c r="E36" s="11" t="s">
        <v>157</v>
      </c>
      <c r="F36" s="11" t="s">
        <v>235</v>
      </c>
      <c r="G36" s="25">
        <v>2E-3</v>
      </c>
      <c r="H36" s="9">
        <v>11033.272244897957</v>
      </c>
    </row>
    <row r="37" spans="3:8" x14ac:dyDescent="0.25">
      <c r="C37" s="13" t="s">
        <v>156</v>
      </c>
      <c r="D37" s="44"/>
      <c r="E37" s="11" t="s">
        <v>155</v>
      </c>
      <c r="F37" s="11" t="s">
        <v>236</v>
      </c>
      <c r="G37" s="25">
        <v>1.4E-3</v>
      </c>
      <c r="H37" s="9">
        <v>16406.180530084977</v>
      </c>
    </row>
    <row r="38" spans="3:8" x14ac:dyDescent="0.25">
      <c r="C38" s="8" t="s">
        <v>154</v>
      </c>
      <c r="D38" s="45"/>
      <c r="E38" s="6" t="s">
        <v>153</v>
      </c>
      <c r="F38" s="6" t="s">
        <v>237</v>
      </c>
      <c r="G38" s="24">
        <v>4.7000000000000002E-3</v>
      </c>
      <c r="H38" s="4">
        <v>29943.257894993822</v>
      </c>
    </row>
    <row r="39" spans="3:8" ht="5.25" customHeight="1" x14ac:dyDescent="0.25">
      <c r="C39" s="23"/>
      <c r="D39" s="23"/>
      <c r="E39" s="22"/>
      <c r="F39" s="22"/>
      <c r="G39" s="22"/>
      <c r="H39" s="22"/>
    </row>
    <row r="40" spans="3:8" ht="9.75" customHeight="1" x14ac:dyDescent="0.25">
      <c r="C40" s="41" t="s">
        <v>151</v>
      </c>
      <c r="D40" s="42"/>
      <c r="E40" s="42"/>
      <c r="F40" s="42"/>
      <c r="G40" s="42"/>
      <c r="H40" s="14"/>
    </row>
    <row r="41" spans="3:8" x14ac:dyDescent="0.25">
      <c r="C41" s="13" t="s">
        <v>152</v>
      </c>
      <c r="D41" s="44" t="s">
        <v>151</v>
      </c>
      <c r="E41" s="11" t="s">
        <v>150</v>
      </c>
      <c r="F41" s="11" t="s">
        <v>238</v>
      </c>
      <c r="G41" s="25">
        <v>1.8E-3</v>
      </c>
      <c r="H41" s="9">
        <v>6318363.9465040611</v>
      </c>
    </row>
    <row r="42" spans="3:8" x14ac:dyDescent="0.25">
      <c r="C42" s="13" t="s">
        <v>149</v>
      </c>
      <c r="D42" s="44"/>
      <c r="E42" s="11" t="s">
        <v>148</v>
      </c>
      <c r="F42" s="11" t="s">
        <v>239</v>
      </c>
      <c r="G42" s="25">
        <v>5.0000000000000001E-3</v>
      </c>
      <c r="H42" s="9">
        <v>724708.90230691072</v>
      </c>
    </row>
    <row r="43" spans="3:8" x14ac:dyDescent="0.25">
      <c r="C43" s="13" t="s">
        <v>147</v>
      </c>
      <c r="D43" s="44"/>
      <c r="E43" s="11" t="s">
        <v>146</v>
      </c>
      <c r="F43" s="11" t="s">
        <v>238</v>
      </c>
      <c r="G43" s="25">
        <v>5.0000000000000001E-3</v>
      </c>
      <c r="H43" s="9">
        <v>235776.14284362298</v>
      </c>
    </row>
    <row r="44" spans="3:8" x14ac:dyDescent="0.25">
      <c r="C44" s="13" t="s">
        <v>145</v>
      </c>
      <c r="D44" s="44"/>
      <c r="E44" s="11" t="s">
        <v>144</v>
      </c>
      <c r="F44" s="11" t="s">
        <v>238</v>
      </c>
      <c r="G44" s="25">
        <v>2E-3</v>
      </c>
      <c r="H44" s="9">
        <v>7268802.3471544748</v>
      </c>
    </row>
    <row r="45" spans="3:8" x14ac:dyDescent="0.25">
      <c r="C45" s="13" t="s">
        <v>143</v>
      </c>
      <c r="D45" s="44"/>
      <c r="E45" s="11" t="s">
        <v>142</v>
      </c>
      <c r="F45" s="11" t="s">
        <v>240</v>
      </c>
      <c r="G45" s="25">
        <v>6.8999999999999999E-3</v>
      </c>
      <c r="H45" s="9">
        <v>113346509.10569108</v>
      </c>
    </row>
    <row r="46" spans="3:8" x14ac:dyDescent="0.25">
      <c r="C46" s="13" t="s">
        <v>141</v>
      </c>
      <c r="D46" s="44"/>
      <c r="E46" s="11" t="s">
        <v>140</v>
      </c>
      <c r="F46" s="11" t="s">
        <v>238</v>
      </c>
      <c r="G46" s="25">
        <v>5.4000000000000003E-3</v>
      </c>
      <c r="H46" s="9">
        <v>833158547.51219511</v>
      </c>
    </row>
    <row r="47" spans="3:8" x14ac:dyDescent="0.25">
      <c r="C47" s="13" t="s">
        <v>139</v>
      </c>
      <c r="D47" s="44"/>
      <c r="E47" s="11" t="s">
        <v>138</v>
      </c>
      <c r="F47" s="11" t="s">
        <v>241</v>
      </c>
      <c r="G47" s="25">
        <v>2E-3</v>
      </c>
      <c r="H47" s="9">
        <v>347265.44886178855</v>
      </c>
    </row>
    <row r="48" spans="3:8" x14ac:dyDescent="0.25">
      <c r="C48" s="13" t="s">
        <v>137</v>
      </c>
      <c r="D48" s="44"/>
      <c r="E48" s="11" t="s">
        <v>136</v>
      </c>
      <c r="F48" s="11" t="s">
        <v>242</v>
      </c>
      <c r="G48" s="25">
        <v>3.8E-3</v>
      </c>
      <c r="H48" s="9">
        <v>86215.74975450967</v>
      </c>
    </row>
    <row r="49" spans="3:8" x14ac:dyDescent="0.25">
      <c r="C49" s="13" t="s">
        <v>135</v>
      </c>
      <c r="D49" s="44"/>
      <c r="E49" s="11" t="s">
        <v>134</v>
      </c>
      <c r="F49" s="11" t="s">
        <v>238</v>
      </c>
      <c r="G49" s="25">
        <v>3.0000000000000001E-3</v>
      </c>
      <c r="H49" s="9">
        <v>274866967.64227641</v>
      </c>
    </row>
    <row r="50" spans="3:8" x14ac:dyDescent="0.25">
      <c r="C50" s="13" t="s">
        <v>133</v>
      </c>
      <c r="D50" s="44"/>
      <c r="E50" s="11" t="s">
        <v>132</v>
      </c>
      <c r="F50" s="11" t="s">
        <v>243</v>
      </c>
      <c r="G50" s="25">
        <v>5.0000000000000001E-3</v>
      </c>
      <c r="H50" s="9">
        <v>13878679.190243904</v>
      </c>
    </row>
    <row r="51" spans="3:8" x14ac:dyDescent="0.25">
      <c r="C51" s="13" t="s">
        <v>131</v>
      </c>
      <c r="D51" s="44"/>
      <c r="E51" s="11" t="s">
        <v>130</v>
      </c>
      <c r="F51" s="11" t="s">
        <v>244</v>
      </c>
      <c r="G51" s="25">
        <v>6.0000000000000001E-3</v>
      </c>
      <c r="H51" s="9">
        <v>14045223.896991875</v>
      </c>
    </row>
    <row r="52" spans="3:8" x14ac:dyDescent="0.25">
      <c r="C52" s="13" t="s">
        <v>129</v>
      </c>
      <c r="D52" s="44"/>
      <c r="E52" s="11" t="s">
        <v>128</v>
      </c>
      <c r="F52" s="11" t="s">
        <v>245</v>
      </c>
      <c r="G52" s="25">
        <v>5.0000000000000001E-3</v>
      </c>
      <c r="H52" s="9">
        <v>57249.986661585361</v>
      </c>
    </row>
    <row r="53" spans="3:8" x14ac:dyDescent="0.25">
      <c r="C53" s="13" t="s">
        <v>127</v>
      </c>
      <c r="D53" s="44"/>
      <c r="E53" s="11" t="s">
        <v>126</v>
      </c>
      <c r="F53" s="11" t="s">
        <v>246</v>
      </c>
      <c r="G53" s="25">
        <v>5.0000000000000001E-3</v>
      </c>
      <c r="H53" s="9">
        <v>2027184.3290650402</v>
      </c>
    </row>
    <row r="54" spans="3:8" x14ac:dyDescent="0.25">
      <c r="C54" s="13" t="s">
        <v>125</v>
      </c>
      <c r="D54" s="44"/>
      <c r="E54" s="11" t="s">
        <v>124</v>
      </c>
      <c r="F54" s="11" t="s">
        <v>247</v>
      </c>
      <c r="G54" s="25">
        <v>4.0000000000000001E-3</v>
      </c>
      <c r="H54" s="9">
        <v>61227.457076346567</v>
      </c>
    </row>
    <row r="55" spans="3:8" x14ac:dyDescent="0.25">
      <c r="C55" s="13" t="s">
        <v>123</v>
      </c>
      <c r="D55" s="44"/>
      <c r="E55" s="11" t="s">
        <v>122</v>
      </c>
      <c r="F55" s="11" t="s">
        <v>248</v>
      </c>
      <c r="G55" s="25">
        <v>5.9000000000000003E-4</v>
      </c>
      <c r="H55" s="9">
        <v>13773223.556097563</v>
      </c>
    </row>
    <row r="56" spans="3:8" x14ac:dyDescent="0.25">
      <c r="C56" s="13" t="s">
        <v>121</v>
      </c>
      <c r="D56" s="44"/>
      <c r="E56" s="11" t="s">
        <v>120</v>
      </c>
      <c r="F56" s="11" t="s">
        <v>240</v>
      </c>
      <c r="G56" s="25">
        <v>5.0000000000000001E-3</v>
      </c>
      <c r="H56" s="9">
        <v>31434528.626016255</v>
      </c>
    </row>
    <row r="57" spans="3:8" hidden="1" x14ac:dyDescent="0.25">
      <c r="C57" s="13" t="s">
        <v>119</v>
      </c>
      <c r="D57" s="44"/>
      <c r="E57" s="11" t="s">
        <v>118</v>
      </c>
      <c r="F57" s="11" t="s">
        <v>238</v>
      </c>
      <c r="G57" s="25">
        <v>2.5000000000000001E-3</v>
      </c>
      <c r="H57" s="9" t="s">
        <v>249</v>
      </c>
    </row>
    <row r="58" spans="3:8" x14ac:dyDescent="0.25">
      <c r="C58" s="13" t="s">
        <v>117</v>
      </c>
      <c r="D58" s="44"/>
      <c r="E58" s="11" t="s">
        <v>116</v>
      </c>
      <c r="F58" s="11" t="s">
        <v>238</v>
      </c>
      <c r="G58" s="25">
        <v>1.5E-3</v>
      </c>
      <c r="H58" s="9">
        <v>16946777.926829271</v>
      </c>
    </row>
    <row r="59" spans="3:8" x14ac:dyDescent="0.25">
      <c r="C59" s="13" t="s">
        <v>115</v>
      </c>
      <c r="D59" s="44"/>
      <c r="E59" s="11" t="s">
        <v>114</v>
      </c>
      <c r="F59" s="11" t="s">
        <v>250</v>
      </c>
      <c r="G59" s="25">
        <v>3.0000000000000001E-3</v>
      </c>
      <c r="H59" s="9">
        <v>247161.32258130077</v>
      </c>
    </row>
    <row r="60" spans="3:8" x14ac:dyDescent="0.25">
      <c r="C60" s="8" t="s">
        <v>113</v>
      </c>
      <c r="D60" s="45"/>
      <c r="E60" s="6" t="s">
        <v>112</v>
      </c>
      <c r="F60" s="6" t="s">
        <v>223</v>
      </c>
      <c r="G60" s="24">
        <v>5.8999999999999999E-3</v>
      </c>
      <c r="H60" s="4">
        <v>1418478.3905917553</v>
      </c>
    </row>
    <row r="61" spans="3:8" ht="5.25" customHeight="1" x14ac:dyDescent="0.25">
      <c r="C61" s="23"/>
      <c r="D61" s="23"/>
      <c r="E61" s="22"/>
      <c r="F61" s="22"/>
      <c r="G61" s="22"/>
      <c r="H61" s="22"/>
    </row>
    <row r="62" spans="3:8" ht="9.75" customHeight="1" x14ac:dyDescent="0.25">
      <c r="C62" s="41" t="s">
        <v>110</v>
      </c>
      <c r="D62" s="42"/>
      <c r="E62" s="42"/>
      <c r="F62" s="42"/>
      <c r="G62" s="42"/>
      <c r="H62" s="14"/>
    </row>
    <row r="63" spans="3:8" x14ac:dyDescent="0.25">
      <c r="C63" s="13" t="s">
        <v>111</v>
      </c>
      <c r="D63" s="44" t="s">
        <v>110</v>
      </c>
      <c r="E63" s="11" t="s">
        <v>109</v>
      </c>
      <c r="F63" s="11" t="s">
        <v>251</v>
      </c>
      <c r="G63" s="25">
        <v>5.0000000000000001E-3</v>
      </c>
      <c r="H63" s="9">
        <v>209367.47909044722</v>
      </c>
    </row>
    <row r="64" spans="3:8" x14ac:dyDescent="0.25">
      <c r="C64" s="13" t="s">
        <v>108</v>
      </c>
      <c r="D64" s="44"/>
      <c r="E64" s="11" t="s">
        <v>107</v>
      </c>
      <c r="F64" s="11" t="s">
        <v>252</v>
      </c>
      <c r="G64" s="25">
        <v>2.3E-3</v>
      </c>
      <c r="H64" s="9">
        <v>107289999.15447155</v>
      </c>
    </row>
    <row r="65" spans="3:8" x14ac:dyDescent="0.25">
      <c r="C65" s="13" t="s">
        <v>106</v>
      </c>
      <c r="D65" s="44"/>
      <c r="E65" s="11" t="s">
        <v>105</v>
      </c>
      <c r="F65" s="11" t="s">
        <v>253</v>
      </c>
      <c r="G65" s="25">
        <v>5.0000000000000001E-3</v>
      </c>
      <c r="H65" s="9">
        <v>99213.304087906523</v>
      </c>
    </row>
    <row r="66" spans="3:8" x14ac:dyDescent="0.25">
      <c r="C66" s="13" t="s">
        <v>104</v>
      </c>
      <c r="D66" s="44"/>
      <c r="E66" s="11" t="s">
        <v>103</v>
      </c>
      <c r="F66" s="11" t="s">
        <v>254</v>
      </c>
      <c r="G66" s="25">
        <v>5.0000000000000001E-3</v>
      </c>
      <c r="H66" s="9">
        <v>84703.355934959327</v>
      </c>
    </row>
    <row r="67" spans="3:8" x14ac:dyDescent="0.25">
      <c r="C67" s="13" t="s">
        <v>102</v>
      </c>
      <c r="D67" s="44"/>
      <c r="E67" s="11" t="s">
        <v>101</v>
      </c>
      <c r="F67" s="11" t="s">
        <v>252</v>
      </c>
      <c r="G67" s="25">
        <v>2.0999999999999999E-3</v>
      </c>
      <c r="H67" s="9">
        <v>23131317.907317087</v>
      </c>
    </row>
    <row r="68" spans="3:8" x14ac:dyDescent="0.25">
      <c r="C68" s="13" t="s">
        <v>100</v>
      </c>
      <c r="D68" s="44"/>
      <c r="E68" s="11" t="s">
        <v>99</v>
      </c>
      <c r="F68" s="11" t="s">
        <v>255</v>
      </c>
      <c r="G68" s="25">
        <v>3.0000000000000001E-3</v>
      </c>
      <c r="H68" s="9">
        <v>7413866.3394308956</v>
      </c>
    </row>
    <row r="69" spans="3:8" x14ac:dyDescent="0.25">
      <c r="C69" s="13" t="s">
        <v>98</v>
      </c>
      <c r="D69" s="44"/>
      <c r="E69" s="11" t="s">
        <v>97</v>
      </c>
      <c r="F69" s="11" t="s">
        <v>256</v>
      </c>
      <c r="G69" s="25">
        <v>4.1999999999999997E-3</v>
      </c>
      <c r="H69" s="9">
        <v>96639.455949835494</v>
      </c>
    </row>
    <row r="70" spans="3:8" x14ac:dyDescent="0.25">
      <c r="C70" s="13" t="s">
        <v>96</v>
      </c>
      <c r="D70" s="44"/>
      <c r="E70" s="11" t="s">
        <v>95</v>
      </c>
      <c r="F70" s="11" t="s">
        <v>257</v>
      </c>
      <c r="G70" s="25">
        <v>6.8999999999999999E-3</v>
      </c>
      <c r="H70" s="9">
        <v>566230.17280487809</v>
      </c>
    </row>
    <row r="71" spans="3:8" x14ac:dyDescent="0.25">
      <c r="C71" s="13" t="s">
        <v>94</v>
      </c>
      <c r="D71" s="44"/>
      <c r="E71" s="11" t="s">
        <v>93</v>
      </c>
      <c r="F71" s="11" t="s">
        <v>239</v>
      </c>
      <c r="G71" s="25">
        <v>1.5E-3</v>
      </c>
      <c r="H71" s="9">
        <v>7114838.1713114753</v>
      </c>
    </row>
    <row r="72" spans="3:8" x14ac:dyDescent="0.25">
      <c r="C72" s="13" t="s">
        <v>92</v>
      </c>
      <c r="D72" s="44"/>
      <c r="E72" s="11" t="s">
        <v>91</v>
      </c>
      <c r="F72" s="11" t="s">
        <v>258</v>
      </c>
      <c r="G72" s="25">
        <v>4.5999999999999999E-3</v>
      </c>
      <c r="H72" s="9">
        <v>580249.75057021703</v>
      </c>
    </row>
    <row r="73" spans="3:8" x14ac:dyDescent="0.25">
      <c r="C73" s="13" t="s">
        <v>90</v>
      </c>
      <c r="D73" s="44"/>
      <c r="E73" s="11" t="s">
        <v>89</v>
      </c>
      <c r="F73" s="11" t="s">
        <v>259</v>
      </c>
      <c r="G73" s="25">
        <v>5.0000000000000001E-4</v>
      </c>
      <c r="H73" s="9">
        <v>196812.98925646546</v>
      </c>
    </row>
    <row r="74" spans="3:8" x14ac:dyDescent="0.25">
      <c r="C74" s="13" t="s">
        <v>88</v>
      </c>
      <c r="D74" s="44"/>
      <c r="E74" s="11" t="s">
        <v>87</v>
      </c>
      <c r="F74" s="11" t="s">
        <v>240</v>
      </c>
      <c r="G74" s="25">
        <v>5.9999999999999995E-4</v>
      </c>
      <c r="H74" s="9">
        <v>232419.66060975616</v>
      </c>
    </row>
    <row r="75" spans="3:8" x14ac:dyDescent="0.25">
      <c r="C75" s="13" t="s">
        <v>86</v>
      </c>
      <c r="D75" s="44"/>
      <c r="E75" s="11" t="s">
        <v>85</v>
      </c>
      <c r="F75" s="11" t="s">
        <v>5</v>
      </c>
      <c r="G75" s="25">
        <v>2.9999999999999997E-4</v>
      </c>
      <c r="H75" s="9">
        <v>619430.54768292687</v>
      </c>
    </row>
    <row r="76" spans="3:8" x14ac:dyDescent="0.25">
      <c r="C76" s="13" t="s">
        <v>84</v>
      </c>
      <c r="D76" s="44"/>
      <c r="E76" s="11" t="s">
        <v>83</v>
      </c>
      <c r="F76" s="11" t="s">
        <v>260</v>
      </c>
      <c r="G76" s="25">
        <v>2.9999999999999997E-4</v>
      </c>
      <c r="H76" s="9">
        <v>2267094.2545121955</v>
      </c>
    </row>
    <row r="77" spans="3:8" x14ac:dyDescent="0.25">
      <c r="C77" s="13" t="s">
        <v>82</v>
      </c>
      <c r="D77" s="44"/>
      <c r="E77" s="11" t="s">
        <v>81</v>
      </c>
      <c r="F77" s="11" t="s">
        <v>240</v>
      </c>
      <c r="G77" s="25">
        <v>1.9E-3</v>
      </c>
      <c r="H77" s="9">
        <v>667783.15423423413</v>
      </c>
    </row>
    <row r="78" spans="3:8" x14ac:dyDescent="0.25">
      <c r="C78" s="13" t="s">
        <v>80</v>
      </c>
      <c r="D78" s="44"/>
      <c r="E78" s="11" t="s">
        <v>79</v>
      </c>
      <c r="F78" s="11" t="s">
        <v>244</v>
      </c>
      <c r="G78" s="25">
        <v>4.1999999999999997E-3</v>
      </c>
      <c r="H78" s="9">
        <v>592998.30357405997</v>
      </c>
    </row>
    <row r="79" spans="3:8" x14ac:dyDescent="0.25">
      <c r="C79" s="13" t="s">
        <v>78</v>
      </c>
      <c r="D79" s="44"/>
      <c r="E79" s="11" t="s">
        <v>77</v>
      </c>
      <c r="F79" s="11" t="s">
        <v>261</v>
      </c>
      <c r="G79" s="25">
        <v>4.3E-3</v>
      </c>
      <c r="H79" s="9">
        <v>410653.40808943094</v>
      </c>
    </row>
    <row r="80" spans="3:8" x14ac:dyDescent="0.25">
      <c r="C80" s="13" t="s">
        <v>76</v>
      </c>
      <c r="D80" s="44"/>
      <c r="E80" s="11" t="s">
        <v>75</v>
      </c>
      <c r="F80" s="11" t="s">
        <v>230</v>
      </c>
      <c r="G80" s="25">
        <v>1.5E-3</v>
      </c>
      <c r="H80" s="9">
        <v>860655.85845132731</v>
      </c>
    </row>
    <row r="81" spans="3:8" x14ac:dyDescent="0.25">
      <c r="C81" s="13" t="s">
        <v>74</v>
      </c>
      <c r="D81" s="44"/>
      <c r="E81" s="11" t="s">
        <v>73</v>
      </c>
      <c r="F81" s="11" t="s">
        <v>234</v>
      </c>
      <c r="G81" s="25">
        <v>1.8E-3</v>
      </c>
      <c r="H81" s="9">
        <v>1232356.8845934959</v>
      </c>
    </row>
    <row r="82" spans="3:8" x14ac:dyDescent="0.25">
      <c r="C82" s="13" t="s">
        <v>72</v>
      </c>
      <c r="D82" s="44"/>
      <c r="E82" s="11" t="s">
        <v>71</v>
      </c>
      <c r="F82" s="11" t="s">
        <v>233</v>
      </c>
      <c r="G82" s="25">
        <v>1.8E-3</v>
      </c>
      <c r="H82" s="9">
        <v>236838.80959016396</v>
      </c>
    </row>
    <row r="83" spans="3:8" x14ac:dyDescent="0.25">
      <c r="C83" s="13" t="s">
        <v>70</v>
      </c>
      <c r="D83" s="44"/>
      <c r="E83" s="11" t="s">
        <v>69</v>
      </c>
      <c r="F83" s="11" t="s">
        <v>262</v>
      </c>
      <c r="G83" s="25">
        <v>1.5E-3</v>
      </c>
      <c r="H83" s="9">
        <v>202176.82787469673</v>
      </c>
    </row>
    <row r="84" spans="3:8" x14ac:dyDescent="0.25">
      <c r="C84" s="13" t="s">
        <v>68</v>
      </c>
      <c r="D84" s="44"/>
      <c r="E84" s="11" t="s">
        <v>67</v>
      </c>
      <c r="F84" s="11" t="s">
        <v>263</v>
      </c>
      <c r="G84" s="25">
        <v>1.5E-3</v>
      </c>
      <c r="H84" s="9">
        <v>272843.70511061948</v>
      </c>
    </row>
    <row r="85" spans="3:8" x14ac:dyDescent="0.25">
      <c r="C85" s="13" t="s">
        <v>66</v>
      </c>
      <c r="D85" s="44"/>
      <c r="E85" s="11" t="s">
        <v>65</v>
      </c>
      <c r="F85" s="11" t="s">
        <v>264</v>
      </c>
      <c r="G85" s="25">
        <v>1.5E-3</v>
      </c>
      <c r="H85" s="9">
        <v>1882.8757142857141</v>
      </c>
    </row>
    <row r="86" spans="3:8" x14ac:dyDescent="0.25">
      <c r="C86" s="13" t="s">
        <v>64</v>
      </c>
      <c r="D86" s="44"/>
      <c r="E86" s="11" t="s">
        <v>63</v>
      </c>
      <c r="F86" s="11" t="s">
        <v>265</v>
      </c>
      <c r="G86" s="25">
        <v>4.1999999999999997E-3</v>
      </c>
      <c r="H86" s="9">
        <v>386280.34073093231</v>
      </c>
    </row>
    <row r="87" spans="3:8" x14ac:dyDescent="0.25">
      <c r="C87" s="13" t="s">
        <v>62</v>
      </c>
      <c r="D87" s="44"/>
      <c r="E87" s="11" t="s">
        <v>61</v>
      </c>
      <c r="F87" s="11" t="s">
        <v>234</v>
      </c>
      <c r="G87" s="25">
        <v>1.5E-3</v>
      </c>
      <c r="H87" s="9">
        <v>310948.94041666662</v>
      </c>
    </row>
    <row r="88" spans="3:8" x14ac:dyDescent="0.25">
      <c r="C88" s="13" t="s">
        <v>60</v>
      </c>
      <c r="D88" s="44"/>
      <c r="E88" s="11" t="s">
        <v>59</v>
      </c>
      <c r="F88" s="11" t="s">
        <v>244</v>
      </c>
      <c r="G88" s="25">
        <v>3.8999999999999998E-3</v>
      </c>
      <c r="H88" s="9">
        <v>8186.9159574468076</v>
      </c>
    </row>
    <row r="89" spans="3:8" x14ac:dyDescent="0.25">
      <c r="C89" s="13" t="s">
        <v>58</v>
      </c>
      <c r="D89" s="44"/>
      <c r="E89" s="11" t="s">
        <v>57</v>
      </c>
      <c r="F89" s="11" t="s">
        <v>233</v>
      </c>
      <c r="G89" s="25">
        <v>1.9E-3</v>
      </c>
      <c r="H89" s="9">
        <v>414267.1762765958</v>
      </c>
    </row>
    <row r="90" spans="3:8" x14ac:dyDescent="0.25">
      <c r="C90" s="13" t="s">
        <v>56</v>
      </c>
      <c r="D90" s="44"/>
      <c r="E90" s="11" t="s">
        <v>55</v>
      </c>
      <c r="F90" s="11" t="s">
        <v>257</v>
      </c>
      <c r="G90" s="25">
        <v>8.0000000000000004E-4</v>
      </c>
      <c r="H90" s="9">
        <v>316397.29013274348</v>
      </c>
    </row>
    <row r="91" spans="3:8" x14ac:dyDescent="0.25">
      <c r="C91" s="13" t="s">
        <v>54</v>
      </c>
      <c r="D91" s="44"/>
      <c r="E91" s="11" t="s">
        <v>53</v>
      </c>
      <c r="F91" s="11" t="s">
        <v>266</v>
      </c>
      <c r="G91" s="25">
        <v>8.0000000000000004E-4</v>
      </c>
      <c r="H91" s="9">
        <v>184747.76466666666</v>
      </c>
    </row>
    <row r="92" spans="3:8" x14ac:dyDescent="0.25">
      <c r="C92" s="8" t="s">
        <v>52</v>
      </c>
      <c r="D92" s="45"/>
      <c r="E92" s="6" t="s">
        <v>51</v>
      </c>
      <c r="F92" s="6" t="s">
        <v>239</v>
      </c>
      <c r="G92" s="24">
        <v>1E-3</v>
      </c>
      <c r="H92" s="4">
        <v>73625.781293543201</v>
      </c>
    </row>
    <row r="93" spans="3:8" ht="5.25" customHeight="1" x14ac:dyDescent="0.25">
      <c r="C93" s="23"/>
      <c r="D93" s="23"/>
      <c r="E93" s="22"/>
      <c r="F93" s="22"/>
      <c r="G93" s="22"/>
      <c r="H93" s="22"/>
    </row>
    <row r="94" spans="3:8" ht="9.75" customHeight="1" x14ac:dyDescent="0.25">
      <c r="C94" s="41" t="s">
        <v>49</v>
      </c>
      <c r="D94" s="42"/>
      <c r="E94" s="42"/>
      <c r="F94" s="42"/>
      <c r="G94" s="42"/>
      <c r="H94" s="14"/>
    </row>
    <row r="95" spans="3:8" x14ac:dyDescent="0.25">
      <c r="C95" s="8" t="s">
        <v>50</v>
      </c>
      <c r="D95" s="7" t="s">
        <v>49</v>
      </c>
      <c r="E95" s="6" t="s">
        <v>48</v>
      </c>
      <c r="F95" s="6" t="s">
        <v>260</v>
      </c>
      <c r="G95" s="5">
        <v>4.7999999999999996E-3</v>
      </c>
      <c r="H95" s="4">
        <f>VLOOKUP(E95,'[1]Bloomberg Link'!$A$3:$W$101,23,FALSE)</f>
        <v>601771.95116883109</v>
      </c>
    </row>
    <row r="96" spans="3:8" ht="0.75" customHeight="1" x14ac:dyDescent="0.25">
      <c r="C96" s="16"/>
      <c r="D96" s="16"/>
      <c r="E96" s="15"/>
      <c r="F96" s="15"/>
      <c r="G96" s="15"/>
      <c r="H96" s="15"/>
    </row>
    <row r="97" spans="3:8" ht="3.75" customHeight="1" x14ac:dyDescent="0.25">
      <c r="C97" s="16"/>
      <c r="D97" s="16"/>
      <c r="E97" s="15"/>
      <c r="F97" s="15"/>
      <c r="G97" s="15"/>
      <c r="H97" s="15"/>
    </row>
    <row r="98" spans="3:8" ht="9.75" customHeight="1" x14ac:dyDescent="0.25">
      <c r="C98" s="41" t="s">
        <v>47</v>
      </c>
      <c r="D98" s="42"/>
      <c r="E98" s="42"/>
      <c r="F98" s="42"/>
      <c r="G98" s="42"/>
      <c r="H98" s="14"/>
    </row>
    <row r="99" spans="3:8" x14ac:dyDescent="0.25">
      <c r="C99" s="13" t="s">
        <v>46</v>
      </c>
      <c r="D99" s="12" t="s">
        <v>267</v>
      </c>
      <c r="E99" s="11" t="s">
        <v>45</v>
      </c>
      <c r="F99" s="11" t="s">
        <v>223</v>
      </c>
      <c r="G99" s="10">
        <v>5.1000000000000004E-3</v>
      </c>
      <c r="H99" s="9">
        <f>VLOOKUP(E99,'[1]Bloomberg Link'!$A$3:$W$101,23,FALSE)</f>
        <v>390801.70099319302</v>
      </c>
    </row>
    <row r="100" spans="3:8" x14ac:dyDescent="0.25">
      <c r="C100" s="8" t="s">
        <v>44</v>
      </c>
      <c r="D100" s="7" t="s">
        <v>268</v>
      </c>
      <c r="E100" s="6" t="s">
        <v>43</v>
      </c>
      <c r="F100" s="6" t="s">
        <v>223</v>
      </c>
      <c r="G100" s="5">
        <v>5.1000000000000004E-3</v>
      </c>
      <c r="H100" s="4">
        <f>VLOOKUP(E100,'[1]Bloomberg Link'!$A$3:$W$101,23,FALSE)</f>
        <v>589429.69751136354</v>
      </c>
    </row>
    <row r="101" spans="3:8" ht="0.75" customHeight="1" x14ac:dyDescent="0.25">
      <c r="C101" s="16"/>
      <c r="D101" s="16"/>
      <c r="E101" s="15"/>
      <c r="F101" s="15"/>
      <c r="G101" s="15"/>
      <c r="H101" s="15"/>
    </row>
    <row r="102" spans="3:8" ht="3.75" customHeight="1" x14ac:dyDescent="0.25">
      <c r="C102" s="16"/>
      <c r="D102" s="16"/>
      <c r="E102" s="15"/>
      <c r="F102" s="15"/>
      <c r="G102" s="15"/>
      <c r="H102" s="15"/>
    </row>
    <row r="103" spans="3:8" ht="9.75" customHeight="1" x14ac:dyDescent="0.25">
      <c r="C103" s="41" t="s">
        <v>42</v>
      </c>
      <c r="D103" s="42"/>
      <c r="E103" s="42"/>
      <c r="F103" s="42"/>
      <c r="G103" s="42"/>
      <c r="H103" s="14"/>
    </row>
    <row r="104" spans="3:8" x14ac:dyDescent="0.25">
      <c r="C104" s="21" t="s">
        <v>41</v>
      </c>
      <c r="D104" s="20" t="s">
        <v>269</v>
      </c>
      <c r="E104" s="19" t="s">
        <v>40</v>
      </c>
      <c r="F104" s="11" t="s">
        <v>223</v>
      </c>
      <c r="G104" s="18">
        <v>3.0000000000000001E-3</v>
      </c>
      <c r="H104" s="17">
        <f>VLOOKUP(E104,'[1]Bloomberg Link'!$A$3:$W$101,23,FALSE)</f>
        <v>5793317.3796747988</v>
      </c>
    </row>
    <row r="105" spans="3:8" x14ac:dyDescent="0.25">
      <c r="C105" s="13" t="s">
        <v>39</v>
      </c>
      <c r="D105" s="12" t="s">
        <v>269</v>
      </c>
      <c r="E105" s="11" t="s">
        <v>38</v>
      </c>
      <c r="F105" s="11" t="s">
        <v>223</v>
      </c>
      <c r="G105" s="10">
        <v>5.8999999999999999E-3</v>
      </c>
      <c r="H105" s="17">
        <f>VLOOKUP(E105,'[1]Bloomberg Link'!$A$3:$W$101,23,FALSE)</f>
        <v>1829774.1725101618</v>
      </c>
    </row>
    <row r="106" spans="3:8" x14ac:dyDescent="0.25">
      <c r="C106" s="13" t="s">
        <v>37</v>
      </c>
      <c r="D106" s="12" t="s">
        <v>36</v>
      </c>
      <c r="E106" s="11" t="s">
        <v>270</v>
      </c>
      <c r="F106" s="11" t="s">
        <v>223</v>
      </c>
      <c r="G106" s="10" t="s">
        <v>35</v>
      </c>
      <c r="H106" s="17">
        <f>'[1]Bloomberg Link'!T105</f>
        <v>0</v>
      </c>
    </row>
    <row r="107" spans="3:8" x14ac:dyDescent="0.25">
      <c r="C107" s="13" t="s">
        <v>34</v>
      </c>
      <c r="D107" s="12" t="s">
        <v>271</v>
      </c>
      <c r="E107" s="11" t="s">
        <v>33</v>
      </c>
      <c r="F107" s="11" t="s">
        <v>223</v>
      </c>
      <c r="G107" s="10">
        <v>5.1000000000000004E-3</v>
      </c>
      <c r="H107" s="17">
        <f>VLOOKUP(E107,'[1]Bloomberg Link'!$A$3:$W$101,23,FALSE)</f>
        <v>71336.368285714299</v>
      </c>
    </row>
    <row r="108" spans="3:8" x14ac:dyDescent="0.25">
      <c r="C108" s="13" t="s">
        <v>32</v>
      </c>
      <c r="D108" s="12" t="s">
        <v>272</v>
      </c>
      <c r="E108" s="11" t="s">
        <v>31</v>
      </c>
      <c r="F108" s="11" t="s">
        <v>223</v>
      </c>
      <c r="G108" s="10">
        <v>5.1000000000000004E-3</v>
      </c>
      <c r="H108" s="17">
        <f>VLOOKUP(E108,'[1]Bloomberg Link'!$A$3:$W$101,23,FALSE)</f>
        <v>981497.54200711416</v>
      </c>
    </row>
    <row r="109" spans="3:8" x14ac:dyDescent="0.25">
      <c r="C109" s="13" t="s">
        <v>30</v>
      </c>
      <c r="D109" s="12" t="s">
        <v>273</v>
      </c>
      <c r="E109" s="11" t="s">
        <v>29</v>
      </c>
      <c r="F109" s="11" t="s">
        <v>223</v>
      </c>
      <c r="G109" s="10">
        <v>5.8999999999999999E-3</v>
      </c>
      <c r="H109" s="17">
        <f>VLOOKUP(E109,'[1]Bloomberg Link'!$A$3:$W$101,23,FALSE)</f>
        <v>433461.71577586199</v>
      </c>
    </row>
    <row r="110" spans="3:8" x14ac:dyDescent="0.25">
      <c r="C110" s="13" t="s">
        <v>28</v>
      </c>
      <c r="D110" s="12" t="s">
        <v>274</v>
      </c>
      <c r="E110" s="11" t="s">
        <v>27</v>
      </c>
      <c r="F110" s="11" t="s">
        <v>223</v>
      </c>
      <c r="G110" s="10">
        <v>5.8999999999999999E-3</v>
      </c>
      <c r="H110" s="17">
        <f>VLOOKUP(E110,'[1]Bloomberg Link'!$A$3:$W$101,23,FALSE)</f>
        <v>23627.841276424635</v>
      </c>
    </row>
    <row r="111" spans="3:8" x14ac:dyDescent="0.25">
      <c r="C111" s="13" t="s">
        <v>26</v>
      </c>
      <c r="D111" s="12" t="s">
        <v>275</v>
      </c>
      <c r="E111" s="11" t="s">
        <v>25</v>
      </c>
      <c r="F111" s="11" t="s">
        <v>223</v>
      </c>
      <c r="G111" s="10">
        <v>6.8999999999999999E-3</v>
      </c>
      <c r="H111" s="17">
        <f>VLOOKUP(E111,'[1]Bloomberg Link'!$A$3:$W$101,23,FALSE)</f>
        <v>328318.9806250002</v>
      </c>
    </row>
    <row r="112" spans="3:8" x14ac:dyDescent="0.25">
      <c r="C112" s="13" t="s">
        <v>24</v>
      </c>
      <c r="D112" s="12" t="s">
        <v>269</v>
      </c>
      <c r="E112" s="11" t="s">
        <v>23</v>
      </c>
      <c r="F112" s="11" t="s">
        <v>260</v>
      </c>
      <c r="G112" s="10">
        <v>7.4000000000000003E-3</v>
      </c>
      <c r="H112" s="17">
        <f>VLOOKUP(E112,'[1]Bloomberg Link'!$A$3:$W$101,23,FALSE)</f>
        <v>41708.38842105263</v>
      </c>
    </row>
    <row r="113" spans="2:9" x14ac:dyDescent="0.25">
      <c r="C113" s="8" t="s">
        <v>22</v>
      </c>
      <c r="D113" s="7" t="s">
        <v>276</v>
      </c>
      <c r="E113" s="6" t="s">
        <v>21</v>
      </c>
      <c r="F113" s="6" t="s">
        <v>223</v>
      </c>
      <c r="G113" s="5">
        <v>5.1000000000000004E-3</v>
      </c>
      <c r="H113" s="4">
        <f>VLOOKUP(E113,'[1]Bloomberg Link'!$A$3:$W$101,23,FALSE)</f>
        <v>324157.9015841583</v>
      </c>
    </row>
    <row r="114" spans="2:9" ht="0.75" customHeight="1" x14ac:dyDescent="0.25">
      <c r="C114" s="16"/>
      <c r="D114" s="16"/>
      <c r="E114" s="15"/>
      <c r="F114" s="15"/>
      <c r="G114" s="15"/>
      <c r="H114" s="15"/>
    </row>
    <row r="115" spans="2:9" ht="3.75" customHeight="1" x14ac:dyDescent="0.25">
      <c r="C115" s="16"/>
      <c r="D115" s="16"/>
      <c r="E115" s="15"/>
      <c r="F115" s="15"/>
      <c r="G115" s="15"/>
      <c r="H115" s="15"/>
    </row>
    <row r="116" spans="2:9" ht="9.75" customHeight="1" x14ac:dyDescent="0.25">
      <c r="C116" s="41" t="s">
        <v>20</v>
      </c>
      <c r="D116" s="42"/>
      <c r="E116" s="42"/>
      <c r="F116" s="42"/>
      <c r="G116" s="42"/>
      <c r="H116" s="14"/>
    </row>
    <row r="117" spans="2:9" x14ac:dyDescent="0.25">
      <c r="C117" s="13" t="s">
        <v>19</v>
      </c>
      <c r="D117" s="12" t="s">
        <v>20</v>
      </c>
      <c r="E117" s="11" t="s">
        <v>18</v>
      </c>
      <c r="F117" s="11" t="s">
        <v>223</v>
      </c>
      <c r="G117" s="10">
        <v>3.0000000000000001E-3</v>
      </c>
      <c r="H117" s="9">
        <f>VLOOKUP(E117,'[1]Bloomberg Link'!$A$3:$W$101,23,FALSE)</f>
        <v>5789033.592362809</v>
      </c>
    </row>
    <row r="118" spans="2:9" x14ac:dyDescent="0.25">
      <c r="C118" s="13" t="s">
        <v>17</v>
      </c>
      <c r="D118" s="12" t="s">
        <v>277</v>
      </c>
      <c r="E118" s="11" t="s">
        <v>16</v>
      </c>
      <c r="F118" s="11" t="s">
        <v>223</v>
      </c>
      <c r="G118" s="10">
        <v>4.7000000000000002E-3</v>
      </c>
      <c r="H118" s="9">
        <f>VLOOKUP(E118,'[1]Bloomberg Link'!$A$3:$W$101,23,FALSE)</f>
        <v>335133.15475781262</v>
      </c>
    </row>
    <row r="119" spans="2:9" x14ac:dyDescent="0.25">
      <c r="C119" s="13" t="s">
        <v>15</v>
      </c>
      <c r="D119" s="12" t="s">
        <v>278</v>
      </c>
      <c r="E119" s="11" t="s">
        <v>14</v>
      </c>
      <c r="F119" s="11" t="s">
        <v>223</v>
      </c>
      <c r="G119" s="10">
        <v>5.1000000000000004E-3</v>
      </c>
      <c r="H119" s="9">
        <f>VLOOKUP(E119,'[1]Bloomberg Link'!$A$3:$W$101,23,FALSE)</f>
        <v>5957.5468421052647</v>
      </c>
    </row>
    <row r="120" spans="2:9" x14ac:dyDescent="0.25">
      <c r="C120" s="13" t="s">
        <v>13</v>
      </c>
      <c r="D120" s="12" t="s">
        <v>279</v>
      </c>
      <c r="E120" s="11" t="s">
        <v>12</v>
      </c>
      <c r="F120" s="11" t="s">
        <v>223</v>
      </c>
      <c r="G120" s="10">
        <v>5.1000000000000004E-3</v>
      </c>
      <c r="H120" s="9">
        <f>VLOOKUP(E120,'[1]Bloomberg Link'!$A$3:$W$101,23,FALSE)</f>
        <v>846795.52495934966</v>
      </c>
    </row>
    <row r="121" spans="2:9" x14ac:dyDescent="0.25">
      <c r="C121" s="13" t="s">
        <v>11</v>
      </c>
      <c r="D121" s="12" t="s">
        <v>20</v>
      </c>
      <c r="E121" s="11" t="s">
        <v>10</v>
      </c>
      <c r="F121" s="11" t="s">
        <v>223</v>
      </c>
      <c r="G121" s="10">
        <v>5.1000000000000004E-3</v>
      </c>
      <c r="H121" s="9">
        <f>VLOOKUP(E121,'[1]Bloomberg Link'!$A$3:$W$101,23,FALSE)</f>
        <v>760895.23037828971</v>
      </c>
    </row>
    <row r="122" spans="2:9" x14ac:dyDescent="0.25">
      <c r="C122" s="13" t="s">
        <v>9</v>
      </c>
      <c r="D122" s="12" t="s">
        <v>20</v>
      </c>
      <c r="E122" s="11" t="s">
        <v>8</v>
      </c>
      <c r="F122" s="11" t="s">
        <v>5</v>
      </c>
      <c r="G122" s="10">
        <v>8.9999999999999998E-4</v>
      </c>
      <c r="H122" s="9">
        <f>VLOOKUP(E122,'[1]Bloomberg Link'!$A$3:$W$101,23,FALSE)</f>
        <v>2914517.2608079286</v>
      </c>
    </row>
    <row r="123" spans="2:9" x14ac:dyDescent="0.25">
      <c r="C123" s="13" t="s">
        <v>7</v>
      </c>
      <c r="D123" s="12" t="s">
        <v>20</v>
      </c>
      <c r="E123" s="11" t="s">
        <v>6</v>
      </c>
      <c r="F123" s="11" t="s">
        <v>5</v>
      </c>
      <c r="G123" s="10">
        <v>5.8999999999999999E-3</v>
      </c>
      <c r="H123" s="9">
        <f>VLOOKUP(E123,'[1]Bloomberg Link'!$A$3:$W$101,23,FALSE)</f>
        <v>7592.6060000152584</v>
      </c>
    </row>
    <row r="124" spans="2:9" x14ac:dyDescent="0.25">
      <c r="C124" s="13" t="s">
        <v>4</v>
      </c>
      <c r="D124" s="12" t="s">
        <v>280</v>
      </c>
      <c r="E124" s="11" t="s">
        <v>3</v>
      </c>
      <c r="F124" s="11" t="s">
        <v>223</v>
      </c>
      <c r="G124" s="10">
        <v>5.1000000000000004E-3</v>
      </c>
      <c r="H124" s="9">
        <f>VLOOKUP(E124,'[1]Bloomberg Link'!$A$3:$W$101,23,FALSE)</f>
        <v>426013.88267045468</v>
      </c>
    </row>
    <row r="125" spans="2:9" x14ac:dyDescent="0.25">
      <c r="C125" s="8" t="s">
        <v>2</v>
      </c>
      <c r="D125" s="7" t="s">
        <v>281</v>
      </c>
      <c r="E125" s="6" t="s">
        <v>1</v>
      </c>
      <c r="F125" s="6" t="s">
        <v>223</v>
      </c>
      <c r="G125" s="5">
        <v>5.1000000000000004E-3</v>
      </c>
      <c r="H125" s="4">
        <f>VLOOKUP(E125,'[1]Bloomberg Link'!$A$3:$W$101,23,FALSE)</f>
        <v>134194.49016129036</v>
      </c>
    </row>
    <row r="126" spans="2:9" x14ac:dyDescent="0.25">
      <c r="B126" s="43" t="s">
        <v>0</v>
      </c>
      <c r="C126" s="43"/>
      <c r="D126" s="43"/>
      <c r="E126" s="43"/>
      <c r="F126" s="43"/>
      <c r="G126" s="43"/>
      <c r="H126" s="43"/>
      <c r="I126" s="43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0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>
      <selection activeCell="A3" sqref="A3"/>
    </sheetView>
  </sheetViews>
  <sheetFormatPr defaultRowHeight="15" x14ac:dyDescent="0.25"/>
  <cols>
    <col min="3" max="3" width="0.28515625" customWidth="1"/>
    <col min="4" max="4" width="10" style="16" customWidth="1"/>
    <col min="5" max="9" width="11.42578125" style="15" customWidth="1"/>
    <col min="10" max="10" width="0.28515625" customWidth="1"/>
  </cols>
  <sheetData>
    <row r="1" spans="1:10" s="40" customFormat="1" ht="54" customHeight="1" x14ac:dyDescent="0.25">
      <c r="A1" s="38"/>
      <c r="B1" s="39"/>
      <c r="C1" s="38"/>
      <c r="D1" s="38"/>
    </row>
    <row r="3" spans="1:10" x14ac:dyDescent="0.25">
      <c r="D3" s="37" t="s">
        <v>292</v>
      </c>
    </row>
    <row r="5" spans="1:10" ht="3.75" customHeight="1" x14ac:dyDescent="0.25">
      <c r="C5" s="51"/>
      <c r="D5" s="51"/>
      <c r="E5" s="51"/>
      <c r="F5" s="51"/>
      <c r="G5" s="51"/>
      <c r="H5" s="51"/>
      <c r="I5" s="51"/>
      <c r="J5" s="51"/>
    </row>
    <row r="6" spans="1:10" s="35" customFormat="1" ht="11.25" customHeight="1" x14ac:dyDescent="0.2">
      <c r="D6" s="36"/>
      <c r="E6" s="46" t="s">
        <v>290</v>
      </c>
      <c r="F6" s="46"/>
      <c r="G6" s="46"/>
      <c r="H6" s="46"/>
      <c r="I6" s="46"/>
    </row>
    <row r="7" spans="1:10" ht="18" customHeight="1" x14ac:dyDescent="0.25">
      <c r="D7" s="34" t="s">
        <v>217</v>
      </c>
      <c r="E7" s="27" t="s">
        <v>289</v>
      </c>
      <c r="F7" s="27" t="s">
        <v>288</v>
      </c>
      <c r="G7" s="27" t="s">
        <v>287</v>
      </c>
      <c r="H7" s="27" t="s">
        <v>286</v>
      </c>
      <c r="I7" s="27" t="s">
        <v>285</v>
      </c>
    </row>
    <row r="8" spans="1:10" ht="5.25" customHeight="1" x14ac:dyDescent="0.25"/>
    <row r="9" spans="1:10" ht="9.75" customHeight="1" x14ac:dyDescent="0.25">
      <c r="D9" s="47" t="s">
        <v>211</v>
      </c>
      <c r="E9" s="48"/>
      <c r="F9" s="48"/>
      <c r="G9" s="48"/>
      <c r="H9" s="48"/>
      <c r="I9" s="49"/>
    </row>
    <row r="10" spans="1:10" x14ac:dyDescent="0.25">
      <c r="D10" s="21" t="s">
        <v>210</v>
      </c>
      <c r="E10" s="33">
        <v>2.0289855072463947E-3</v>
      </c>
      <c r="F10" s="33">
        <v>-0.1241449201925513</v>
      </c>
      <c r="G10" s="33">
        <v>-5.0274725274725207E-2</v>
      </c>
      <c r="H10" s="33">
        <v>-0.30091001011122354</v>
      </c>
      <c r="I10" s="32">
        <v>-0.30091001011122354</v>
      </c>
    </row>
    <row r="11" spans="1:10" x14ac:dyDescent="0.25">
      <c r="D11" s="21" t="s">
        <v>203</v>
      </c>
      <c r="E11" s="33">
        <v>5.0125313283206907E-3</v>
      </c>
      <c r="F11" s="33">
        <v>-0.1186813186813187</v>
      </c>
      <c r="G11" s="33">
        <v>-6.7441860465116354E-2</v>
      </c>
      <c r="H11" s="33">
        <v>-0.28179104477611949</v>
      </c>
      <c r="I11" s="32" t="s">
        <v>291</v>
      </c>
    </row>
    <row r="12" spans="1:10" x14ac:dyDescent="0.25">
      <c r="D12" s="21" t="s">
        <v>201</v>
      </c>
      <c r="E12" s="33">
        <v>1.1133603238866252E-2</v>
      </c>
      <c r="F12" s="33">
        <v>1.6276703967446515E-2</v>
      </c>
      <c r="G12" s="33">
        <v>-2.7263875365141077E-2</v>
      </c>
      <c r="H12" s="33">
        <v>-7.9262672811059809E-2</v>
      </c>
      <c r="I12" s="32">
        <v>-2.0588235294117574E-2</v>
      </c>
    </row>
    <row r="13" spans="1:10" x14ac:dyDescent="0.25">
      <c r="D13" s="21" t="s">
        <v>195</v>
      </c>
      <c r="E13" s="33">
        <v>4.4150110375276164E-3</v>
      </c>
      <c r="F13" s="33">
        <v>-4.8913043478260976E-2</v>
      </c>
      <c r="G13" s="33">
        <v>-0.1458607095926413</v>
      </c>
      <c r="H13" s="33">
        <v>-0.23258559622195984</v>
      </c>
      <c r="I13" s="32">
        <v>-0.14857784431137722</v>
      </c>
    </row>
    <row r="14" spans="1:10" x14ac:dyDescent="0.25">
      <c r="D14" s="21" t="s">
        <v>205</v>
      </c>
      <c r="E14" s="33">
        <v>2.1714285714285575E-2</v>
      </c>
      <c r="F14" s="33">
        <v>-0.13664896185417685</v>
      </c>
      <c r="G14" s="33">
        <v>-0.22412670861358219</v>
      </c>
      <c r="H14" s="33">
        <v>-0.35752784764642476</v>
      </c>
      <c r="I14" s="32">
        <v>-0.28480000000000005</v>
      </c>
    </row>
    <row r="15" spans="1:10" x14ac:dyDescent="0.25">
      <c r="D15" s="21" t="s">
        <v>197</v>
      </c>
      <c r="E15" s="33">
        <v>4.1666666666666519E-2</v>
      </c>
      <c r="F15" s="33">
        <v>-2.1799888205701556E-2</v>
      </c>
      <c r="G15" s="33">
        <v>-0.17355371900826444</v>
      </c>
      <c r="H15" s="33">
        <v>-0.24568965517241381</v>
      </c>
      <c r="I15" s="32">
        <v>-0.31170108161258603</v>
      </c>
    </row>
    <row r="16" spans="1:10" x14ac:dyDescent="0.25">
      <c r="D16" s="21" t="s">
        <v>189</v>
      </c>
      <c r="E16" s="33">
        <v>1.5279736718382564E-2</v>
      </c>
      <c r="F16" s="33">
        <v>-4.022222222222227E-2</v>
      </c>
      <c r="G16" s="33">
        <v>-0.14203416765991272</v>
      </c>
      <c r="H16" s="33">
        <v>-0.22166156064155706</v>
      </c>
      <c r="I16" s="32">
        <v>-0.18355387523629496</v>
      </c>
    </row>
    <row r="17" spans="4:9" x14ac:dyDescent="0.25">
      <c r="D17" s="21" t="s">
        <v>199</v>
      </c>
      <c r="E17" s="33">
        <v>1.0845986984815426E-3</v>
      </c>
      <c r="F17" s="33">
        <v>-4.3523316062176187E-2</v>
      </c>
      <c r="G17" s="33">
        <v>-0.14930875576036862</v>
      </c>
      <c r="H17" s="33">
        <v>-0.23275145469659175</v>
      </c>
      <c r="I17" s="32">
        <v>-0.14537037037037037</v>
      </c>
    </row>
    <row r="18" spans="4:9" x14ac:dyDescent="0.25">
      <c r="D18" s="21" t="s">
        <v>193</v>
      </c>
      <c r="E18" s="33">
        <v>3.3234421364985112E-2</v>
      </c>
      <c r="F18" s="33">
        <v>-2.3281907433379989E-2</v>
      </c>
      <c r="G18" s="33">
        <v>-0.17585798816568043</v>
      </c>
      <c r="H18" s="33">
        <v>-0.23740692071835301</v>
      </c>
      <c r="I18" s="32">
        <v>-0.28778891388832073</v>
      </c>
    </row>
    <row r="19" spans="4:9" x14ac:dyDescent="0.25">
      <c r="D19" s="21" t="s">
        <v>185</v>
      </c>
      <c r="E19" s="33">
        <v>9.0620752152241746E-3</v>
      </c>
      <c r="F19" s="33">
        <v>1.5041020966271468E-2</v>
      </c>
      <c r="G19" s="33">
        <v>-2.9629629629629672E-2</v>
      </c>
      <c r="H19" s="33">
        <v>-7.5358106705418315E-2</v>
      </c>
      <c r="I19" s="32">
        <v>-1.6342756183745588E-2</v>
      </c>
    </row>
    <row r="20" spans="4:9" x14ac:dyDescent="0.25">
      <c r="D20" s="21" t="s">
        <v>173</v>
      </c>
      <c r="E20" s="33">
        <v>-2.8587443946188396E-2</v>
      </c>
      <c r="F20" s="33">
        <v>-4.227687206410613E-2</v>
      </c>
      <c r="G20" s="33">
        <v>-6.7025572005383616E-2</v>
      </c>
      <c r="H20" s="33">
        <v>-0.12585119798234556</v>
      </c>
      <c r="I20" s="32">
        <v>-0.19675550405562003</v>
      </c>
    </row>
    <row r="21" spans="4:9" x14ac:dyDescent="0.25">
      <c r="D21" s="21" t="s">
        <v>207</v>
      </c>
      <c r="E21" s="33">
        <v>-1.1257485029940062E-2</v>
      </c>
      <c r="F21" s="33">
        <v>-8.6725663716814227E-2</v>
      </c>
      <c r="G21" s="33">
        <v>-0.20949827652240516</v>
      </c>
      <c r="H21" s="33">
        <v>-0.3248282630029441</v>
      </c>
      <c r="I21" s="32" t="s">
        <v>291</v>
      </c>
    </row>
    <row r="22" spans="4:9" x14ac:dyDescent="0.25">
      <c r="D22" s="21" t="s">
        <v>177</v>
      </c>
      <c r="E22" s="33">
        <v>4.6457607433216808E-3</v>
      </c>
      <c r="F22" s="33">
        <v>-2.1677662582469392E-2</v>
      </c>
      <c r="G22" s="33">
        <v>-6.9892473118279508E-2</v>
      </c>
      <c r="H22" s="33">
        <v>-0.17996523937430875</v>
      </c>
      <c r="I22" s="32">
        <v>-2.9180695847362603E-2</v>
      </c>
    </row>
    <row r="23" spans="4:9" x14ac:dyDescent="0.25">
      <c r="D23" s="21" t="s">
        <v>191</v>
      </c>
      <c r="E23" s="33">
        <v>6.3784549964565063E-3</v>
      </c>
      <c r="F23" s="33">
        <v>-2.6952946550936496E-2</v>
      </c>
      <c r="G23" s="33">
        <v>-0.15257608911875875</v>
      </c>
      <c r="H23" s="33">
        <v>-0.22643907753767933</v>
      </c>
      <c r="I23" s="32">
        <v>-0.1939451277199622</v>
      </c>
    </row>
    <row r="24" spans="4:9" x14ac:dyDescent="0.25">
      <c r="D24" s="21" t="s">
        <v>181</v>
      </c>
      <c r="E24" s="33">
        <v>3.1458531935176337E-2</v>
      </c>
      <c r="F24" s="33">
        <v>-2.1699819168173651E-2</v>
      </c>
      <c r="G24" s="33">
        <v>-0.16431743579841662</v>
      </c>
      <c r="H24" s="33">
        <v>-0.22631390775831239</v>
      </c>
      <c r="I24" s="32">
        <v>-0.26953586497890292</v>
      </c>
    </row>
    <row r="25" spans="4:9" x14ac:dyDescent="0.25">
      <c r="D25" s="21" t="s">
        <v>175</v>
      </c>
      <c r="E25" s="33">
        <v>2.1582733812949506E-2</v>
      </c>
      <c r="F25" s="33">
        <v>-8.18965517241379E-2</v>
      </c>
      <c r="G25" s="33">
        <v>-0.16959064327485385</v>
      </c>
      <c r="H25" s="33">
        <v>-0.29470198675496695</v>
      </c>
      <c r="I25" s="32">
        <v>-0.12767482338486735</v>
      </c>
    </row>
    <row r="26" spans="4:9" x14ac:dyDescent="0.25">
      <c r="D26" s="21" t="s">
        <v>161</v>
      </c>
      <c r="E26" s="33">
        <v>2.592087312414737E-2</v>
      </c>
      <c r="F26" s="33">
        <v>-2.4643320363164745E-2</v>
      </c>
      <c r="G26" s="33">
        <v>-0.17453347969264543</v>
      </c>
      <c r="H26" s="33">
        <v>-0.23343527013251797</v>
      </c>
      <c r="I26" s="32" t="s">
        <v>291</v>
      </c>
    </row>
    <row r="27" spans="4:9" x14ac:dyDescent="0.25">
      <c r="D27" s="21" t="s">
        <v>187</v>
      </c>
      <c r="E27" s="33">
        <v>6.3076176613294788E-3</v>
      </c>
      <c r="F27" s="33">
        <v>-7.3279714030384246E-2</v>
      </c>
      <c r="G27" s="33">
        <v>-0.19922779922779921</v>
      </c>
      <c r="H27" s="33">
        <v>-0.25018076644974696</v>
      </c>
      <c r="I27" s="32">
        <v>-0.30402684563758398</v>
      </c>
    </row>
    <row r="28" spans="4:9" x14ac:dyDescent="0.25">
      <c r="D28" s="21" t="s">
        <v>179</v>
      </c>
      <c r="E28" s="33">
        <v>1.6666666666666607E-2</v>
      </c>
      <c r="F28" s="33">
        <v>1.8363939899832982E-2</v>
      </c>
      <c r="G28" s="33">
        <v>-1.8503620273531807E-2</v>
      </c>
      <c r="H28" s="33">
        <v>-7.3933505389403464E-2</v>
      </c>
      <c r="I28" s="32">
        <v>-2.5870328968380707E-2</v>
      </c>
    </row>
    <row r="29" spans="4:9" x14ac:dyDescent="0.25">
      <c r="D29" s="21" t="s">
        <v>156</v>
      </c>
      <c r="E29" s="33">
        <v>-2.3861171366593714E-3</v>
      </c>
      <c r="F29" s="33">
        <v>-1.625668449197859E-2</v>
      </c>
      <c r="G29" s="33">
        <v>-7.0909090909090922E-2</v>
      </c>
      <c r="H29" s="33">
        <v>-0.194006309148265</v>
      </c>
      <c r="I29" s="32" t="s">
        <v>291</v>
      </c>
    </row>
    <row r="30" spans="4:9" x14ac:dyDescent="0.25">
      <c r="D30" s="21" t="s">
        <v>167</v>
      </c>
      <c r="E30" s="33">
        <v>-2.4429967426710109E-3</v>
      </c>
      <c r="F30" s="33">
        <v>-2.4429967426710109E-3</v>
      </c>
      <c r="G30" s="33">
        <v>-0.16396519365296025</v>
      </c>
      <c r="H30" s="33">
        <v>-0.1509270490382949</v>
      </c>
      <c r="I30" s="32" t="s">
        <v>291</v>
      </c>
    </row>
    <row r="31" spans="4:9" x14ac:dyDescent="0.25">
      <c r="D31" s="21" t="s">
        <v>154</v>
      </c>
      <c r="E31" s="33">
        <v>9.2699884125144738E-3</v>
      </c>
      <c r="F31" s="33">
        <v>-6.5250053659583696E-2</v>
      </c>
      <c r="G31" s="33">
        <v>-0.1258530710558009</v>
      </c>
      <c r="H31" s="33">
        <v>-0.29712717882504847</v>
      </c>
      <c r="I31" s="32" t="s">
        <v>291</v>
      </c>
    </row>
    <row r="32" spans="4:9" x14ac:dyDescent="0.25">
      <c r="D32" s="21" t="s">
        <v>163</v>
      </c>
      <c r="E32" s="33">
        <v>1.4652956298200515E-2</v>
      </c>
      <c r="F32" s="33">
        <v>-1.3496625843539056E-2</v>
      </c>
      <c r="G32" s="33">
        <v>-0.13839772975332898</v>
      </c>
      <c r="H32" s="33">
        <v>-0.17340314136125656</v>
      </c>
      <c r="I32" s="32" t="s">
        <v>291</v>
      </c>
    </row>
    <row r="33" spans="4:9" x14ac:dyDescent="0.25">
      <c r="D33" s="21" t="s">
        <v>158</v>
      </c>
      <c r="E33" s="33">
        <v>2.8840253630599166E-2</v>
      </c>
      <c r="F33" s="33">
        <v>3.9777247414463091E-4</v>
      </c>
      <c r="G33" s="33">
        <v>-7.8754578754578808E-2</v>
      </c>
      <c r="H33" s="33">
        <v>-0.16152692115352563</v>
      </c>
      <c r="I33" s="32" t="s">
        <v>291</v>
      </c>
    </row>
    <row r="34" spans="4:9" x14ac:dyDescent="0.25">
      <c r="D34" s="21" t="s">
        <v>165</v>
      </c>
      <c r="E34" s="33">
        <v>1.4665444546287931E-2</v>
      </c>
      <c r="F34" s="33">
        <v>-7.2864321608040128E-2</v>
      </c>
      <c r="G34" s="33">
        <v>-0.15221137277426755</v>
      </c>
      <c r="H34" s="33">
        <v>-0.29914529914529908</v>
      </c>
      <c r="I34" s="32" t="s">
        <v>291</v>
      </c>
    </row>
    <row r="35" spans="4:9" x14ac:dyDescent="0.25">
      <c r="D35" s="21" t="s">
        <v>171</v>
      </c>
      <c r="E35" s="33">
        <v>5.965163445478483E-3</v>
      </c>
      <c r="F35" s="33">
        <v>-2.0901068276823143E-2</v>
      </c>
      <c r="G35" s="33">
        <v>-0.1216666666666667</v>
      </c>
      <c r="H35" s="33">
        <v>-0.20781661029688092</v>
      </c>
      <c r="I35" s="32" t="s">
        <v>291</v>
      </c>
    </row>
    <row r="36" spans="4:9" x14ac:dyDescent="0.25">
      <c r="D36" s="21" t="s">
        <v>169</v>
      </c>
      <c r="E36" s="33">
        <v>5.1153460381143434E-2</v>
      </c>
      <c r="F36" s="33">
        <v>3.7366988369215592E-2</v>
      </c>
      <c r="G36" s="33">
        <v>-0.11374207188160668</v>
      </c>
      <c r="H36" s="33">
        <v>-0.14692714692714692</v>
      </c>
      <c r="I36" s="32" t="s">
        <v>291</v>
      </c>
    </row>
    <row r="37" spans="4:9" x14ac:dyDescent="0.25">
      <c r="D37" s="8" t="s">
        <v>183</v>
      </c>
      <c r="E37" s="31">
        <v>7.0000000000001172E-3</v>
      </c>
      <c r="F37" s="31">
        <v>-2.8929604628736616E-2</v>
      </c>
      <c r="G37" s="31">
        <v>-0.15128529287821324</v>
      </c>
      <c r="H37" s="31">
        <v>-0.22820463690362136</v>
      </c>
      <c r="I37" s="30">
        <v>-0.19840796019900497</v>
      </c>
    </row>
    <row r="38" spans="4:9" ht="5.25" customHeight="1" x14ac:dyDescent="0.25">
      <c r="D38" s="23"/>
      <c r="E38" s="22"/>
      <c r="F38" s="22"/>
      <c r="G38" s="22"/>
      <c r="H38" s="22"/>
      <c r="I38" s="22"/>
    </row>
    <row r="39" spans="4:9" ht="9.75" customHeight="1" x14ac:dyDescent="0.25">
      <c r="D39" s="47" t="s">
        <v>151</v>
      </c>
      <c r="E39" s="48"/>
      <c r="F39" s="48"/>
      <c r="G39" s="48"/>
      <c r="H39" s="48"/>
      <c r="I39" s="49"/>
    </row>
    <row r="40" spans="4:9" x14ac:dyDescent="0.25">
      <c r="D40" s="21" t="s">
        <v>141</v>
      </c>
      <c r="E40" s="33">
        <v>-3.1381733021077274E-2</v>
      </c>
      <c r="F40" s="33">
        <v>-0.10553633217993075</v>
      </c>
      <c r="G40" s="33">
        <v>-3.8854805725971331E-2</v>
      </c>
      <c r="H40" s="33">
        <v>2.5793650793650924E-2</v>
      </c>
      <c r="I40" s="32">
        <v>-0.10336455081512308</v>
      </c>
    </row>
    <row r="41" spans="4:9" x14ac:dyDescent="0.25">
      <c r="D41" s="21" t="s">
        <v>135</v>
      </c>
      <c r="E41" s="33">
        <v>-3.2753235162873762E-2</v>
      </c>
      <c r="F41" s="33">
        <v>-0.10207125103562553</v>
      </c>
      <c r="G41" s="33">
        <v>-3.8331854480922911E-2</v>
      </c>
      <c r="H41" s="33">
        <v>2.876127195064071E-2</v>
      </c>
      <c r="I41" s="32">
        <v>-0.10162466843501328</v>
      </c>
    </row>
    <row r="42" spans="4:9" x14ac:dyDescent="0.25">
      <c r="D42" s="21" t="s">
        <v>143</v>
      </c>
      <c r="E42" s="33">
        <v>-1.2500000000000067E-2</v>
      </c>
      <c r="F42" s="33">
        <v>-8.5496940631718199E-2</v>
      </c>
      <c r="G42" s="33">
        <v>-2.9824561403508865E-2</v>
      </c>
      <c r="H42" s="33">
        <v>-2.383053839364524E-2</v>
      </c>
      <c r="I42" s="32">
        <v>-0.21448863636363646</v>
      </c>
    </row>
    <row r="43" spans="4:9" x14ac:dyDescent="0.25">
      <c r="D43" s="21" t="s">
        <v>145</v>
      </c>
      <c r="E43" s="33">
        <v>-3.5323668639053341E-2</v>
      </c>
      <c r="F43" s="33">
        <v>-0.10690572709163348</v>
      </c>
      <c r="G43" s="33">
        <v>-4.1766871493454483E-2</v>
      </c>
      <c r="H43" s="33">
        <v>2.4274136125654433E-2</v>
      </c>
      <c r="I43" s="32">
        <v>-0.10571810172872331</v>
      </c>
    </row>
    <row r="44" spans="4:9" x14ac:dyDescent="0.25">
      <c r="D44" s="21" t="s">
        <v>121</v>
      </c>
      <c r="E44" s="33">
        <v>-1.1965811965812034E-2</v>
      </c>
      <c r="F44" s="33">
        <v>-8.3993660855784524E-2</v>
      </c>
      <c r="G44" s="33">
        <v>-2.9387069689336687E-2</v>
      </c>
      <c r="H44" s="33">
        <v>-2.2823330515638229E-2</v>
      </c>
      <c r="I44" s="32">
        <v>-0.21605859216058598</v>
      </c>
    </row>
    <row r="45" spans="4:9" x14ac:dyDescent="0.25">
      <c r="D45" s="21" t="s">
        <v>123</v>
      </c>
      <c r="E45" s="33">
        <v>-2.6883952667635547E-2</v>
      </c>
      <c r="F45" s="33">
        <v>-0.10565227760553308</v>
      </c>
      <c r="G45" s="33">
        <v>-4.3123245725950388E-2</v>
      </c>
      <c r="H45" s="33">
        <v>3.3114772163755468E-2</v>
      </c>
      <c r="I45" s="32">
        <v>-0.10364279567836321</v>
      </c>
    </row>
    <row r="46" spans="4:9" x14ac:dyDescent="0.25">
      <c r="D46" s="21" t="s">
        <v>152</v>
      </c>
      <c r="E46" s="33">
        <v>-2.987697715289972E-2</v>
      </c>
      <c r="F46" s="33">
        <v>-0.10650696018128847</v>
      </c>
      <c r="G46" s="33">
        <v>-4.0834057341442076E-2</v>
      </c>
      <c r="H46" s="33">
        <v>2.4118738404452778E-2</v>
      </c>
      <c r="I46" s="32">
        <v>-0.10185486495281482</v>
      </c>
    </row>
    <row r="47" spans="4:9" x14ac:dyDescent="0.25">
      <c r="D47" s="21" t="s">
        <v>117</v>
      </c>
      <c r="E47" s="33">
        <v>-3.6903690369036957E-2</v>
      </c>
      <c r="F47" s="33">
        <v>-0.10833333333333339</v>
      </c>
      <c r="G47" s="33">
        <v>-4.29338103756709E-2</v>
      </c>
      <c r="H47" s="33">
        <v>2.0992366412213581E-2</v>
      </c>
      <c r="I47" s="32" t="s">
        <v>291</v>
      </c>
    </row>
    <row r="48" spans="4:9" x14ac:dyDescent="0.25">
      <c r="D48" s="21" t="s">
        <v>133</v>
      </c>
      <c r="E48" s="33">
        <v>-2.0790020790020791E-2</v>
      </c>
      <c r="F48" s="33">
        <v>-4.6558704453441124E-2</v>
      </c>
      <c r="G48" s="33">
        <v>3.5164835164835262E-2</v>
      </c>
      <c r="H48" s="33">
        <v>9.9610894941634331E-2</v>
      </c>
      <c r="I48" s="32">
        <v>2.6889534883721034E-2</v>
      </c>
    </row>
    <row r="49" spans="4:9" x14ac:dyDescent="0.25">
      <c r="D49" s="21" t="s">
        <v>127</v>
      </c>
      <c r="E49" s="33">
        <v>-3.5026269702277402E-3</v>
      </c>
      <c r="F49" s="33">
        <v>-0.10884886452623344</v>
      </c>
      <c r="G49" s="33">
        <v>-7.5698505523067006E-2</v>
      </c>
      <c r="H49" s="33">
        <v>-6.6907182682846789E-2</v>
      </c>
      <c r="I49" s="32">
        <v>-0.21354526606772628</v>
      </c>
    </row>
    <row r="50" spans="4:9" x14ac:dyDescent="0.25">
      <c r="D50" s="21" t="s">
        <v>149</v>
      </c>
      <c r="E50" s="33">
        <v>-5.4208273894437164E-3</v>
      </c>
      <c r="F50" s="33">
        <v>-6.7249375668926192E-2</v>
      </c>
      <c r="G50" s="33">
        <v>-1.1531190926275969E-2</v>
      </c>
      <c r="H50" s="33">
        <v>1.4748690083446592E-2</v>
      </c>
      <c r="I50" s="32">
        <v>-0.10699342498505682</v>
      </c>
    </row>
    <row r="51" spans="4:9" x14ac:dyDescent="0.25">
      <c r="D51" s="21" t="s">
        <v>115</v>
      </c>
      <c r="E51" s="33">
        <v>-9.1370558375634126E-3</v>
      </c>
      <c r="F51" s="33">
        <v>1.0256410256410664E-3</v>
      </c>
      <c r="G51" s="33">
        <v>-1.0235414534288667E-3</v>
      </c>
      <c r="H51" s="33">
        <v>-2.0080321285140701E-2</v>
      </c>
      <c r="I51" s="32">
        <v>-3.4619188921859556E-2</v>
      </c>
    </row>
    <row r="52" spans="4:9" x14ac:dyDescent="0.25">
      <c r="D52" s="21" t="s">
        <v>139</v>
      </c>
      <c r="E52" s="33">
        <v>-2.0979020979021046E-2</v>
      </c>
      <c r="F52" s="33">
        <v>-9.9901088031651764E-2</v>
      </c>
      <c r="G52" s="33">
        <v>-2.8296849973304949E-2</v>
      </c>
      <c r="H52" s="33">
        <v>3.1395217046356061E-2</v>
      </c>
      <c r="I52" s="32">
        <v>-0.11349245007306386</v>
      </c>
    </row>
    <row r="53" spans="4:9" x14ac:dyDescent="0.25">
      <c r="D53" s="21" t="s">
        <v>147</v>
      </c>
      <c r="E53" s="33">
        <v>-2.7225901398086783E-2</v>
      </c>
      <c r="F53" s="33">
        <v>-9.9455040871934575E-2</v>
      </c>
      <c r="G53" s="33">
        <v>-3.4684191310697332E-2</v>
      </c>
      <c r="H53" s="33">
        <v>2.9895802901938051E-2</v>
      </c>
      <c r="I53" s="32">
        <v>-9.976166155941435E-2</v>
      </c>
    </row>
    <row r="54" spans="4:9" x14ac:dyDescent="0.25">
      <c r="D54" s="21" t="s">
        <v>137</v>
      </c>
      <c r="E54" s="33">
        <v>-3.8266855638793285E-2</v>
      </c>
      <c r="F54" s="33">
        <v>-9.4202898550724612E-2</v>
      </c>
      <c r="G54" s="33">
        <v>-4.8286916449609252E-2</v>
      </c>
      <c r="H54" s="33">
        <v>5.5038103302285091E-3</v>
      </c>
      <c r="I54" s="32">
        <v>-0.15064818953956183</v>
      </c>
    </row>
    <row r="55" spans="4:9" hidden="1" x14ac:dyDescent="0.25">
      <c r="D55" s="21" t="s">
        <v>119</v>
      </c>
      <c r="E55" s="33" t="s">
        <v>291</v>
      </c>
      <c r="F55" s="33" t="s">
        <v>291</v>
      </c>
      <c r="G55" s="33" t="s">
        <v>291</v>
      </c>
      <c r="H55" s="33" t="s">
        <v>291</v>
      </c>
      <c r="I55" s="32" t="s">
        <v>291</v>
      </c>
    </row>
    <row r="56" spans="4:9" x14ac:dyDescent="0.25">
      <c r="D56" s="21" t="s">
        <v>129</v>
      </c>
      <c r="E56" s="33">
        <v>-2.2587268993839893E-2</v>
      </c>
      <c r="F56" s="33">
        <v>-9.9337748344370813E-2</v>
      </c>
      <c r="G56" s="33">
        <v>-3.1536113936927679E-2</v>
      </c>
      <c r="H56" s="33">
        <v>2.9189189189189113E-2</v>
      </c>
      <c r="I56" s="32">
        <v>-0.11688311688311681</v>
      </c>
    </row>
    <row r="57" spans="4:9" x14ac:dyDescent="0.25">
      <c r="D57" s="13" t="s">
        <v>113</v>
      </c>
      <c r="E57" s="33">
        <v>-2.6585234417100811E-2</v>
      </c>
      <c r="F57" s="33">
        <v>-0.10266600430534867</v>
      </c>
      <c r="G57" s="33">
        <v>-3.8161164359247546E-2</v>
      </c>
      <c r="H57" s="33">
        <v>3.6930730960581748E-2</v>
      </c>
      <c r="I57" s="32">
        <v>-0.1707727620504973</v>
      </c>
    </row>
    <row r="58" spans="4:9" x14ac:dyDescent="0.25">
      <c r="D58" s="13" t="s">
        <v>131</v>
      </c>
      <c r="E58" s="33">
        <v>-5.8795180722891471E-2</v>
      </c>
      <c r="F58" s="33">
        <v>-0.11660937217296907</v>
      </c>
      <c r="G58" s="33">
        <v>-4.8709206039941555E-2</v>
      </c>
      <c r="H58" s="33">
        <v>9.657495788882664E-2</v>
      </c>
      <c r="I58" s="32">
        <v>-0.12122030237580994</v>
      </c>
    </row>
    <row r="59" spans="4:9" x14ac:dyDescent="0.25">
      <c r="D59" s="8" t="s">
        <v>125</v>
      </c>
      <c r="E59" s="31">
        <v>-1.0854816824966029E-2</v>
      </c>
      <c r="F59" s="31">
        <v>-7.6045627376425839E-2</v>
      </c>
      <c r="G59" s="33">
        <v>-2.4096385542168641E-2</v>
      </c>
      <c r="H59" s="31">
        <v>-1.369863013698569E-3</v>
      </c>
      <c r="I59" s="30">
        <v>-7.861476238624876E-2</v>
      </c>
    </row>
    <row r="60" spans="4:9" ht="5.25" customHeight="1" x14ac:dyDescent="0.25">
      <c r="D60" s="23"/>
      <c r="E60" s="22"/>
      <c r="F60" s="22"/>
      <c r="G60" s="22"/>
      <c r="H60" s="22"/>
      <c r="I60" s="22"/>
    </row>
    <row r="61" spans="4:9" ht="9.75" customHeight="1" x14ac:dyDescent="0.25">
      <c r="D61" s="47" t="s">
        <v>110</v>
      </c>
      <c r="E61" s="48"/>
      <c r="F61" s="48"/>
      <c r="G61" s="48"/>
      <c r="H61" s="48"/>
      <c r="I61" s="49"/>
    </row>
    <row r="62" spans="4:9" x14ac:dyDescent="0.25">
      <c r="D62" s="21" t="s">
        <v>108</v>
      </c>
      <c r="E62" s="33">
        <v>4.4642857142851433E-4</v>
      </c>
      <c r="F62" s="33">
        <v>-4.901336728198602E-2</v>
      </c>
      <c r="G62" s="33">
        <v>-0.13491603937463814</v>
      </c>
      <c r="H62" s="33">
        <v>-0.23661261752282325</v>
      </c>
      <c r="I62" s="32">
        <v>-8.3435582822085963E-2</v>
      </c>
    </row>
    <row r="63" spans="4:9" x14ac:dyDescent="0.25">
      <c r="D63" s="21" t="s">
        <v>102</v>
      </c>
      <c r="E63" s="33">
        <v>-3.2463078963010927E-3</v>
      </c>
      <c r="F63" s="33">
        <v>-5.1844119693806534E-2</v>
      </c>
      <c r="G63" s="33">
        <v>-0.13953029405960127</v>
      </c>
      <c r="H63" s="33">
        <v>-0.23131170662905509</v>
      </c>
      <c r="I63" s="32">
        <v>-8.6987477488796761E-2</v>
      </c>
    </row>
    <row r="64" spans="4:9" x14ac:dyDescent="0.25">
      <c r="D64" s="21" t="s">
        <v>94</v>
      </c>
      <c r="E64" s="33">
        <v>-5.4489973844812356E-3</v>
      </c>
      <c r="F64" s="33">
        <v>-6.0531192093885022E-2</v>
      </c>
      <c r="G64" s="33">
        <v>-0.14726219398243312</v>
      </c>
      <c r="H64" s="33">
        <v>-0.24665676077265974</v>
      </c>
      <c r="I64" s="32">
        <v>-0.1127746451487458</v>
      </c>
    </row>
    <row r="65" spans="4:9" x14ac:dyDescent="0.25">
      <c r="D65" s="21" t="s">
        <v>100</v>
      </c>
      <c r="E65" s="33">
        <v>-8.9585666293393595E-3</v>
      </c>
      <c r="F65" s="33">
        <v>-0.10334346504559266</v>
      </c>
      <c r="G65" s="33">
        <v>-0.17444029850746279</v>
      </c>
      <c r="H65" s="33">
        <v>-0.30588235294117649</v>
      </c>
      <c r="I65" s="32" t="s">
        <v>291</v>
      </c>
    </row>
    <row r="66" spans="4:9" x14ac:dyDescent="0.25">
      <c r="D66" s="21" t="s">
        <v>86</v>
      </c>
      <c r="E66" s="33">
        <v>-6.1135371179038556E-3</v>
      </c>
      <c r="F66" s="33">
        <v>-5.9309774746848509E-2</v>
      </c>
      <c r="G66" s="33">
        <v>-0.14080785201962998</v>
      </c>
      <c r="H66" s="33">
        <v>-0.24246962888999835</v>
      </c>
      <c r="I66" s="32">
        <v>-0.12208293153326899</v>
      </c>
    </row>
    <row r="67" spans="4:9" x14ac:dyDescent="0.25">
      <c r="D67" s="21" t="s">
        <v>84</v>
      </c>
      <c r="E67" s="33">
        <v>-5.6234244715920312E-3</v>
      </c>
      <c r="F67" s="33">
        <v>-5.6485740570377141E-2</v>
      </c>
      <c r="G67" s="33">
        <v>-0.14132618888144677</v>
      </c>
      <c r="H67" s="33">
        <v>-0.23371189479976096</v>
      </c>
      <c r="I67" s="32">
        <v>-8.9003375377509242E-2</v>
      </c>
    </row>
    <row r="68" spans="4:9" x14ac:dyDescent="0.25">
      <c r="D68" s="21" t="s">
        <v>82</v>
      </c>
      <c r="E68" s="33">
        <v>2.5957170668398089E-3</v>
      </c>
      <c r="F68" s="33">
        <v>-7.7428343949044631E-2</v>
      </c>
      <c r="G68" s="33">
        <v>-9.47265625E-2</v>
      </c>
      <c r="H68" s="33">
        <v>-0.25804386105330557</v>
      </c>
      <c r="I68" s="32">
        <v>-0.23929098966026585</v>
      </c>
    </row>
    <row r="69" spans="4:9" x14ac:dyDescent="0.25">
      <c r="D69" s="21" t="s">
        <v>92</v>
      </c>
      <c r="E69" s="33">
        <v>-2.2222222222222254E-2</v>
      </c>
      <c r="F69" s="33">
        <v>-6.900697283000734E-2</v>
      </c>
      <c r="G69" s="33">
        <v>-0.12378366146186914</v>
      </c>
      <c r="H69" s="33">
        <v>-0.32414033862803282</v>
      </c>
      <c r="I69" s="32">
        <v>-0.29791477787851317</v>
      </c>
    </row>
    <row r="70" spans="4:9" x14ac:dyDescent="0.25">
      <c r="D70" s="21" t="s">
        <v>96</v>
      </c>
      <c r="E70" s="33">
        <v>-4.229705547421525E-3</v>
      </c>
      <c r="F70" s="33">
        <v>-9.7927207442471964E-4</v>
      </c>
      <c r="G70" s="33">
        <v>-7.7884905091895051E-2</v>
      </c>
      <c r="H70" s="33">
        <v>-0.10655378776820912</v>
      </c>
      <c r="I70" s="32">
        <v>-3.6972938955317836E-2</v>
      </c>
    </row>
    <row r="71" spans="4:9" x14ac:dyDescent="0.25">
      <c r="D71" s="21" t="s">
        <v>106</v>
      </c>
      <c r="E71" s="33">
        <v>-2.1304347826086922E-2</v>
      </c>
      <c r="F71" s="33">
        <v>-3.9060832443970073E-2</v>
      </c>
      <c r="G71" s="33">
        <v>-0.11203155818540433</v>
      </c>
      <c r="H71" s="33">
        <v>-0.2436155913978495</v>
      </c>
      <c r="I71" s="32" t="s">
        <v>291</v>
      </c>
    </row>
    <row r="72" spans="4:9" x14ac:dyDescent="0.25">
      <c r="D72" s="21" t="s">
        <v>80</v>
      </c>
      <c r="E72" s="33">
        <v>-1.953125E-2</v>
      </c>
      <c r="F72" s="33">
        <v>-6.8645640074211478E-2</v>
      </c>
      <c r="G72" s="33">
        <v>-0.17650918635170598</v>
      </c>
      <c r="H72" s="33">
        <v>-0.21562499999999996</v>
      </c>
      <c r="I72" s="32">
        <v>-0.13028413028413022</v>
      </c>
    </row>
    <row r="73" spans="4:9" x14ac:dyDescent="0.25">
      <c r="D73" s="21" t="s">
        <v>78</v>
      </c>
      <c r="E73" s="33">
        <v>1.3556618819776878E-2</v>
      </c>
      <c r="F73" s="33">
        <v>-9.4729344729344578E-2</v>
      </c>
      <c r="G73" s="33">
        <v>-0.18992989165073282</v>
      </c>
      <c r="H73" s="33">
        <v>-0.29388888888888887</v>
      </c>
      <c r="I73" s="32">
        <v>-0.1198060941828254</v>
      </c>
    </row>
    <row r="74" spans="4:9" x14ac:dyDescent="0.25">
      <c r="D74" s="21" t="s">
        <v>111</v>
      </c>
      <c r="E74" s="33">
        <v>-6.1575024305929871E-3</v>
      </c>
      <c r="F74" s="33">
        <v>-5.8052626190232437E-2</v>
      </c>
      <c r="G74" s="33">
        <v>5.4441260744985565E-2</v>
      </c>
      <c r="H74" s="33">
        <v>9.9295017325845336E-2</v>
      </c>
      <c r="I74" s="32">
        <v>4.8055919615552778E-3</v>
      </c>
    </row>
    <row r="75" spans="4:9" x14ac:dyDescent="0.25">
      <c r="D75" s="21" t="s">
        <v>62</v>
      </c>
      <c r="E75" s="33">
        <v>-6.7114093959731447E-3</v>
      </c>
      <c r="F75" s="33">
        <v>-2.5344242666134442E-2</v>
      </c>
      <c r="G75" s="33">
        <v>-0.14525726286314311</v>
      </c>
      <c r="H75" s="33">
        <v>-0.20417141926022475</v>
      </c>
      <c r="I75" s="32" t="s">
        <v>291</v>
      </c>
    </row>
    <row r="76" spans="4:9" x14ac:dyDescent="0.25">
      <c r="D76" s="21" t="s">
        <v>76</v>
      </c>
      <c r="E76" s="33">
        <v>-4.3715846994536456E-3</v>
      </c>
      <c r="F76" s="33">
        <v>-1.9164513350559909E-2</v>
      </c>
      <c r="G76" s="33">
        <v>-9.9624431705870875E-2</v>
      </c>
      <c r="H76" s="33">
        <v>-0.19579802259887014</v>
      </c>
      <c r="I76" s="32">
        <v>-5.419435215946844E-2</v>
      </c>
    </row>
    <row r="77" spans="4:9" x14ac:dyDescent="0.25">
      <c r="D77" s="21" t="s">
        <v>90</v>
      </c>
      <c r="E77" s="33">
        <v>5.9077119591248728E-3</v>
      </c>
      <c r="F77" s="33">
        <v>-1.9760385872102049E-2</v>
      </c>
      <c r="G77" s="33">
        <v>-8.7749782797567399E-2</v>
      </c>
      <c r="H77" s="33">
        <v>-0.20454545454545459</v>
      </c>
      <c r="I77" s="32">
        <v>-0.14599430662871082</v>
      </c>
    </row>
    <row r="78" spans="4:9" x14ac:dyDescent="0.25">
      <c r="D78" s="21" t="s">
        <v>88</v>
      </c>
      <c r="E78" s="33">
        <v>-5.9514235161653994E-3</v>
      </c>
      <c r="F78" s="33">
        <v>-4.0819494024522895E-2</v>
      </c>
      <c r="G78" s="33">
        <v>-0.11512027491408938</v>
      </c>
      <c r="H78" s="33">
        <v>-0.22585494175122134</v>
      </c>
      <c r="I78" s="32">
        <v>-0.17390723165352229</v>
      </c>
    </row>
    <row r="79" spans="4:9" x14ac:dyDescent="0.25">
      <c r="D79" s="21" t="s">
        <v>54</v>
      </c>
      <c r="E79" s="33">
        <v>-1.9581749049429664E-2</v>
      </c>
      <c r="F79" s="33">
        <v>0</v>
      </c>
      <c r="G79" s="33">
        <v>-6.4404934687953497E-2</v>
      </c>
      <c r="H79" s="33">
        <v>-0.16728564508315835</v>
      </c>
      <c r="I79" s="32" t="s">
        <v>291</v>
      </c>
    </row>
    <row r="80" spans="4:9" x14ac:dyDescent="0.25">
      <c r="D80" s="13" t="s">
        <v>98</v>
      </c>
      <c r="E80" s="33">
        <v>-3.843197540353005E-4</v>
      </c>
      <c r="F80" s="33">
        <v>-3.0201342281879096E-2</v>
      </c>
      <c r="G80" s="33">
        <v>-1.8490566037735801E-2</v>
      </c>
      <c r="H80" s="33">
        <v>-9.4043887147335359E-2</v>
      </c>
      <c r="I80" s="32">
        <v>-8.8966725043782779E-2</v>
      </c>
    </row>
    <row r="81" spans="4:9" x14ac:dyDescent="0.25">
      <c r="D81" s="13" t="s">
        <v>68</v>
      </c>
      <c r="E81" s="33">
        <v>2.452783909737466E-3</v>
      </c>
      <c r="F81" s="33">
        <v>-4.842840512223523E-2</v>
      </c>
      <c r="G81" s="33">
        <v>-0.14264736731697092</v>
      </c>
      <c r="H81" s="33">
        <v>-0.24954094748439226</v>
      </c>
      <c r="I81" s="32" t="s">
        <v>291</v>
      </c>
    </row>
    <row r="82" spans="4:9" x14ac:dyDescent="0.25">
      <c r="D82" s="13" t="s">
        <v>56</v>
      </c>
      <c r="E82" s="33">
        <v>2.5989604158336288E-3</v>
      </c>
      <c r="F82" s="33">
        <v>-1.9550342130987275E-2</v>
      </c>
      <c r="G82" s="33">
        <v>-0.12661093695576464</v>
      </c>
      <c r="H82" s="33">
        <v>-0.19334083963326365</v>
      </c>
      <c r="I82" s="32" t="s">
        <v>291</v>
      </c>
    </row>
    <row r="83" spans="4:9" x14ac:dyDescent="0.25">
      <c r="D83" s="13" t="s">
        <v>64</v>
      </c>
      <c r="E83" s="33">
        <v>-1.0101010101010055E-2</v>
      </c>
      <c r="F83" s="33">
        <v>-5.9952038369304517E-2</v>
      </c>
      <c r="G83" s="33">
        <v>-0.11910112359550562</v>
      </c>
      <c r="H83" s="33">
        <v>-9.4688221709006926E-2</v>
      </c>
      <c r="I83" s="32" t="s">
        <v>291</v>
      </c>
    </row>
    <row r="84" spans="4:9" x14ac:dyDescent="0.25">
      <c r="D84" s="13" t="s">
        <v>70</v>
      </c>
      <c r="E84" s="33">
        <v>-7.5675675675676013E-3</v>
      </c>
      <c r="F84" s="33">
        <v>-8.9285714285714302E-2</v>
      </c>
      <c r="G84" s="33">
        <v>-0.14505238649592556</v>
      </c>
      <c r="H84" s="33">
        <v>-0.27631060307449751</v>
      </c>
      <c r="I84" s="32" t="s">
        <v>291</v>
      </c>
    </row>
    <row r="85" spans="4:9" x14ac:dyDescent="0.25">
      <c r="D85" s="13" t="s">
        <v>74</v>
      </c>
      <c r="E85" s="33">
        <v>-4.4797393606189617E-3</v>
      </c>
      <c r="F85" s="33">
        <v>-1.6099818877037597E-2</v>
      </c>
      <c r="G85" s="33">
        <v>-0.10735804272411908</v>
      </c>
      <c r="H85" s="33">
        <v>-0.1635585970915312</v>
      </c>
      <c r="I85" s="32" t="s">
        <v>291</v>
      </c>
    </row>
    <row r="86" spans="4:9" x14ac:dyDescent="0.25">
      <c r="D86" s="13" t="s">
        <v>60</v>
      </c>
      <c r="E86" s="33">
        <v>1.1980440097799638E-2</v>
      </c>
      <c r="F86" s="33">
        <v>-6.6952209197475132E-2</v>
      </c>
      <c r="G86" s="33">
        <v>-0.18843137254901965</v>
      </c>
      <c r="H86" s="33">
        <v>-0.25490549054905487</v>
      </c>
      <c r="I86" s="32" t="s">
        <v>291</v>
      </c>
    </row>
    <row r="87" spans="4:9" x14ac:dyDescent="0.25">
      <c r="D87" s="13" t="s">
        <v>58</v>
      </c>
      <c r="E87" s="33">
        <v>-4.936240230357769E-3</v>
      </c>
      <c r="F87" s="33">
        <v>-8.6307837582625169E-2</v>
      </c>
      <c r="G87" s="33">
        <v>-0.17086546700942584</v>
      </c>
      <c r="H87" s="33">
        <v>-0.29700668410345821</v>
      </c>
      <c r="I87" s="32" t="s">
        <v>291</v>
      </c>
    </row>
    <row r="88" spans="4:9" x14ac:dyDescent="0.25">
      <c r="D88" s="13" t="s">
        <v>72</v>
      </c>
      <c r="E88" s="33">
        <v>-7.6701821668264669E-3</v>
      </c>
      <c r="F88" s="33">
        <v>-9.6464426014840732E-2</v>
      </c>
      <c r="G88" s="33">
        <v>-0.17529880478087656</v>
      </c>
      <c r="H88" s="33">
        <v>-0.296875</v>
      </c>
      <c r="I88" s="32" t="s">
        <v>291</v>
      </c>
    </row>
    <row r="89" spans="4:9" x14ac:dyDescent="0.25">
      <c r="D89" s="13" t="s">
        <v>66</v>
      </c>
      <c r="E89" s="33">
        <v>1.2877662209014318E-2</v>
      </c>
      <c r="F89" s="33" t="s">
        <v>291</v>
      </c>
      <c r="G89" s="33">
        <v>-8.74609549308345E-2</v>
      </c>
      <c r="H89" s="33">
        <v>-0.19472337074227208</v>
      </c>
      <c r="I89" s="32" t="s">
        <v>291</v>
      </c>
    </row>
    <row r="90" spans="4:9" x14ac:dyDescent="0.25">
      <c r="D90" s="13" t="s">
        <v>52</v>
      </c>
      <c r="E90" s="33">
        <v>3.8332961889904205E-2</v>
      </c>
      <c r="F90" s="33">
        <v>-2.9374999999999929E-2</v>
      </c>
      <c r="G90" s="33">
        <v>-9.5164109535832209E-2</v>
      </c>
      <c r="H90" s="33">
        <v>-0.20508445657737584</v>
      </c>
      <c r="I90" s="32" t="s">
        <v>291</v>
      </c>
    </row>
    <row r="91" spans="4:9" x14ac:dyDescent="0.25">
      <c r="D91" s="8" t="s">
        <v>104</v>
      </c>
      <c r="E91" s="31">
        <v>-5.0704225352112609E-2</v>
      </c>
      <c r="F91" s="31">
        <v>-0.11664482306684132</v>
      </c>
      <c r="G91" s="31">
        <v>-0.18951418951418941</v>
      </c>
      <c r="H91" s="31">
        <v>-0.38267081883128773</v>
      </c>
      <c r="I91" s="30" t="s">
        <v>291</v>
      </c>
    </row>
    <row r="92" spans="4:9" ht="5.25" customHeight="1" x14ac:dyDescent="0.25">
      <c r="D92" s="23"/>
      <c r="E92" s="22"/>
      <c r="F92" s="22"/>
      <c r="G92" s="22"/>
      <c r="H92" s="22"/>
      <c r="I92" s="22"/>
    </row>
    <row r="93" spans="4:9" ht="9.75" customHeight="1" x14ac:dyDescent="0.25">
      <c r="D93" s="47" t="s">
        <v>49</v>
      </c>
      <c r="E93" s="48"/>
      <c r="F93" s="48"/>
      <c r="G93" s="48"/>
      <c r="H93" s="48"/>
      <c r="I93" s="49"/>
    </row>
    <row r="94" spans="4:9" x14ac:dyDescent="0.25">
      <c r="D94" s="8" t="s">
        <v>50</v>
      </c>
      <c r="E94" s="31">
        <v>-2.5096088627628244E-2</v>
      </c>
      <c r="F94" s="31">
        <v>-0.10945890128046265</v>
      </c>
      <c r="G94" s="31">
        <v>-5.1056338028169002E-2</v>
      </c>
      <c r="H94" s="31">
        <v>-1.0101010101010166E-2</v>
      </c>
      <c r="I94" s="30">
        <v>-0.17236084452975053</v>
      </c>
    </row>
    <row r="95" spans="4:9" ht="0.75" customHeight="1" x14ac:dyDescent="0.25"/>
    <row r="96" spans="4:9" ht="3.75" customHeight="1" x14ac:dyDescent="0.25"/>
    <row r="97" spans="4:9" x14ac:dyDescent="0.25">
      <c r="D97" s="47" t="s">
        <v>284</v>
      </c>
      <c r="E97" s="48"/>
      <c r="F97" s="48"/>
      <c r="G97" s="48"/>
      <c r="H97" s="48"/>
      <c r="I97" s="49"/>
    </row>
    <row r="98" spans="4:9" x14ac:dyDescent="0.25">
      <c r="D98" s="21" t="s">
        <v>46</v>
      </c>
      <c r="E98" s="33">
        <v>-1.1470113085621958E-2</v>
      </c>
      <c r="F98" s="33">
        <v>-6.7225609756097482E-2</v>
      </c>
      <c r="G98" s="33">
        <v>-4.1960231720682639E-2</v>
      </c>
      <c r="H98" s="33">
        <v>-0.13414461582000858</v>
      </c>
      <c r="I98" s="32">
        <v>-2.0489835120858002E-2</v>
      </c>
    </row>
    <row r="99" spans="4:9" x14ac:dyDescent="0.25">
      <c r="D99" s="13" t="s">
        <v>44</v>
      </c>
      <c r="E99" s="33">
        <v>-6.560244915808644E-4</v>
      </c>
      <c r="F99" s="33">
        <v>-4.8511347074744915E-2</v>
      </c>
      <c r="G99" s="33">
        <v>-9.1631882329556769E-2</v>
      </c>
      <c r="H99" s="33">
        <v>-0.14595402728461959</v>
      </c>
      <c r="I99" s="32" t="s">
        <v>291</v>
      </c>
    </row>
    <row r="100" spans="4:9" x14ac:dyDescent="0.25">
      <c r="D100" s="8" t="s">
        <v>52</v>
      </c>
      <c r="E100" s="31">
        <v>3.8332961889904205E-2</v>
      </c>
      <c r="F100" s="31">
        <v>-2.9374999999999929E-2</v>
      </c>
      <c r="G100" s="31">
        <v>-9.5164109535832209E-2</v>
      </c>
      <c r="H100" s="31">
        <v>-0.20508445657737584</v>
      </c>
      <c r="I100" s="30" t="s">
        <v>291</v>
      </c>
    </row>
    <row r="101" spans="4:9" ht="0.75" customHeight="1" x14ac:dyDescent="0.25">
      <c r="E101" s="33" t="e">
        <v>#N/A</v>
      </c>
      <c r="F101" s="33" t="e">
        <v>#N/A</v>
      </c>
      <c r="G101" s="33"/>
      <c r="H101" s="33" t="e">
        <v>#N/A</v>
      </c>
      <c r="I101" s="32" t="e">
        <v>#N/A</v>
      </c>
    </row>
    <row r="102" spans="4:9" ht="3.75" customHeight="1" x14ac:dyDescent="0.25"/>
    <row r="103" spans="4:9" x14ac:dyDescent="0.25">
      <c r="D103" s="47" t="s">
        <v>42</v>
      </c>
      <c r="E103" s="48"/>
      <c r="F103" s="48"/>
      <c r="G103" s="48"/>
      <c r="H103" s="48"/>
      <c r="I103" s="49"/>
    </row>
    <row r="104" spans="4:9" x14ac:dyDescent="0.25">
      <c r="D104" s="21" t="s">
        <v>41</v>
      </c>
      <c r="E104" s="33">
        <v>7.0175438596491224E-2</v>
      </c>
      <c r="F104" s="33">
        <v>-1.1345218800648316E-2</v>
      </c>
      <c r="G104" s="33">
        <v>-0.22979797979797989</v>
      </c>
      <c r="H104" s="33">
        <v>-0.29398148148148162</v>
      </c>
      <c r="I104" s="32">
        <v>-0.43830570902394106</v>
      </c>
    </row>
    <row r="105" spans="4:9" x14ac:dyDescent="0.25">
      <c r="D105" s="21" t="s">
        <v>39</v>
      </c>
      <c r="E105" s="33">
        <v>7.5575403641360284E-2</v>
      </c>
      <c r="F105" s="33">
        <v>-9.1772151898734666E-3</v>
      </c>
      <c r="G105" s="33">
        <v>-0.21371170266197892</v>
      </c>
      <c r="H105" s="33">
        <v>-0.29098731884057971</v>
      </c>
      <c r="I105" s="32">
        <v>-0.43626215340295282</v>
      </c>
    </row>
    <row r="106" spans="4:9" x14ac:dyDescent="0.25">
      <c r="D106" s="21" t="s">
        <v>37</v>
      </c>
      <c r="E106" s="33">
        <v>3.7138927097661645E-2</v>
      </c>
      <c r="F106" s="33">
        <v>-1.5665796344647487E-2</v>
      </c>
      <c r="G106" s="33">
        <v>-0.17324561403508765</v>
      </c>
      <c r="H106" s="33">
        <v>-0.23991935483870963</v>
      </c>
      <c r="I106" s="32"/>
    </row>
    <row r="107" spans="4:9" x14ac:dyDescent="0.25">
      <c r="D107" s="21" t="s">
        <v>34</v>
      </c>
      <c r="E107" s="33">
        <v>2.5596778832326583E-2</v>
      </c>
      <c r="F107" s="33">
        <v>-1.6004415011037665E-2</v>
      </c>
      <c r="G107" s="33">
        <v>-0.17853029255931818</v>
      </c>
      <c r="H107" s="33">
        <v>-0.17568192325473886</v>
      </c>
      <c r="I107" s="32">
        <v>-0.28220611916264093</v>
      </c>
    </row>
    <row r="108" spans="4:9" x14ac:dyDescent="0.25">
      <c r="D108" s="21" t="s">
        <v>32</v>
      </c>
      <c r="E108" s="33">
        <v>3.1946072684642557E-2</v>
      </c>
      <c r="F108" s="33">
        <v>-4.3726235741444852E-2</v>
      </c>
      <c r="G108" s="33">
        <v>-0.15805834528933527</v>
      </c>
      <c r="H108" s="33">
        <v>-0.2175555555555555</v>
      </c>
      <c r="I108" s="32">
        <v>-0.22513204225352101</v>
      </c>
    </row>
    <row r="109" spans="4:9" x14ac:dyDescent="0.25">
      <c r="D109" s="21" t="s">
        <v>30</v>
      </c>
      <c r="E109" s="33">
        <v>1.6666666666666607E-2</v>
      </c>
      <c r="F109" s="33">
        <v>-4.6679004729590856E-2</v>
      </c>
      <c r="G109" s="33">
        <v>-0.17684659090909094</v>
      </c>
      <c r="H109" s="33">
        <v>-0.25382262996941896</v>
      </c>
      <c r="I109" s="32">
        <v>-0.20819812126387705</v>
      </c>
    </row>
    <row r="110" spans="4:9" x14ac:dyDescent="0.25">
      <c r="D110" s="21" t="s">
        <v>28</v>
      </c>
      <c r="E110" s="33">
        <v>2.196988397926436E-2</v>
      </c>
      <c r="F110" s="33">
        <v>-2.5423728813559254E-2</v>
      </c>
      <c r="G110" s="33">
        <v>-0.12713472485768507</v>
      </c>
      <c r="H110" s="33">
        <v>-0.23980903415350718</v>
      </c>
      <c r="I110" s="32">
        <v>-0.33225806451612905</v>
      </c>
    </row>
    <row r="111" spans="4:9" x14ac:dyDescent="0.25">
      <c r="D111" s="13" t="s">
        <v>26</v>
      </c>
      <c r="E111" s="33">
        <v>1.5430937147158375E-2</v>
      </c>
      <c r="F111" s="33">
        <v>1.1813238327395448E-2</v>
      </c>
      <c r="G111" s="33">
        <v>-0.10647458188441794</v>
      </c>
      <c r="H111" s="33">
        <v>-0.14349206349206345</v>
      </c>
      <c r="I111" s="32">
        <v>-3.2801577343609889E-2</v>
      </c>
    </row>
    <row r="112" spans="4:9" x14ac:dyDescent="0.25">
      <c r="D112" s="13" t="s">
        <v>24</v>
      </c>
      <c r="E112" s="33">
        <v>1.0764262648008671E-3</v>
      </c>
      <c r="F112" s="33">
        <v>-0.15171784737002136</v>
      </c>
      <c r="G112" s="33">
        <v>-0.27795031055900621</v>
      </c>
      <c r="H112" s="33">
        <v>-0.31213017751479299</v>
      </c>
      <c r="I112" s="32" t="s">
        <v>291</v>
      </c>
    </row>
    <row r="113" spans="3:10" x14ac:dyDescent="0.25">
      <c r="D113" s="8" t="s">
        <v>22</v>
      </c>
      <c r="E113" s="31">
        <v>5.9553349875931527E-3</v>
      </c>
      <c r="F113" s="31">
        <v>-3.0143540669856361E-2</v>
      </c>
      <c r="G113" s="31">
        <v>6.70474298485213E-3</v>
      </c>
      <c r="H113" s="31">
        <v>-8.072562358276647E-2</v>
      </c>
      <c r="I113" s="30" t="s">
        <v>291</v>
      </c>
    </row>
    <row r="114" spans="3:10" ht="0.75" customHeight="1" x14ac:dyDescent="0.25"/>
    <row r="115" spans="3:10" ht="3.75" customHeight="1" x14ac:dyDescent="0.25"/>
    <row r="116" spans="3:10" x14ac:dyDescent="0.25">
      <c r="D116" s="47" t="s">
        <v>20</v>
      </c>
      <c r="E116" s="48"/>
      <c r="F116" s="48"/>
      <c r="G116" s="48"/>
      <c r="H116" s="48"/>
      <c r="I116" s="49"/>
    </row>
    <row r="117" spans="3:10" x14ac:dyDescent="0.25">
      <c r="D117" s="21" t="s">
        <v>19</v>
      </c>
      <c r="E117" s="33">
        <v>-3.2894736842105088E-3</v>
      </c>
      <c r="F117" s="33">
        <v>-2.7807486631016065E-2</v>
      </c>
      <c r="G117" s="33">
        <v>-0.16910420475319921</v>
      </c>
      <c r="H117" s="33">
        <v>-0.23613445378151265</v>
      </c>
      <c r="I117" s="32">
        <v>-0.17663043478260865</v>
      </c>
    </row>
    <row r="118" spans="3:10" x14ac:dyDescent="0.25">
      <c r="D118" s="21" t="s">
        <v>17</v>
      </c>
      <c r="E118" s="33">
        <v>-8.5214187010594911E-3</v>
      </c>
      <c r="F118" s="33">
        <v>-4.7355609648152219E-2</v>
      </c>
      <c r="G118" s="33">
        <v>-0.23832271762208079</v>
      </c>
      <c r="H118" s="33">
        <v>-0.29379921259842523</v>
      </c>
      <c r="I118" s="32">
        <v>-0.3097643097643098</v>
      </c>
    </row>
    <row r="119" spans="3:10" x14ac:dyDescent="0.25">
      <c r="D119" s="21" t="s">
        <v>15</v>
      </c>
      <c r="E119" s="33">
        <v>2.1266073194856627E-2</v>
      </c>
      <c r="F119" s="33">
        <v>3.2499999999999973E-2</v>
      </c>
      <c r="G119" s="33">
        <v>-0.12034078807241755</v>
      </c>
      <c r="H119" s="33">
        <v>-0.10412147505422997</v>
      </c>
      <c r="I119" s="32">
        <v>-0.20146945088940449</v>
      </c>
    </row>
    <row r="120" spans="3:10" x14ac:dyDescent="0.25">
      <c r="D120" s="21" t="s">
        <v>13</v>
      </c>
      <c r="E120" s="33">
        <v>7.7578051087985322E-3</v>
      </c>
      <c r="F120" s="33">
        <v>7.5159714393091548E-4</v>
      </c>
      <c r="G120" s="33">
        <v>-0.12068680865114745</v>
      </c>
      <c r="H120" s="33">
        <v>-0.13313802083333337</v>
      </c>
      <c r="I120" s="32">
        <v>-8.9883800410116232E-2</v>
      </c>
    </row>
    <row r="121" spans="3:10" x14ac:dyDescent="0.25">
      <c r="D121" s="21" t="s">
        <v>11</v>
      </c>
      <c r="E121" s="33">
        <v>6.1863899421272794E-3</v>
      </c>
      <c r="F121" s="33">
        <v>-5.0470809792843685E-2</v>
      </c>
      <c r="G121" s="33">
        <v>-0.19598150215276666</v>
      </c>
      <c r="H121" s="33">
        <v>-0.26340394448502558</v>
      </c>
      <c r="I121" s="32">
        <v>-0.23606060606060608</v>
      </c>
    </row>
    <row r="122" spans="3:10" x14ac:dyDescent="0.25">
      <c r="D122" s="21" t="s">
        <v>9</v>
      </c>
      <c r="E122" s="33">
        <v>8.7484811664642059E-3</v>
      </c>
      <c r="F122" s="33">
        <v>-1.5183867141162488E-2</v>
      </c>
      <c r="G122" s="33">
        <v>-0.16056622851365021</v>
      </c>
      <c r="H122" s="33">
        <v>-0.23526160648489325</v>
      </c>
      <c r="I122" s="32">
        <v>-0.1867163009404389</v>
      </c>
    </row>
    <row r="123" spans="3:10" x14ac:dyDescent="0.25">
      <c r="D123" s="13" t="s">
        <v>7</v>
      </c>
      <c r="E123" s="33">
        <v>8.762556101731267E-3</v>
      </c>
      <c r="F123" s="33">
        <v>-1.4202172096908883E-2</v>
      </c>
      <c r="G123" s="33">
        <v>-0.15046796256299499</v>
      </c>
      <c r="H123" s="33">
        <v>-0.19904972000678767</v>
      </c>
      <c r="I123" s="32" t="s">
        <v>291</v>
      </c>
    </row>
    <row r="124" spans="3:10" x14ac:dyDescent="0.25">
      <c r="D124" s="13" t="s">
        <v>4</v>
      </c>
      <c r="E124" s="33">
        <v>-2.178649237472019E-4</v>
      </c>
      <c r="F124" s="33">
        <v>-2.1952259164535359E-2</v>
      </c>
      <c r="G124" s="33">
        <v>-0.12557164634146334</v>
      </c>
      <c r="H124" s="33">
        <v>-0.22127948413371801</v>
      </c>
      <c r="I124" s="32" t="s">
        <v>291</v>
      </c>
    </row>
    <row r="125" spans="3:10" x14ac:dyDescent="0.25">
      <c r="D125" s="8" t="s">
        <v>2</v>
      </c>
      <c r="E125" s="31">
        <v>1.318359375E-2</v>
      </c>
      <c r="F125" s="31">
        <v>-1.1904761904761862E-2</v>
      </c>
      <c r="G125" s="31">
        <v>-0.17495029821073549</v>
      </c>
      <c r="H125" s="31">
        <v>-0.22962687952478189</v>
      </c>
      <c r="I125" s="30" t="s">
        <v>291</v>
      </c>
    </row>
    <row r="126" spans="3:10" ht="15" customHeight="1" x14ac:dyDescent="0.25">
      <c r="C126" s="50" t="s">
        <v>283</v>
      </c>
      <c r="D126" s="50"/>
      <c r="E126" s="50"/>
      <c r="F126" s="50"/>
      <c r="G126" s="50"/>
      <c r="H126" s="50"/>
      <c r="I126" s="50"/>
      <c r="J126" s="50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2022-04-29T22:43:50Z</dcterms:modified>
</cp:coreProperties>
</file>